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oard\Board Agendas\Board Agenda FY 2020-2021\9. MAY 2021\Disbursement Report\"/>
    </mc:Choice>
  </mc:AlternateContent>
  <bookViews>
    <workbookView xWindow="-120" yWindow="-120" windowWidth="29040" windowHeight="15840"/>
  </bookViews>
  <sheets>
    <sheet name="ACH &amp; Recap " sheetId="1" r:id="rId1"/>
    <sheet name="2. Vendor pmt" sheetId="2" r:id="rId2"/>
    <sheet name="3. Disbursement Rpt" sheetId="3" r:id="rId3"/>
    <sheet name="4. Pmt over 2k" sheetId="4" r:id="rId4"/>
    <sheet name="5. Pcard Rpt" sheetId="5" r:id="rId5"/>
    <sheet name="6. Gas Rpt" sheetId="6" r:id="rId6"/>
    <sheet name="7. Chk Register" sheetId="7" r:id="rId7"/>
    <sheet name="8. AP Voids" sheetId="8" r:id="rId8"/>
    <sheet name="9. Fund Sum" sheetId="9" r:id="rId9"/>
  </sheets>
  <definedNames>
    <definedName name="_xlnm.Print_Area" localSheetId="2">'3. Disbursement Rpt'!$A$1:$F$60</definedName>
    <definedName name="_xlnm.Print_Area" localSheetId="5">'6. Gas Rpt'!$I$3:$M$18</definedName>
    <definedName name="_xlnm.Print_Area" localSheetId="0">'ACH &amp; Recap '!$A$1:$J$36</definedName>
  </definedName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6" i="1" l="1"/>
  <c r="C25" i="1"/>
  <c r="C23" i="1"/>
  <c r="F176" i="6" l="1"/>
  <c r="L10" i="6"/>
  <c r="E9" i="6"/>
  <c r="M8" i="6"/>
  <c r="L8" i="6"/>
  <c r="K8" i="6"/>
  <c r="L7" i="6"/>
  <c r="K7" i="6"/>
  <c r="K10" i="6" s="1"/>
  <c r="M7" i="6" l="1"/>
  <c r="M10" i="6" s="1"/>
  <c r="E60" i="3" l="1"/>
  <c r="E8" i="3"/>
  <c r="C13" i="1" l="1"/>
  <c r="C12" i="1" l="1"/>
  <c r="C11" i="1"/>
  <c r="E31" i="1" l="1"/>
  <c r="C15" i="1" l="1"/>
  <c r="G31" i="1" s="1"/>
  <c r="C31" i="1"/>
  <c r="I31" i="1" l="1"/>
</calcChain>
</file>

<file path=xl/comments1.xml><?xml version="1.0" encoding="utf-8"?>
<comments xmlns="http://schemas.openxmlformats.org/spreadsheetml/2006/main">
  <authors>
    <author>Harris County Department of Education</author>
  </authors>
  <commentList>
    <comment ref="C22" authorId="0" shapeId="0">
      <text>
        <r>
          <rPr>
            <b/>
            <sz val="9"/>
            <color indexed="81"/>
            <rFont val="Tahoma"/>
            <family val="2"/>
          </rPr>
          <t xml:space="preserve">Comes from Check Register Tab
(1999- General Fund
Amount: 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 xml:space="preserve">comes from Check Register Tab:
Add all accounts from (200-400)
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comes from Check Register Tab:
Add all accounts from (700)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 xml:space="preserve">comes from Check Register Tab:
Add all accounts from (800)
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Comes from P-Card Report 
(Total Transaction $)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4" authorId="0" shapeId="0">
      <text>
        <r>
          <rPr>
            <b/>
            <sz val="9"/>
            <color indexed="81"/>
            <rFont val="Tahoma"/>
            <family val="2"/>
          </rPr>
          <t>comes from Gas Card tab:
Total of summary (TOP $)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<sst xmlns="http://schemas.openxmlformats.org/spreadsheetml/2006/main" count="12209" uniqueCount="3063">
  <si>
    <t>Fiscal Year 2020-2021</t>
  </si>
  <si>
    <t>HARRIS COUNTY DEPARTMENT OF EDUCATION</t>
  </si>
  <si>
    <t xml:space="preserve"> </t>
  </si>
  <si>
    <t>Posting Date</t>
  </si>
  <si>
    <t>Payee/Description</t>
  </si>
  <si>
    <r>
      <t xml:space="preserve">Transaction </t>
    </r>
    <r>
      <rPr>
        <u/>
        <sz val="10"/>
        <rFont val="Arial"/>
        <family val="2"/>
      </rPr>
      <t>Amount</t>
    </r>
  </si>
  <si>
    <t>Total WIRE Transfers:</t>
  </si>
  <si>
    <t>RECAP OF ALL DISBURSEMENTS</t>
  </si>
  <si>
    <t>Checks</t>
  </si>
  <si>
    <t>Total</t>
  </si>
  <si>
    <t>Printed</t>
  </si>
  <si>
    <t>PCard</t>
  </si>
  <si>
    <t>WIRES</t>
  </si>
  <si>
    <t>Disbursements</t>
  </si>
  <si>
    <t>Total General Operating &amp; Payroll Clearing (100-199)</t>
  </si>
  <si>
    <t>Total Special Revenue (200-400)</t>
  </si>
  <si>
    <t>Total PFC Funds</t>
  </si>
  <si>
    <t>(600)</t>
  </si>
  <si>
    <t>Total Capital Project (600)</t>
  </si>
  <si>
    <t>Total Internal Service/Facilities (700)</t>
  </si>
  <si>
    <t>Total Fiduciary (800)</t>
  </si>
  <si>
    <t>Total (900)</t>
  </si>
  <si>
    <t>Total  P Card Activity</t>
  </si>
  <si>
    <t>Total ACH Transfers-Gen Operating &amp; Payroll Clearing</t>
  </si>
  <si>
    <t xml:space="preserve">Credit Card charges paid by check from above </t>
  </si>
  <si>
    <t xml:space="preserve">   (other than P Card)</t>
  </si>
  <si>
    <t>APRIL  2021 Payroll</t>
  </si>
  <si>
    <t>MARCH 2021  TRS TEXNET Payment</t>
  </si>
  <si>
    <t>APRIL 2021 TRS Active Care Medical Payment</t>
  </si>
  <si>
    <t>Payroll Deductions for APRIL 15TH</t>
  </si>
  <si>
    <t xml:space="preserve">IRS Tax Payment for APRIL 15TH </t>
  </si>
  <si>
    <t>Payroll Deductions for APRIL 30TH</t>
  </si>
  <si>
    <t>IRS Tax Payment for APRIL 30TH</t>
  </si>
  <si>
    <t xml:space="preserve">                                                                                         </t>
  </si>
  <si>
    <r>
      <rPr>
        <b/>
        <sz val="8"/>
        <rFont val="Times New Roman"/>
        <family val="1"/>
      </rPr>
      <t>Harris County Department of Education</t>
    </r>
  </si>
  <si>
    <r>
      <rPr>
        <b/>
        <sz val="8"/>
        <rFont val="Times New Roman"/>
        <family val="1"/>
      </rPr>
      <t>Vendors with total aggregate payments of $50,000 or more in Fiscal Year 21 as of April 30, 2021</t>
    </r>
  </si>
  <si>
    <r>
      <rPr>
        <b/>
        <sz val="8"/>
        <rFont val="Times New Roman"/>
        <family val="1"/>
      </rPr>
      <t>Vendor</t>
    </r>
  </si>
  <si>
    <r>
      <rPr>
        <b/>
        <sz val="8"/>
        <rFont val="Arial"/>
        <family val="2"/>
      </rPr>
      <t>Vendor number</t>
    </r>
  </si>
  <si>
    <r>
      <rPr>
        <b/>
        <sz val="8"/>
        <rFont val="Arial"/>
        <family val="2"/>
      </rPr>
      <t>Sum of payments</t>
    </r>
  </si>
  <si>
    <r>
      <rPr>
        <b/>
        <sz val="8"/>
        <rFont val="Arial"/>
        <family val="2"/>
      </rPr>
      <t>Description</t>
    </r>
  </si>
  <si>
    <r>
      <rPr>
        <b/>
        <sz val="8"/>
        <rFont val="Arial"/>
        <family val="2"/>
      </rPr>
      <t>Contract Type</t>
    </r>
  </si>
  <si>
    <r>
      <rPr>
        <sz val="8"/>
        <rFont val="Arial"/>
        <family val="2"/>
      </rPr>
      <t>AAMA, INC.</t>
    </r>
  </si>
  <si>
    <r>
      <rPr>
        <sz val="8"/>
        <rFont val="Arial"/>
        <family val="2"/>
      </rPr>
      <t>Service Agreement</t>
    </r>
  </si>
  <si>
    <r>
      <rPr>
        <sz val="8"/>
        <rFont val="Arial"/>
        <family val="2"/>
      </rPr>
      <t>Afterschool Program</t>
    </r>
  </si>
  <si>
    <r>
      <rPr>
        <sz val="8"/>
        <rFont val="Arial"/>
        <family val="2"/>
      </rPr>
      <t>ALDINE INDEPENDENT SCHOOL DISTRICT</t>
    </r>
  </si>
  <si>
    <r>
      <rPr>
        <sz val="8"/>
        <rFont val="Arial"/>
        <family val="2"/>
      </rPr>
      <t>Interlocal Agreement</t>
    </r>
  </si>
  <si>
    <r>
      <rPr>
        <sz val="8"/>
        <rFont val="Arial"/>
        <family val="2"/>
      </rPr>
      <t>ALIEF INDEPENDENT SCHOOL DISTRICT</t>
    </r>
  </si>
  <si>
    <r>
      <rPr>
        <sz val="8"/>
        <rFont val="Arial"/>
        <family val="2"/>
      </rPr>
      <t>AVANADE INC</t>
    </r>
  </si>
  <si>
    <r>
      <rPr>
        <sz val="8"/>
        <rFont val="Arial"/>
        <family val="2"/>
      </rPr>
      <t>Job 20/022YR</t>
    </r>
  </si>
  <si>
    <r>
      <rPr>
        <sz val="8"/>
        <rFont val="Arial"/>
        <family val="2"/>
      </rPr>
      <t>Technology Service</t>
    </r>
  </si>
  <si>
    <r>
      <rPr>
        <sz val="8"/>
        <rFont val="Arial"/>
        <family val="2"/>
      </rPr>
      <t>BUTLER BUSINESS PRODUCTS</t>
    </r>
  </si>
  <si>
    <r>
      <rPr>
        <sz val="8"/>
        <rFont val="Arial"/>
        <family val="2"/>
      </rPr>
      <t>Job # 17/004KH, 17/006KH, 17/011KH, 16/011MP</t>
    </r>
  </si>
  <si>
    <r>
      <rPr>
        <sz val="8"/>
        <rFont val="Arial"/>
        <family val="2"/>
      </rPr>
      <t>Office, furniture supplies</t>
    </r>
  </si>
  <si>
    <r>
      <rPr>
        <sz val="8"/>
        <rFont val="Arial"/>
        <family val="2"/>
      </rPr>
      <t>CDW GOVERNMENT INC</t>
    </r>
  </si>
  <si>
    <r>
      <rPr>
        <sz val="8"/>
        <rFont val="Arial"/>
        <family val="2"/>
      </rPr>
      <t>Job # 18/056KD-13</t>
    </r>
  </si>
  <si>
    <r>
      <rPr>
        <sz val="8"/>
        <rFont val="Arial"/>
        <family val="2"/>
      </rPr>
      <t>Technology equipment, supplies, consulting</t>
    </r>
  </si>
  <si>
    <r>
      <rPr>
        <sz val="8"/>
        <rFont val="Arial"/>
        <family val="2"/>
      </rPr>
      <t>CITY OF HOUSTON HEALTH DEPARTMENT</t>
    </r>
  </si>
  <si>
    <r>
      <rPr>
        <sz val="8"/>
        <rFont val="Times New Roman"/>
        <family val="1"/>
      </rPr>
      <t>Lease Agreement</t>
    </r>
  </si>
  <si>
    <r>
      <rPr>
        <sz val="8"/>
        <rFont val="Times New Roman"/>
        <family val="1"/>
      </rPr>
      <t>Lease Agreement for Head Start</t>
    </r>
  </si>
  <si>
    <r>
      <rPr>
        <sz val="8"/>
        <rFont val="Arial"/>
        <family val="2"/>
      </rPr>
      <t>CITY OF HOUSTON WATER</t>
    </r>
  </si>
  <si>
    <r>
      <rPr>
        <sz val="8"/>
        <rFont val="Arial"/>
        <family val="2"/>
      </rPr>
      <t>Utilities</t>
    </r>
  </si>
  <si>
    <r>
      <rPr>
        <sz val="8"/>
        <rFont val="Arial"/>
        <family val="2"/>
      </rPr>
      <t>CLEAR CREEK ISD</t>
    </r>
  </si>
  <si>
    <r>
      <rPr>
        <sz val="8"/>
        <rFont val="Arial"/>
        <family val="2"/>
      </rPr>
      <t>CRE8 INCORPORATED</t>
    </r>
  </si>
  <si>
    <r>
      <rPr>
        <sz val="8"/>
        <rFont val="Arial"/>
        <family val="2"/>
      </rPr>
      <t>Job # 17/015KJ</t>
    </r>
  </si>
  <si>
    <r>
      <rPr>
        <sz val="8"/>
        <rFont val="Arial"/>
        <family val="2"/>
      </rPr>
      <t>Architectural Design services</t>
    </r>
  </si>
  <si>
    <r>
      <rPr>
        <sz val="8"/>
        <rFont val="Arial"/>
        <family val="2"/>
      </rPr>
      <t>DESKOT LLC</t>
    </r>
  </si>
  <si>
    <r>
      <rPr>
        <sz val="8"/>
        <rFont val="Arial"/>
        <family val="2"/>
      </rPr>
      <t>Job 20/039YR</t>
    </r>
  </si>
  <si>
    <r>
      <rPr>
        <sz val="8"/>
        <rFont val="Arial"/>
        <family val="2"/>
      </rPr>
      <t>Child Care Partnership for Head Start</t>
    </r>
  </si>
  <si>
    <r>
      <rPr>
        <sz val="8"/>
        <rFont val="Arial"/>
        <family val="2"/>
      </rPr>
      <t>DURA PIER FACILITIES SERVICES LTD</t>
    </r>
  </si>
  <si>
    <r>
      <rPr>
        <sz val="8"/>
        <rFont val="Arial"/>
        <family val="2"/>
      </rPr>
      <t>Job # 17/020CG, 18/060JN,</t>
    </r>
  </si>
  <si>
    <r>
      <rPr>
        <sz val="8"/>
        <rFont val="Arial"/>
        <family val="2"/>
      </rPr>
      <t>Facilities services</t>
    </r>
  </si>
  <si>
    <r>
      <rPr>
        <sz val="8"/>
        <rFont val="Arial"/>
        <family val="2"/>
      </rPr>
      <t>ENERGY FUTURE HOLDINGS CORP-DO NOT</t>
    </r>
  </si>
  <si>
    <r>
      <rPr>
        <sz val="8"/>
        <rFont val="Arial"/>
        <family val="2"/>
      </rPr>
      <t>ENGLISH + ASSOCIATES ARCHITECTS INC</t>
    </r>
  </si>
  <si>
    <r>
      <rPr>
        <sz val="8"/>
        <rFont val="Arial"/>
        <family val="2"/>
      </rPr>
      <t>Job# 20/043IA</t>
    </r>
  </si>
  <si>
    <r>
      <rPr>
        <sz val="8"/>
        <rFont val="Arial"/>
        <family val="2"/>
      </rPr>
      <t>ERC ENVIRONMENTAL &amp; CONST SERV INC</t>
    </r>
  </si>
  <si>
    <r>
      <rPr>
        <sz val="8"/>
        <rFont val="Arial"/>
        <family val="2"/>
      </rPr>
      <t>Job # 19/042MJ</t>
    </r>
  </si>
  <si>
    <r>
      <rPr>
        <sz val="8"/>
        <rFont val="Arial"/>
        <family val="2"/>
      </rPr>
      <t>Disaster Mitigation Commodities</t>
    </r>
  </si>
  <si>
    <r>
      <rPr>
        <sz val="8"/>
        <rFont val="Arial"/>
        <family val="2"/>
      </rPr>
      <t>EXECU TEAM STAFFING</t>
    </r>
  </si>
  <si>
    <r>
      <rPr>
        <sz val="8"/>
        <rFont val="Times New Roman"/>
        <family val="1"/>
      </rPr>
      <t>Job # 17/045KJ</t>
    </r>
  </si>
  <si>
    <r>
      <rPr>
        <sz val="8"/>
        <rFont val="Times New Roman"/>
        <family val="1"/>
      </rPr>
      <t>Staffing Service</t>
    </r>
  </si>
  <si>
    <r>
      <rPr>
        <sz val="8"/>
        <rFont val="Arial"/>
        <family val="2"/>
      </rPr>
      <t>EXECUTIVE THREAT SOLUTIONS LLC</t>
    </r>
  </si>
  <si>
    <r>
      <rPr>
        <sz val="8"/>
        <rFont val="Arial"/>
        <family val="2"/>
      </rPr>
      <t>Job #16/060CG, Service Agreement</t>
    </r>
  </si>
  <si>
    <r>
      <rPr>
        <sz val="8"/>
        <rFont val="Arial"/>
        <family val="2"/>
      </rPr>
      <t>Security service</t>
    </r>
  </si>
  <si>
    <r>
      <rPr>
        <sz val="8"/>
        <rFont val="Arial"/>
        <family val="2"/>
      </rPr>
      <t>FELLOWSHIP OF PURPOSE EARLY CHILDHO</t>
    </r>
  </si>
  <si>
    <r>
      <rPr>
        <sz val="8"/>
        <rFont val="Times New Roman"/>
        <family val="1"/>
      </rPr>
      <t>Job # 16/014YR, Service Agreement</t>
    </r>
  </si>
  <si>
    <r>
      <rPr>
        <sz val="8"/>
        <rFont val="Times New Roman"/>
        <family val="1"/>
      </rPr>
      <t>Service Agreement</t>
    </r>
  </si>
  <si>
    <r>
      <rPr>
        <sz val="8"/>
        <rFont val="Arial"/>
        <family val="2"/>
      </rPr>
      <t>GALENA PARK ISD</t>
    </r>
  </si>
  <si>
    <r>
      <rPr>
        <sz val="8"/>
        <rFont val="Arial"/>
        <family val="2"/>
      </rPr>
      <t>HARRIS COUNTY APPRAISAL DISTRICT</t>
    </r>
  </si>
  <si>
    <r>
      <rPr>
        <sz val="8"/>
        <rFont val="Arial"/>
        <family val="2"/>
      </rPr>
      <t>Per Texas Law/Linebarger</t>
    </r>
  </si>
  <si>
    <r>
      <rPr>
        <sz val="8"/>
        <rFont val="Arial"/>
        <family val="2"/>
      </rPr>
      <t>Tax appraisal</t>
    </r>
  </si>
  <si>
    <r>
      <rPr>
        <sz val="8"/>
        <rFont val="Arial"/>
        <family val="2"/>
      </rPr>
      <t>HARRIS COUNTY TREASURER</t>
    </r>
  </si>
  <si>
    <r>
      <rPr>
        <sz val="8"/>
        <rFont val="Arial"/>
        <family val="2"/>
      </rPr>
      <t>Security Service</t>
    </r>
  </si>
  <si>
    <r>
      <rPr>
        <sz val="8"/>
        <rFont val="Arial"/>
        <family val="2"/>
      </rPr>
      <t>HIGH POINT SANITARY SOLUTIONS</t>
    </r>
  </si>
  <si>
    <r>
      <rPr>
        <sz val="8"/>
        <rFont val="Arial"/>
        <family val="2"/>
      </rPr>
      <t>Job18/007KD, 18/075KD</t>
    </r>
  </si>
  <si>
    <r>
      <rPr>
        <sz val="8"/>
        <rFont val="Arial"/>
        <family val="2"/>
      </rPr>
      <t>Sanitation supplies</t>
    </r>
  </si>
  <si>
    <r>
      <rPr>
        <sz val="8"/>
        <rFont val="Arial"/>
        <family val="2"/>
      </rPr>
      <t>HILLCO PARTNERS LLC</t>
    </r>
  </si>
  <si>
    <r>
      <rPr>
        <sz val="8"/>
        <rFont val="Arial"/>
        <family val="2"/>
      </rPr>
      <t>Job #20/038KJ</t>
    </r>
  </si>
  <si>
    <r>
      <rPr>
        <sz val="8"/>
        <rFont val="Arial"/>
        <family val="2"/>
      </rPr>
      <t>Contracted Services</t>
    </r>
  </si>
  <si>
    <r>
      <rPr>
        <sz val="8"/>
        <rFont val="Arial"/>
        <family val="2"/>
      </rPr>
      <t>HUMBLE INDEPENDENT SCHOOL DISTRICT</t>
    </r>
  </si>
  <si>
    <r>
      <rPr>
        <sz val="8"/>
        <rFont val="Arial"/>
        <family val="2"/>
      </rPr>
      <t>IMAGINE LEARNING INCORPORATED</t>
    </r>
  </si>
  <si>
    <r>
      <rPr>
        <sz val="8"/>
        <rFont val="Arial"/>
        <family val="2"/>
      </rPr>
      <t>Buyboard contract #579-19</t>
    </r>
  </si>
  <si>
    <r>
      <rPr>
        <sz val="8"/>
        <rFont val="Arial"/>
        <family val="2"/>
      </rPr>
      <t>Head Start subscription</t>
    </r>
  </si>
  <si>
    <r>
      <rPr>
        <sz val="8"/>
        <rFont val="Arial"/>
        <family val="2"/>
      </rPr>
      <t>KAPLAN EARLY LEARNING COMPANY</t>
    </r>
  </si>
  <si>
    <r>
      <rPr>
        <sz val="8"/>
        <rFont val="Arial"/>
        <family val="2"/>
      </rPr>
      <t>Job #18/058KC, #17/046MR</t>
    </r>
  </si>
  <si>
    <r>
      <rPr>
        <sz val="8"/>
        <rFont val="Arial"/>
        <family val="2"/>
      </rPr>
      <t>Educational Supplies</t>
    </r>
  </si>
  <si>
    <r>
      <rPr>
        <sz val="8"/>
        <rFont val="Arial"/>
        <family val="2"/>
      </rPr>
      <t>KARCZEWSKI BRADSHAW LLP</t>
    </r>
  </si>
  <si>
    <r>
      <rPr>
        <sz val="8"/>
        <rFont val="Arial"/>
        <family val="2"/>
      </rPr>
      <t>Professional Service Contract</t>
    </r>
  </si>
  <si>
    <r>
      <rPr>
        <sz val="8"/>
        <rFont val="Arial"/>
        <family val="2"/>
      </rPr>
      <t>Legal Services</t>
    </r>
  </si>
  <si>
    <r>
      <rPr>
        <sz val="8"/>
        <rFont val="Arial"/>
        <family val="2"/>
      </rPr>
      <t>KQC INVESTORS, LLC</t>
    </r>
  </si>
  <si>
    <r>
      <rPr>
        <sz val="8"/>
        <rFont val="Arial"/>
        <family val="2"/>
      </rPr>
      <t>Lease Agreement</t>
    </r>
  </si>
  <si>
    <r>
      <rPr>
        <sz val="8"/>
        <rFont val="Arial"/>
        <family val="2"/>
      </rPr>
      <t>Lease Agreement for Head Start</t>
    </r>
  </si>
  <si>
    <r>
      <rPr>
        <sz val="8"/>
        <rFont val="Arial"/>
        <family val="2"/>
      </rPr>
      <t>LABATT INSTITUTIONAL SUPPLY COMPANY</t>
    </r>
  </si>
  <si>
    <r>
      <rPr>
        <sz val="8"/>
        <rFont val="Arial"/>
        <family val="2"/>
      </rPr>
      <t>Job # 16/029TJ-03</t>
    </r>
  </si>
  <si>
    <r>
      <rPr>
        <sz val="8"/>
        <rFont val="Arial"/>
        <family val="2"/>
      </rPr>
      <t>Meals for Head Start</t>
    </r>
  </si>
  <si>
    <r>
      <rPr>
        <sz val="8"/>
        <rFont val="Arial"/>
        <family val="2"/>
      </rPr>
      <t>LOCKWOOD, ANDREWS &amp; NEWNAM INC</t>
    </r>
  </si>
  <si>
    <r>
      <rPr>
        <sz val="8"/>
        <rFont val="Arial"/>
        <family val="2"/>
      </rPr>
      <t>Job # 20/055KJ</t>
    </r>
  </si>
  <si>
    <r>
      <rPr>
        <sz val="8"/>
        <rFont val="Arial"/>
        <family val="2"/>
      </rPr>
      <t>Construction Management</t>
    </r>
  </si>
  <si>
    <r>
      <rPr>
        <sz val="8"/>
        <rFont val="Arial"/>
        <family val="2"/>
      </rPr>
      <t>MCGRIFF SEIBELS &amp; WILLIAMS OF</t>
    </r>
  </si>
  <si>
    <r>
      <rPr>
        <sz val="8"/>
        <rFont val="Arial"/>
        <family val="2"/>
      </rPr>
      <t>Job # 17/002LB</t>
    </r>
  </si>
  <si>
    <r>
      <rPr>
        <sz val="8"/>
        <rFont val="Arial"/>
        <family val="2"/>
      </rPr>
      <t>HCDE Insurance</t>
    </r>
  </si>
  <si>
    <r>
      <rPr>
        <sz val="8"/>
        <rFont val="Arial"/>
        <family val="2"/>
      </rPr>
      <t>METROPOLITAN LANDSCAPE MGMT INC</t>
    </r>
  </si>
  <si>
    <r>
      <rPr>
        <sz val="8"/>
        <rFont val="Times New Roman"/>
        <family val="1"/>
      </rPr>
      <t>Job # 15/023JN</t>
    </r>
  </si>
  <si>
    <r>
      <rPr>
        <sz val="8"/>
        <rFont val="Times New Roman"/>
        <family val="1"/>
      </rPr>
      <t>Landscape service</t>
    </r>
  </si>
  <si>
    <r>
      <rPr>
        <sz val="8"/>
        <rFont val="Arial"/>
        <family val="2"/>
      </rPr>
      <t>METROPOLITAN LIFE INSURANCE COMPANY</t>
    </r>
  </si>
  <si>
    <r>
      <rPr>
        <sz val="8"/>
        <rFont val="Times New Roman"/>
        <family val="1"/>
      </rPr>
      <t>Agreement</t>
    </r>
  </si>
  <si>
    <r>
      <rPr>
        <sz val="8"/>
        <rFont val="Times New Roman"/>
        <family val="1"/>
      </rPr>
      <t>Insurance Coverage</t>
    </r>
  </si>
  <si>
    <r>
      <rPr>
        <sz val="8"/>
        <rFont val="Arial"/>
        <family val="2"/>
      </rPr>
      <t>MOAK CASEY &amp; ASSOCIATES INC</t>
    </r>
  </si>
  <si>
    <r>
      <rPr>
        <sz val="8"/>
        <rFont val="Times New Roman"/>
        <family val="1"/>
      </rPr>
      <t>Professional Service Contract</t>
    </r>
  </si>
  <si>
    <r>
      <rPr>
        <sz val="8"/>
        <rFont val="Times New Roman"/>
        <family val="1"/>
      </rPr>
      <t>Accounting Service</t>
    </r>
  </si>
  <si>
    <r>
      <rPr>
        <sz val="8"/>
        <rFont val="Arial"/>
        <family val="2"/>
      </rPr>
      <t>NASH INDUSTRIES INC</t>
    </r>
  </si>
  <si>
    <r>
      <rPr>
        <sz val="8"/>
        <rFont val="Times New Roman"/>
        <family val="1"/>
      </rPr>
      <t>Job # 20/017MR</t>
    </r>
  </si>
  <si>
    <r>
      <rPr>
        <sz val="8"/>
        <rFont val="Arial"/>
        <family val="2"/>
      </rPr>
      <t>PASADENA ISD</t>
    </r>
  </si>
  <si>
    <r>
      <rPr>
        <sz val="8"/>
        <rFont val="Arial"/>
        <family val="2"/>
      </rPr>
      <t>POWERSCHOOL GROUP LLC</t>
    </r>
  </si>
  <si>
    <r>
      <rPr>
        <sz val="8"/>
        <rFont val="Arial"/>
        <family val="2"/>
      </rPr>
      <t>Invoice</t>
    </r>
  </si>
  <si>
    <r>
      <rPr>
        <sz val="8"/>
        <rFont val="Arial"/>
        <family val="2"/>
      </rPr>
      <t>Sungard Annual maintenance renewal</t>
    </r>
  </si>
  <si>
    <r>
      <rPr>
        <sz val="8"/>
        <rFont val="Arial"/>
        <family val="2"/>
      </rPr>
      <t>PS LIGHTWAVE INC</t>
    </r>
  </si>
  <si>
    <r>
      <rPr>
        <sz val="8"/>
        <rFont val="Times New Roman"/>
        <family val="1"/>
      </rPr>
      <t>Job # 15/006MP</t>
    </r>
  </si>
  <si>
    <r>
      <rPr>
        <sz val="8"/>
        <rFont val="Times New Roman"/>
        <family val="1"/>
      </rPr>
      <t>Technology Equipment/Supplies</t>
    </r>
  </si>
  <si>
    <r>
      <rPr>
        <sz val="8"/>
        <rFont val="Arial"/>
        <family val="2"/>
      </rPr>
      <t>PUBLIC AGENCY RETIREMENT SERVICES</t>
    </r>
  </si>
  <si>
    <r>
      <rPr>
        <sz val="8"/>
        <rFont val="Arial"/>
        <family val="2"/>
      </rPr>
      <t>Payroll deduction</t>
    </r>
  </si>
  <si>
    <r>
      <rPr>
        <sz val="8"/>
        <rFont val="Arial"/>
        <family val="2"/>
      </rPr>
      <t>QSS, L.C</t>
    </r>
  </si>
  <si>
    <r>
      <rPr>
        <sz val="8"/>
        <rFont val="Arial"/>
        <family val="2"/>
      </rPr>
      <t>Job # 15/037JN</t>
    </r>
  </si>
  <si>
    <r>
      <rPr>
        <sz val="8"/>
        <rFont val="Arial"/>
        <family val="2"/>
      </rPr>
      <t>Security equipment</t>
    </r>
  </si>
  <si>
    <r>
      <rPr>
        <sz val="8"/>
        <rFont val="Arial"/>
        <family val="2"/>
      </rPr>
      <t>SHELDON INDEPENDENT SCHOOL DISTRICT</t>
    </r>
  </si>
  <si>
    <r>
      <rPr>
        <sz val="8"/>
        <rFont val="Arial"/>
        <family val="2"/>
      </rPr>
      <t>SOA FIN1ST</t>
    </r>
  </si>
  <si>
    <r>
      <rPr>
        <sz val="8"/>
        <rFont val="Times New Roman"/>
        <family val="1"/>
      </rPr>
      <t>Job #20/019KJ</t>
    </r>
  </si>
  <si>
    <r>
      <rPr>
        <sz val="8"/>
        <rFont val="Arial"/>
        <family val="2"/>
      </rPr>
      <t>SOUTHWEST CHARTER SCHOOL</t>
    </r>
  </si>
  <si>
    <r>
      <rPr>
        <sz val="8"/>
        <rFont val="Arial"/>
        <family val="2"/>
      </rPr>
      <t>TEXAS POLITICAL SUBDIVISIONS</t>
    </r>
  </si>
  <si>
    <r>
      <rPr>
        <sz val="8"/>
        <rFont val="Arial"/>
        <family val="2"/>
      </rPr>
      <t>Insurance</t>
    </r>
  </si>
  <si>
    <r>
      <rPr>
        <sz val="8"/>
        <rFont val="Arial"/>
        <family val="2"/>
      </rPr>
      <t>Insurance Coverage</t>
    </r>
  </si>
  <si>
    <r>
      <rPr>
        <sz val="8"/>
        <rFont val="Arial"/>
        <family val="2"/>
      </rPr>
      <t>THE STANDARD LIFE INSURANCE</t>
    </r>
  </si>
  <si>
    <r>
      <rPr>
        <sz val="8"/>
        <rFont val="Arial"/>
        <family val="2"/>
      </rPr>
      <t>THE TURNING POINT INC</t>
    </r>
  </si>
  <si>
    <r>
      <rPr>
        <sz val="8"/>
        <rFont val="Times New Roman"/>
        <family val="1"/>
      </rPr>
      <t>Job # 17/043KJ</t>
    </r>
  </si>
  <si>
    <r>
      <rPr>
        <sz val="8"/>
        <rFont val="Times New Roman"/>
        <family val="1"/>
      </rPr>
      <t>Counseling Services</t>
    </r>
  </si>
  <si>
    <r>
      <rPr>
        <sz val="8"/>
        <rFont val="Arial"/>
        <family val="2"/>
      </rPr>
      <t>UNGERBOECK SOFTWARE INTERNATIONAL</t>
    </r>
  </si>
  <si>
    <r>
      <rPr>
        <sz val="8"/>
        <rFont val="Arial"/>
        <family val="2"/>
      </rPr>
      <t>Software</t>
    </r>
  </si>
  <si>
    <r>
      <rPr>
        <sz val="8"/>
        <rFont val="Arial"/>
        <family val="2"/>
      </rPr>
      <t>UNUM LIFE INSURANCE CO OF AMERICA</t>
    </r>
  </si>
  <si>
    <r>
      <rPr>
        <sz val="8"/>
        <rFont val="Arial"/>
        <family val="2"/>
      </rPr>
      <t>Employee's life insurance</t>
    </r>
  </si>
  <si>
    <r>
      <rPr>
        <sz val="8"/>
        <rFont val="Arial"/>
        <family val="2"/>
      </rPr>
      <t>UNUM LIFE INSURANCE CO. OF AMERICA</t>
    </r>
  </si>
  <si>
    <r>
      <rPr>
        <sz val="8"/>
        <rFont val="Arial"/>
        <family val="2"/>
      </rPr>
      <t>VERIZON WIRELESS</t>
    </r>
  </si>
  <si>
    <r>
      <rPr>
        <sz val="8"/>
        <rFont val="Arial"/>
        <family val="2"/>
      </rPr>
      <t>GSA Contract</t>
    </r>
  </si>
  <si>
    <r>
      <rPr>
        <sz val="8"/>
        <rFont val="Arial"/>
        <family val="2"/>
      </rPr>
      <t>Wireless Service</t>
    </r>
  </si>
  <si>
    <r>
      <rPr>
        <sz val="8"/>
        <rFont val="Arial"/>
        <family val="2"/>
      </rPr>
      <t>VERSA CREATIVE GROUP LLC</t>
    </r>
  </si>
  <si>
    <r>
      <rPr>
        <sz val="8"/>
        <rFont val="Arial"/>
        <family val="2"/>
      </rPr>
      <t>Job # 19/047KC</t>
    </r>
  </si>
  <si>
    <r>
      <rPr>
        <sz val="8"/>
        <rFont val="Arial"/>
        <family val="2"/>
      </rPr>
      <t>Marketing</t>
    </r>
  </si>
  <si>
    <r>
      <rPr>
        <sz val="8"/>
        <rFont val="Arial"/>
        <family val="2"/>
      </rPr>
      <t>VISTRA PREFERRED INC</t>
    </r>
  </si>
  <si>
    <r>
      <rPr>
        <sz val="8"/>
        <rFont val="Arial"/>
        <family val="2"/>
      </rPr>
      <t>Electrical service</t>
    </r>
  </si>
  <si>
    <t>Description</t>
  </si>
  <si>
    <t>Beginning</t>
  </si>
  <si>
    <t>New</t>
  </si>
  <si>
    <t>Closed</t>
  </si>
  <si>
    <t>Total:</t>
  </si>
  <si>
    <t>BUDGET MANAGER</t>
  </si>
  <si>
    <r>
      <rPr>
        <sz val="10"/>
        <rFont val="Arial"/>
        <family val="2"/>
      </rPr>
      <t>Budget Manager
Codes</t>
    </r>
  </si>
  <si>
    <t>Division</t>
  </si>
  <si>
    <t>Adult Education</t>
  </si>
  <si>
    <t>Business Support Services</t>
  </si>
  <si>
    <t>Communications and Public Information</t>
  </si>
  <si>
    <t>Cooperative for Afterschool Enrichment</t>
  </si>
  <si>
    <t>Head Start</t>
  </si>
  <si>
    <t>Human Resources</t>
  </si>
  <si>
    <t>Client Engagement</t>
  </si>
  <si>
    <t>Research and Evaluation</t>
  </si>
  <si>
    <t>Center for Grants Development</t>
  </si>
  <si>
    <t>Educator Certification and Professional Advancement</t>
  </si>
  <si>
    <t>Center for Safe and Secure Schools</t>
  </si>
  <si>
    <t>Administration:</t>
  </si>
  <si>
    <t>Assistant Superintendent - Parker</t>
  </si>
  <si>
    <t>Assistant Superintendent- McLeod</t>
  </si>
  <si>
    <t>Special Assistant to the Superintendent</t>
  </si>
  <si>
    <t>Chief of Staff for the Superintendent</t>
  </si>
  <si>
    <t>Superintendent</t>
  </si>
  <si>
    <t>Executive Assistant to Board of Trustees</t>
  </si>
  <si>
    <t>Facilities:</t>
  </si>
  <si>
    <t>Facility Support Services</t>
  </si>
  <si>
    <t>Choice Facility Partners</t>
  </si>
  <si>
    <t>Gulf Coast Food Cooperative</t>
  </si>
  <si>
    <t>Instructional Support Services:</t>
  </si>
  <si>
    <t>Teaching and Learning Center Administration</t>
  </si>
  <si>
    <t>TLC - Special Populations</t>
  </si>
  <si>
    <t>TLC - Science</t>
  </si>
  <si>
    <t>TLC - Math</t>
  </si>
  <si>
    <t>TLC - English/Language Arts</t>
  </si>
  <si>
    <t>TLC - Special Projects</t>
  </si>
  <si>
    <t>Purchasing Services:</t>
  </si>
  <si>
    <t>Purchasing</t>
  </si>
  <si>
    <t>Schools Division:</t>
  </si>
  <si>
    <t>AB - East</t>
  </si>
  <si>
    <t>AB - West</t>
  </si>
  <si>
    <t>Highpoint - East</t>
  </si>
  <si>
    <t>Fortis Academy</t>
  </si>
  <si>
    <t>Special Education Therapy Services</t>
  </si>
  <si>
    <t>Special Schools Administration</t>
  </si>
  <si>
    <t>Technology:</t>
  </si>
  <si>
    <t>Chief Information Officer</t>
  </si>
  <si>
    <t>Records Management Services</t>
  </si>
  <si>
    <t>Texas Virtual Schools</t>
  </si>
  <si>
    <t>Procurement Card Report - March 2021</t>
  </si>
  <si>
    <r>
      <rPr>
        <b/>
        <sz val="12"/>
        <rFont val="Segoe UI"/>
        <family val="2"/>
      </rPr>
      <t>Procurement Card Report (P-Card)</t>
    </r>
  </si>
  <si>
    <r>
      <rPr>
        <b/>
        <sz val="12"/>
        <rFont val="Segoe UI"/>
        <family val="2"/>
      </rPr>
      <t>Vendor Payments Over $2,000</t>
    </r>
  </si>
  <si>
    <r>
      <rPr>
        <b/>
        <sz val="12"/>
        <rFont val="Segoe UI"/>
        <family val="2"/>
      </rPr>
      <t>September 1, 2020 to March 31, 2021</t>
    </r>
  </si>
  <si>
    <r>
      <rPr>
        <b/>
        <sz val="11"/>
        <rFont val="Calibri"/>
        <family val="2"/>
      </rPr>
      <t>*Highlighted items are newly added transactions for the current month</t>
    </r>
  </si>
  <si>
    <r>
      <rPr>
        <b/>
        <sz val="10"/>
        <rFont val="Segoe UI"/>
        <family val="2"/>
      </rPr>
      <t>Merchant Name</t>
    </r>
  </si>
  <si>
    <r>
      <rPr>
        <b/>
        <sz val="10"/>
        <rFont val="Segoe UI"/>
        <family val="2"/>
      </rPr>
      <t>Transactions</t>
    </r>
  </si>
  <si>
    <r>
      <rPr>
        <b/>
        <sz val="10"/>
        <rFont val="Segoe UI"/>
        <family val="2"/>
      </rPr>
      <t>Count</t>
    </r>
  </si>
  <si>
    <r>
      <rPr>
        <b/>
        <sz val="10"/>
        <rFont val="Segoe UI"/>
        <family val="2"/>
      </rPr>
      <t>Amount</t>
    </r>
  </si>
  <si>
    <r>
      <rPr>
        <b/>
        <sz val="11"/>
        <rFont val="Calibri"/>
        <family val="2"/>
      </rPr>
      <t>AMAZON</t>
    </r>
  </si>
  <si>
    <r>
      <rPr>
        <b/>
        <sz val="11"/>
        <rFont val="Calibri"/>
        <family val="2"/>
      </rPr>
      <t>BUTLER BUSINESS PRODUCTS</t>
    </r>
  </si>
  <si>
    <r>
      <rPr>
        <b/>
        <sz val="11"/>
        <rFont val="Calibri"/>
        <family val="2"/>
      </rPr>
      <t>COMCAST HOUSTON</t>
    </r>
  </si>
  <si>
    <r>
      <rPr>
        <b/>
        <sz val="11"/>
        <rFont val="Calibri"/>
        <family val="2"/>
      </rPr>
      <t>IDENTOGO -TX FINGERPRINTING SERVICE</t>
    </r>
  </si>
  <si>
    <r>
      <rPr>
        <b/>
        <sz val="11"/>
        <rFont val="Calibri"/>
        <family val="2"/>
      </rPr>
      <t>FELLOWES, INC.</t>
    </r>
  </si>
  <si>
    <r>
      <rPr>
        <b/>
        <sz val="11"/>
        <rFont val="Calibri"/>
        <family val="2"/>
      </rPr>
      <t>PEPBOYS STORE</t>
    </r>
  </si>
  <si>
    <r>
      <rPr>
        <b/>
        <sz val="11"/>
        <rFont val="Calibri"/>
        <family val="2"/>
      </rPr>
      <t>TASBO</t>
    </r>
  </si>
  <si>
    <r>
      <rPr>
        <b/>
        <sz val="11"/>
        <rFont val="Calibri"/>
        <family val="2"/>
      </rPr>
      <t>WALMART/SAM'S CLUB</t>
    </r>
  </si>
  <si>
    <r>
      <rPr>
        <b/>
        <sz val="11"/>
        <rFont val="Calibri"/>
        <family val="2"/>
      </rPr>
      <t>THE HOME DEPOT</t>
    </r>
  </si>
  <si>
    <r>
      <rPr>
        <b/>
        <sz val="11"/>
        <rFont val="Calibri"/>
        <family val="2"/>
      </rPr>
      <t>BESTBUY</t>
    </r>
  </si>
  <si>
    <r>
      <rPr>
        <b/>
        <sz val="11"/>
        <rFont val="Calibri"/>
        <family val="2"/>
      </rPr>
      <t>CHICK-FIL-A</t>
    </r>
  </si>
  <si>
    <r>
      <rPr>
        <b/>
        <sz val="11"/>
        <rFont val="Calibri"/>
        <family val="2"/>
      </rPr>
      <t>HOUSTON PERMITTING CENTER</t>
    </r>
  </si>
  <si>
    <r>
      <rPr>
        <b/>
        <sz val="11"/>
        <rFont val="Calibri"/>
        <family val="2"/>
      </rPr>
      <t>IN*TRANSACTIONS (MISC.)</t>
    </r>
  </si>
  <si>
    <r>
      <rPr>
        <b/>
        <sz val="11"/>
        <rFont val="Calibri"/>
        <family val="2"/>
      </rPr>
      <t>OFFICE MAX/DEPOT</t>
    </r>
  </si>
  <si>
    <r>
      <rPr>
        <b/>
        <sz val="11"/>
        <rFont val="Calibri"/>
        <family val="2"/>
      </rPr>
      <t>PAYPAL TRANSACTIONS</t>
    </r>
  </si>
  <si>
    <r>
      <rPr>
        <b/>
        <sz val="11"/>
        <rFont val="Calibri"/>
        <family val="2"/>
      </rPr>
      <t>GRAINGER</t>
    </r>
  </si>
  <si>
    <r>
      <rPr>
        <b/>
        <sz val="11"/>
        <rFont val="Calibri"/>
        <family val="2"/>
      </rPr>
      <t>INDEED</t>
    </r>
  </si>
  <si>
    <r>
      <rPr>
        <b/>
        <sz val="11"/>
        <rFont val="Calibri"/>
        <family val="2"/>
      </rPr>
      <t>ZERO TO THREE NATIONAL CENTER</t>
    </r>
  </si>
  <si>
    <r>
      <rPr>
        <b/>
        <sz val="11"/>
        <rFont val="Calibri"/>
        <family val="2"/>
      </rPr>
      <t>USPS POST OFFICE</t>
    </r>
  </si>
  <si>
    <r>
      <rPr>
        <b/>
        <sz val="11"/>
        <rFont val="Calibri"/>
        <family val="2"/>
      </rPr>
      <t>ZOOM.US</t>
    </r>
  </si>
  <si>
    <r>
      <rPr>
        <b/>
        <sz val="11"/>
        <rFont val="Calibri"/>
        <family val="2"/>
      </rPr>
      <t>FP MAILING SOLUTIONS</t>
    </r>
  </si>
  <si>
    <r>
      <rPr>
        <b/>
        <sz val="11"/>
        <rFont val="Calibri"/>
        <family val="2"/>
      </rPr>
      <t>JASON'S DELI</t>
    </r>
  </si>
  <si>
    <r>
      <rPr>
        <b/>
        <sz val="11"/>
        <rFont val="Calibri"/>
        <family val="2"/>
      </rPr>
      <t>JOHNSTONE SUPPLY</t>
    </r>
  </si>
  <si>
    <r>
      <rPr>
        <b/>
        <sz val="11"/>
        <rFont val="Calibri"/>
        <family val="2"/>
      </rPr>
      <t>AMERICAN REGISTRY</t>
    </r>
  </si>
  <si>
    <r>
      <rPr>
        <b/>
        <sz val="11"/>
        <rFont val="Calibri"/>
        <family val="2"/>
      </rPr>
      <t>J. HARDING &amp; CO.</t>
    </r>
  </si>
  <si>
    <r>
      <rPr>
        <b/>
        <sz val="11"/>
        <rFont val="Calibri"/>
        <family val="2"/>
      </rPr>
      <t>UNITED REFRIGERATION, INC.</t>
    </r>
  </si>
  <si>
    <r>
      <rPr>
        <b/>
        <sz val="11"/>
        <rFont val="Calibri"/>
        <family val="2"/>
      </rPr>
      <t>ACE MART</t>
    </r>
  </si>
  <si>
    <r>
      <rPr>
        <b/>
        <sz val="11"/>
        <rFont val="Calibri"/>
        <family val="2"/>
      </rPr>
      <t>EIG*TRANSACTIONS (MISC.)</t>
    </r>
  </si>
  <si>
    <r>
      <rPr>
        <b/>
        <sz val="11"/>
        <rFont val="Calibri"/>
        <family val="2"/>
      </rPr>
      <t>JOHNSON SUPPLY</t>
    </r>
  </si>
  <si>
    <r>
      <rPr>
        <b/>
        <sz val="11"/>
        <rFont val="Calibri"/>
        <family val="2"/>
      </rPr>
      <t>SQ*TRANSACTIONS (MISC.)</t>
    </r>
  </si>
  <si>
    <r>
      <rPr>
        <b/>
        <sz val="11"/>
        <rFont val="Calibri"/>
        <family val="2"/>
      </rPr>
      <t>HUBSPOT, INC.</t>
    </r>
  </si>
  <si>
    <r>
      <rPr>
        <b/>
        <sz val="11"/>
        <rFont val="Calibri"/>
        <family val="2"/>
      </rPr>
      <t>STK*SHUTTERSTOCK</t>
    </r>
  </si>
  <si>
    <r>
      <rPr>
        <b/>
        <sz val="11"/>
        <rFont val="Calibri"/>
        <family val="2"/>
      </rPr>
      <t>TASA AUTHNET</t>
    </r>
  </si>
  <si>
    <r>
      <rPr>
        <b/>
        <sz val="11"/>
        <rFont val="Calibri"/>
        <family val="2"/>
      </rPr>
      <t>ALONTI CAFÉ &amp; CATERING</t>
    </r>
  </si>
  <si>
    <r>
      <rPr>
        <b/>
        <sz val="11"/>
        <rFont val="Calibri"/>
        <family val="2"/>
      </rPr>
      <t>ASBO</t>
    </r>
  </si>
  <si>
    <r>
      <rPr>
        <b/>
        <sz val="11"/>
        <rFont val="Calibri"/>
        <family val="2"/>
      </rPr>
      <t>CRISIS PREVENTION</t>
    </r>
  </si>
  <si>
    <r>
      <rPr>
        <b/>
        <sz val="11"/>
        <rFont val="Calibri"/>
        <family val="2"/>
      </rPr>
      <t>FOUNDATIONS</t>
    </r>
  </si>
  <si>
    <r>
      <rPr>
        <b/>
        <sz val="11"/>
        <rFont val="Calibri"/>
        <family val="2"/>
      </rPr>
      <t>GOVERNMENT FINANCE OFFICERS OF TEXAS</t>
    </r>
  </si>
  <si>
    <r>
      <rPr>
        <b/>
        <sz val="11"/>
        <rFont val="Calibri"/>
        <family val="2"/>
      </rPr>
      <t>HMNS ONLINE</t>
    </r>
  </si>
  <si>
    <r>
      <rPr>
        <b/>
        <sz val="11"/>
        <rFont val="Calibri"/>
        <family val="2"/>
      </rPr>
      <t>LASERFICHE</t>
    </r>
  </si>
  <si>
    <r>
      <rPr>
        <b/>
        <sz val="11"/>
        <rFont val="Calibri"/>
        <family val="2"/>
      </rPr>
      <t>TABSE STATE CONFERENCE 2021</t>
    </r>
  </si>
  <si>
    <r>
      <rPr>
        <b/>
        <sz val="11"/>
        <rFont val="Calibri"/>
        <family val="2"/>
      </rPr>
      <t>O'REILLY AUTO PARTS</t>
    </r>
  </si>
  <si>
    <r>
      <rPr>
        <b/>
        <sz val="11"/>
        <rFont val="Calibri"/>
        <family val="2"/>
      </rPr>
      <t>EXXONMOBIL</t>
    </r>
  </si>
  <si>
    <r>
      <rPr>
        <b/>
        <sz val="11"/>
        <rFont val="Calibri"/>
        <family val="2"/>
      </rPr>
      <t>LA MADELEINE</t>
    </r>
  </si>
  <si>
    <r>
      <rPr>
        <b/>
        <sz val="11"/>
        <rFont val="Calibri"/>
        <family val="2"/>
      </rPr>
      <t>CE HOUSTON</t>
    </r>
  </si>
  <si>
    <r>
      <rPr>
        <b/>
        <sz val="11"/>
        <rFont val="Calibri"/>
        <family val="2"/>
      </rPr>
      <t>SUMMIT ELECTRIC SUPPLY</t>
    </r>
  </si>
  <si>
    <r>
      <rPr>
        <b/>
        <sz val="11"/>
        <rFont val="Calibri"/>
        <family val="2"/>
      </rPr>
      <t>ZACHRY PUBLICATIONS</t>
    </r>
  </si>
  <si>
    <r>
      <rPr>
        <sz val="10"/>
        <rFont val="Calibri"/>
        <family val="2"/>
      </rPr>
      <t>Total Vendor Charges &gt; $2,000</t>
    </r>
  </si>
  <si>
    <r>
      <rPr>
        <sz val="10"/>
        <rFont val="Calibri"/>
        <family val="2"/>
      </rPr>
      <t>Total Vendor Charges &lt; $2,000</t>
    </r>
  </si>
  <si>
    <r>
      <rPr>
        <b/>
        <sz val="10"/>
        <rFont val="Segoe UI"/>
        <family val="2"/>
      </rPr>
      <t>Total Year-to-Date Vendor Charges</t>
    </r>
  </si>
  <si>
    <t>HCDE Procurement Card Report</t>
  </si>
  <si>
    <t>April Statement</t>
  </si>
  <si>
    <t>001 - Superintendent's Office</t>
  </si>
  <si>
    <t>2021-03-29</t>
  </si>
  <si>
    <t>CARRABBAS RESTAURANT</t>
  </si>
  <si>
    <t>64150000</t>
  </si>
  <si>
    <t>Business meeting lunch</t>
  </si>
  <si>
    <t>2021-03-31</t>
  </si>
  <si>
    <t>HOUSTON CHRONICLE CIRC</t>
  </si>
  <si>
    <t>63290000</t>
  </si>
  <si>
    <t>Reading materials</t>
  </si>
  <si>
    <t>2021-04-01</t>
  </si>
  <si>
    <t>TST* PHIL &amp; DEREK S RE</t>
  </si>
  <si>
    <t>BLACK WALNUT CAFE VINT</t>
  </si>
  <si>
    <t>005 - Center for Safe and Secure Schools</t>
  </si>
  <si>
    <t>2021-03-05</t>
  </si>
  <si>
    <t>JASON'S DELI TNY 028</t>
  </si>
  <si>
    <t>Lunch - Run of Show</t>
  </si>
  <si>
    <t>2021-03-11</t>
  </si>
  <si>
    <t>FAJITA PETE'S - MEMORI</t>
  </si>
  <si>
    <t>Lunch - NPO E&amp;E Collaborative Meeting</t>
  </si>
  <si>
    <t>AMZN MKTP US*TC20L0B63</t>
  </si>
  <si>
    <t>63990000</t>
  </si>
  <si>
    <t>Covers for Audit Tablets</t>
  </si>
  <si>
    <t>2021-03-12</t>
  </si>
  <si>
    <t>AMAZON.COM*359C47IQ3</t>
  </si>
  <si>
    <t>Reading Material - Stories That Stick</t>
  </si>
  <si>
    <t>OFFICE DEPOT #416</t>
  </si>
  <si>
    <t>63960000</t>
  </si>
  <si>
    <t>Copies</t>
  </si>
  <si>
    <t>010 - Board of Trustees</t>
  </si>
  <si>
    <t>CAFE NATALIE</t>
  </si>
  <si>
    <t>J. HARDING &amp; CO</t>
  </si>
  <si>
    <t>64990000</t>
  </si>
  <si>
    <t>Logo and Name Embroidery</t>
  </si>
  <si>
    <t>011 - Assistant Superintendent-Parker</t>
  </si>
  <si>
    <t>2021-03-09</t>
  </si>
  <si>
    <t>DOLLARTREE</t>
  </si>
  <si>
    <t>Supplies for SuperMentor program, JD Walker</t>
  </si>
  <si>
    <t>PAPPADEAUX SEAFOOD #76</t>
  </si>
  <si>
    <t>Business Meeting Meal, Jonathan Parker</t>
  </si>
  <si>
    <t>TASBO</t>
  </si>
  <si>
    <t>64970000</t>
  </si>
  <si>
    <t>Membership dues for Theresa Perez</t>
  </si>
  <si>
    <t>A.R.H.E.</t>
  </si>
  <si>
    <t>Membership Fee for Jonathan Parker</t>
  </si>
  <si>
    <t>Report date: 5/10/2021</t>
  </si>
  <si>
    <t>Page 1 of 17</t>
  </si>
  <si>
    <t>HCDE Procurement Card Report - April Statement</t>
  </si>
  <si>
    <t>012 - Assistant Superintendent-McLeod</t>
  </si>
  <si>
    <t>2021-03-06</t>
  </si>
  <si>
    <t>TST* CAFE EXPRESS - RI</t>
  </si>
  <si>
    <t>Lunch for E&amp;E Zoom Meeting Discussion 3/5/21</t>
  </si>
  <si>
    <t>2021-03-07</t>
  </si>
  <si>
    <t>AMZN MKTP US*QI2QO1HZ3</t>
  </si>
  <si>
    <t>Supplies for E&amp;E 3-Day Mtg. 3/10-12/21</t>
  </si>
  <si>
    <t>2021-03-08</t>
  </si>
  <si>
    <t>WM SUPERCENTER #4526</t>
  </si>
  <si>
    <t>Split -  Supplies E&amp;E 3-Day Mtg. 3/10-12/21 (47.76%)</t>
  </si>
  <si>
    <t>64180000</t>
  </si>
  <si>
    <t>Split -  Refreshments E&amp;E 3-Day Mtg. 3/10-12/21 (52.24%)</t>
  </si>
  <si>
    <t>WM SUPERCENTER #3640</t>
  </si>
  <si>
    <t>Refreshments for E&amp;E 3-Day Mtg. 3/10-12/21</t>
  </si>
  <si>
    <t>THE FRENCH CORNER CATE</t>
  </si>
  <si>
    <t>Lunch E&amp;E 3-Day Mtg. 3/10-12/21 Day 1</t>
  </si>
  <si>
    <t>Breakfast for E&amp;E 3-Day Mtg. 3/10-12/21 - Day 1</t>
  </si>
  <si>
    <t>2021-03-10</t>
  </si>
  <si>
    <t>Breakfast for E&amp;E 3-Day Mtg. 3/10-12/21 - Day 2</t>
  </si>
  <si>
    <t>Lunch for E&amp;E 3-Day Mtg. 3/10-12/21 - Day 2</t>
  </si>
  <si>
    <t>Lunch for E&amp;E 3-Day Mtg. 3/10-12/21 - Day 3</t>
  </si>
  <si>
    <t>Breakfast for E&amp;E 3-Day Mtg. 3/10-12/21 - Day 3</t>
  </si>
  <si>
    <t>AMZN MKTP US*H46WT5HO3</t>
  </si>
  <si>
    <t>Supplies</t>
  </si>
  <si>
    <t>2021-03-30</t>
  </si>
  <si>
    <t>AMZN MKTP US*HD4S30YP3</t>
  </si>
  <si>
    <t>AMZN MKTP US*Z34F51N93</t>
  </si>
  <si>
    <t>AMZN MKTP US*KQ52U5XV3</t>
  </si>
  <si>
    <t>2021-04-02</t>
  </si>
  <si>
    <t>TST* THE BREAKFAST KLU</t>
  </si>
  <si>
    <t>Collaborative Breakfast Meeting</t>
  </si>
  <si>
    <t>DISTRICT 7 GRILL CORPO</t>
  </si>
  <si>
    <t>014 - Alternative Teacher Certification</t>
  </si>
  <si>
    <t>AMAZON.COM*UD47S8TO3</t>
  </si>
  <si>
    <t>General supplies - ECA - Lidia Zatopek</t>
  </si>
  <si>
    <t>FILEMAKER,INC.</t>
  </si>
  <si>
    <t>63970001</t>
  </si>
  <si>
    <t>Software License Renewal - FileMaker Pro Add On</t>
  </si>
  <si>
    <t>Page 2 of 17</t>
  </si>
  <si>
    <t>030 - Human Resources</t>
  </si>
  <si>
    <t>IDENTOGO - TX FINGERPR</t>
  </si>
  <si>
    <t>62990000</t>
  </si>
  <si>
    <t>Fingerprinting for applicant</t>
  </si>
  <si>
    <t>INDEED</t>
  </si>
  <si>
    <t>64960000</t>
  </si>
  <si>
    <t>Job posting advertisement - R. Torres</t>
  </si>
  <si>
    <t>TX EDUCATN AGY CERT</t>
  </si>
  <si>
    <t>TEA Educational Aide Certification Application Fee</t>
  </si>
  <si>
    <t>2021-03-13</t>
  </si>
  <si>
    <t>2021-03-16</t>
  </si>
  <si>
    <t>2021-03-18</t>
  </si>
  <si>
    <t>2021-03-22</t>
  </si>
  <si>
    <t>2021-03-23</t>
  </si>
  <si>
    <t>UH DIVISION OF STUDENT</t>
  </si>
  <si>
    <t>64940000</t>
  </si>
  <si>
    <t>Virtual Job Fair - L. Nilon</t>
  </si>
  <si>
    <t>2021-03-25</t>
  </si>
  <si>
    <t>2021-03-26</t>
  </si>
  <si>
    <t>CAREERECO</t>
  </si>
  <si>
    <t>Virtual Job Fair - R. Torres</t>
  </si>
  <si>
    <t>UNIV OF INCARNATE WORD</t>
  </si>
  <si>
    <t>EMPLOYTEST LLC</t>
  </si>
  <si>
    <t>Applicant interview testing</t>
  </si>
  <si>
    <t>2021-04-03</t>
  </si>
  <si>
    <t>Page 3 of 17</t>
  </si>
  <si>
    <t>050 - Business Support Services</t>
  </si>
  <si>
    <t>AMZN MKTP US*S504Z0GB3</t>
  </si>
  <si>
    <t>FLASH DRIVE 3YR DATA RECOVERY PLAN FOR DR.AMEZCUA</t>
  </si>
  <si>
    <t>AMAZON.COM*FD7X733C3</t>
  </si>
  <si>
    <t>DR.AMEZCUA WIRELESS SECURITY CAMERA</t>
  </si>
  <si>
    <t>INDIOS TACO HOUSE</t>
  </si>
  <si>
    <t>ACCOUNTANT MTG EMPLOYEE SURVEY RESULTS  3.8.21</t>
  </si>
  <si>
    <t>UNT COMMERCE MANAGER</t>
  </si>
  <si>
    <t>DR.AMEZCUA GTOT MEMBERSHIP FEE THRU 3.1.2022</t>
  </si>
  <si>
    <t>BUS SVCS MTG EMPLOYEE SURVEY RESULTS ON 3.9.21</t>
  </si>
  <si>
    <t>BUS SVCS MTG EMPLOYEE SURVEY RESULTS  3.9.21</t>
  </si>
  <si>
    <t>PURCHASING MTG EMPLOYEE SURVEY RESULTS 3.10.21</t>
  </si>
  <si>
    <t>Jaime Martinez TASBO renewal</t>
  </si>
  <si>
    <t>WWW.GRCIQ.COM</t>
  </si>
  <si>
    <t>Payroll staff W4 lunch training</t>
  </si>
  <si>
    <t>DOODLY - DOODLY ENTER</t>
  </si>
  <si>
    <t>DR.AMEZCUA SUBSCRIPTION TO DOODLY ANNUAL FEE</t>
  </si>
  <si>
    <t>AMAZON.COM*FM0CB6F53</t>
  </si>
  <si>
    <t>BOOK FOR RESEARCH FOR YOUTH LEADERSHIP CONFERENCE</t>
  </si>
  <si>
    <t>PARTY CITY 971</t>
  </si>
  <si>
    <t>EASTER BASKET ITEMS FOR ROTARY</t>
  </si>
  <si>
    <t>DOLLAR TREE</t>
  </si>
  <si>
    <t>Page 4 of 17</t>
  </si>
  <si>
    <t>083 - Facilities Support Services</t>
  </si>
  <si>
    <t>2021-03-04</t>
  </si>
  <si>
    <t>THE HOME DEPOT #0565</t>
  </si>
  <si>
    <t>Microwave for breakroom / 1st floor</t>
  </si>
  <si>
    <t>LOWES #00097*</t>
  </si>
  <si>
    <t>63190000</t>
  </si>
  <si>
    <t>Maintenance supplies - Facilities</t>
  </si>
  <si>
    <t>AMZN MKTP US</t>
  </si>
  <si>
    <t>Refund/return mouse</t>
  </si>
  <si>
    <t>AMZN MKTP US*AB9BI3VO3</t>
  </si>
  <si>
    <t>Misc office supplies</t>
  </si>
  <si>
    <t>THE HOME DEPOT 577</t>
  </si>
  <si>
    <t>CHEVRON 0154465</t>
  </si>
  <si>
    <t>63110000</t>
  </si>
  <si>
    <t>Gas unit 45 - Facilities</t>
  </si>
  <si>
    <t>TEXACO 0303707</t>
  </si>
  <si>
    <t>Gas unit # 4 - Facilities</t>
  </si>
  <si>
    <t>ENTERPRISE RENT-A-CAR</t>
  </si>
  <si>
    <t>62660000</t>
  </si>
  <si>
    <t>Truck rental - Facilities</t>
  </si>
  <si>
    <t>H.L. FLAKE COMPANY</t>
  </si>
  <si>
    <t>JOHNSON SUPPLY   N SHE</t>
  </si>
  <si>
    <t>63150000</t>
  </si>
  <si>
    <t>A/C parts for 502</t>
  </si>
  <si>
    <t>UNITED REFRIG BR #92</t>
  </si>
  <si>
    <t>CHEVRON 0108129</t>
  </si>
  <si>
    <t>Unit #41 Fuel</t>
  </si>
  <si>
    <t>THE HOME DEPOT #0577</t>
  </si>
  <si>
    <t>THE HOME DEPOT #0569</t>
  </si>
  <si>
    <t>Split - Maintenance supplies - Facilities (21.63%)</t>
  </si>
  <si>
    <t>THE HOME DEPOT #6985</t>
  </si>
  <si>
    <t>UNITED REFRIG BR #83</t>
  </si>
  <si>
    <t>Building supplies- NPO</t>
  </si>
  <si>
    <t>THE HOME DEPOT #0585</t>
  </si>
  <si>
    <t>TURNER'S HARDWARE</t>
  </si>
  <si>
    <t>EMPIRE TOOL TRADERS</t>
  </si>
  <si>
    <t>CHASE - CITY OF HOUSTO</t>
  </si>
  <si>
    <t>64920000</t>
  </si>
  <si>
    <t>Permit Conv fee - Facilities</t>
  </si>
  <si>
    <t>CITY OF HOUSTON ADMIN</t>
  </si>
  <si>
    <t>Building permit - Facilities</t>
  </si>
  <si>
    <t>Misc building supplies for 6300</t>
  </si>
  <si>
    <t>883-PEPBOYS</t>
  </si>
  <si>
    <t>63170000</t>
  </si>
  <si>
    <t>Vehicle parts unit 42 - Facilities</t>
  </si>
  <si>
    <t>Vehicle part unit 31 -Facilities</t>
  </si>
  <si>
    <t>63180000</t>
  </si>
  <si>
    <t>Misc custodial supplies</t>
  </si>
  <si>
    <t>AMAZON.COM*UI0BV9XL3</t>
  </si>
  <si>
    <t>EXXONMOBIL    47937826</t>
  </si>
  <si>
    <t>Gas unit 46 - Facilities</t>
  </si>
  <si>
    <t>JOHNSON SUPPLY PASADEN</t>
  </si>
  <si>
    <t>2021-03-19</t>
  </si>
  <si>
    <t>CE HOUSTON 3759</t>
  </si>
  <si>
    <t>63940001</t>
  </si>
  <si>
    <t>Fan Motor for chillers / 6300</t>
  </si>
  <si>
    <t>Split - Maintenance supplies - Facilities (85.55%)</t>
  </si>
  <si>
    <t>Plants/building supplies 5th floor</t>
  </si>
  <si>
    <t>TX DPS PRIV SEC BUS</t>
  </si>
  <si>
    <t>Staff License fee (W. Parsons)- Facilities</t>
  </si>
  <si>
    <t>CHEVRON 0359347</t>
  </si>
  <si>
    <t>TEXAS CONTINUING EDUCA</t>
  </si>
  <si>
    <t>Continuing ed for J. Lara</t>
  </si>
  <si>
    <t>TX DPS PRIV SEC IND</t>
  </si>
  <si>
    <t>License &amp; pocket card fees (W.Parsons)-Facilities</t>
  </si>
  <si>
    <t>LOWES #01145*</t>
  </si>
  <si>
    <t>FP MAILING SOLUTIONS</t>
  </si>
  <si>
    <t>64980000</t>
  </si>
  <si>
    <t>Postage</t>
  </si>
  <si>
    <t>2021-03-24</t>
  </si>
  <si>
    <t>LOWES #00501*</t>
  </si>
  <si>
    <t>CE HOUSTON SE</t>
  </si>
  <si>
    <t>Building supplies - 6300 Invington</t>
  </si>
  <si>
    <t>GRAINGER</t>
  </si>
  <si>
    <t>Misc kitchen supplies</t>
  </si>
  <si>
    <t>USPS PO 4801740017</t>
  </si>
  <si>
    <t>LOWES #00681*</t>
  </si>
  <si>
    <t>Misc maintenance supplies</t>
  </si>
  <si>
    <t>PIZZA HUT #27168</t>
  </si>
  <si>
    <t>Meeting with maintenance staff for Auction items</t>
  </si>
  <si>
    <t>SAMSCLUB.COM</t>
  </si>
  <si>
    <t>Breakroom supplies</t>
  </si>
  <si>
    <t>NORTHERN TOOL EQUIP TX</t>
  </si>
  <si>
    <t>SUMMIT ELECTRIC SUPPLY</t>
  </si>
  <si>
    <t>Building supplies - 6300 Irvington</t>
  </si>
  <si>
    <t>HOUSTON PERMITTING CTR</t>
  </si>
  <si>
    <t>Building Permits - Facilities</t>
  </si>
  <si>
    <t>Page 5 of 17</t>
  </si>
  <si>
    <t>Credit- 6300 Irvington</t>
  </si>
  <si>
    <t>Fuel for Unit #25</t>
  </si>
  <si>
    <t>2021-03-27</t>
  </si>
  <si>
    <t>AMZN MKTP US*4L4585SD3</t>
  </si>
  <si>
    <t>2021-03-28</t>
  </si>
  <si>
    <t>AMZN MKTP US*0A0TH6XS3</t>
  </si>
  <si>
    <t>THE HOME DEPOT 569</t>
  </si>
  <si>
    <t>Maintenance supplies - Facilitates</t>
  </si>
  <si>
    <t>CHEVRON 0205468</t>
  </si>
  <si>
    <t>Vehicle parts unit#25 -  Facilities</t>
  </si>
  <si>
    <t>AMAZON.COM*D05RE9UV3</t>
  </si>
  <si>
    <t>Rug Doctor for NPO</t>
  </si>
  <si>
    <t>AMZN MKTP US*YQ9FU2X93</t>
  </si>
  <si>
    <t>Meeting/Facilities Staff Auction clean out</t>
  </si>
  <si>
    <t>AMAZON.COM*D05BT49G3</t>
  </si>
  <si>
    <t>Misc Facilities' supplies</t>
  </si>
  <si>
    <t>AMZN MKTP US*R970V2E13</t>
  </si>
  <si>
    <t>OFFICE DEPOT #2809</t>
  </si>
  <si>
    <t>Misc Facilities office supplies</t>
  </si>
  <si>
    <t>STOKES HARDWARE  AND S</t>
  </si>
  <si>
    <t>More parts and supplies for a/c 502</t>
  </si>
  <si>
    <t>Supplies for 502 a/c</t>
  </si>
  <si>
    <t>084 - Facilities Operations</t>
  </si>
  <si>
    <t>Building supplies - ABS West</t>
  </si>
  <si>
    <t>Building supplies - NPO</t>
  </si>
  <si>
    <t>CITY SUPPLY COMPANY, I</t>
  </si>
  <si>
    <t>Maintenance supplies - LaPorte</t>
  </si>
  <si>
    <t>CITY OF HOUSTON-HEALTH</t>
  </si>
  <si>
    <t>Building permit - ABS West</t>
  </si>
  <si>
    <t>CHASE-CITYOFHOUSTONHEA</t>
  </si>
  <si>
    <t>Permit Conv fee - ABS West</t>
  </si>
  <si>
    <t>THE HOME DEPOT #6510</t>
  </si>
  <si>
    <t>Building supplies - Fortis</t>
  </si>
  <si>
    <t>IN *SWETTCORP</t>
  </si>
  <si>
    <t>62460000</t>
  </si>
  <si>
    <t>Elevator services - Highpoint East</t>
  </si>
  <si>
    <t>Maintenance supplies - Channelview</t>
  </si>
  <si>
    <t>Building supplies - ABS East</t>
  </si>
  <si>
    <t>Refund - ABS East</t>
  </si>
  <si>
    <t>THE HOME DEPOT #6586</t>
  </si>
  <si>
    <t>Building supplies - Highpoint East</t>
  </si>
  <si>
    <t>Building supplies - ABC East</t>
  </si>
  <si>
    <t>THE HOME DEPOT #1832</t>
  </si>
  <si>
    <t>THE HOME DEPOT 6507</t>
  </si>
  <si>
    <t>Maintenance supplies - Baytown</t>
  </si>
  <si>
    <t>C OF H SOLID WASTE MGT</t>
  </si>
  <si>
    <t>Building Permit - ABS East</t>
  </si>
  <si>
    <t>SHELL OIL 575430827QPS</t>
  </si>
  <si>
    <t>Gas unit# 32 -Facilities</t>
  </si>
  <si>
    <t>THE HOME DEPOT #6509</t>
  </si>
  <si>
    <t>Page 6 of 17</t>
  </si>
  <si>
    <t>089 - Choice Facility Partners</t>
  </si>
  <si>
    <t>HUBSPOT INC.</t>
  </si>
  <si>
    <t>Subscription for CRM usage-Choice Partners</t>
  </si>
  <si>
    <t>TASBO 2021 Engage Annual Conference Classes Refund</t>
  </si>
  <si>
    <t>BUTLER BUSINESS PRODUC</t>
  </si>
  <si>
    <t>Office supplies for Choice Partners</t>
  </si>
  <si>
    <t>Office supply for Choice Partners</t>
  </si>
  <si>
    <t>FORWARD TIMES PUBLISHI</t>
  </si>
  <si>
    <t>Advertisement for bid 21/042MJ</t>
  </si>
  <si>
    <t>INFORMACION PUBLISHING</t>
  </si>
  <si>
    <t>089 - Choice Partners</t>
  </si>
  <si>
    <t>DEMERIS BARBECUE - SHE</t>
  </si>
  <si>
    <t>CP Year In Review Meeting_030921</t>
  </si>
  <si>
    <t>TEXAS K-12 CTO COUNCIL</t>
  </si>
  <si>
    <t>64140000</t>
  </si>
  <si>
    <t>Registration for Texas K-12 CTO Clinic</t>
  </si>
  <si>
    <t>TAPPA</t>
  </si>
  <si>
    <t>2021 TAPPA Virt. Conf. Registration - SKendrick</t>
  </si>
  <si>
    <t>090 - Technology Support Services</t>
  </si>
  <si>
    <t>AMAZON.COM</t>
  </si>
  <si>
    <t>Supplies - Refund for 3-D Printer Return</t>
  </si>
  <si>
    <t>TEAMVIEWER.COM</t>
  </si>
  <si>
    <t>Software License Renewal - TeamViewer</t>
  </si>
  <si>
    <t>ALONTI CAFE &amp; CATERING</t>
  </si>
  <si>
    <t>Lunch Meeting</t>
  </si>
  <si>
    <t>AMZN MKTP US*BW0TQ4S73</t>
  </si>
  <si>
    <t>Supply Item - for Presentation Set Ups</t>
  </si>
  <si>
    <t>AMZN MKTP US*CA2O42Y03</t>
  </si>
  <si>
    <t>TYPEFORM S.L</t>
  </si>
  <si>
    <t>Software renewal</t>
  </si>
  <si>
    <t>092 - Marketing Services</t>
  </si>
  <si>
    <t>EIG*CONSTANTCONTACT.CO</t>
  </si>
  <si>
    <t>Subscription for HCDE usage</t>
  </si>
  <si>
    <t>64960004</t>
  </si>
  <si>
    <t>Apparel with HCDE logo</t>
  </si>
  <si>
    <t>TEXAS SCHOOL PUBLIC RE</t>
  </si>
  <si>
    <t>Ad-Communication Matters Summer &amp; Fall $1,125 each</t>
  </si>
  <si>
    <t>HCDE sponsorship of 2021 TSPRA conference.</t>
  </si>
  <si>
    <t>62650000</t>
  </si>
  <si>
    <t>HCDE exhibit booth at 2021 TSPRA conference.</t>
  </si>
  <si>
    <t>NSPRA</t>
  </si>
  <si>
    <t>Split - NSPRA Membership-J.Wachs (29.84%)</t>
  </si>
  <si>
    <t>Split - NSPRA Conf. Reg-J.Wachs (70.16%)</t>
  </si>
  <si>
    <t>NSPRA mbrshp fee &amp; 2021 conference registration</t>
  </si>
  <si>
    <t>Page 7 of 17</t>
  </si>
  <si>
    <t>093 - Chief Information Officer</t>
  </si>
  <si>
    <t>63970000</t>
  </si>
  <si>
    <t>Online newspaper subscription for D. Clark</t>
  </si>
  <si>
    <t>NSPRA Conf. Reg for D. Clark</t>
  </si>
  <si>
    <t>094 - External Relations</t>
  </si>
  <si>
    <t>LA QUINTA INNS  0907</t>
  </si>
  <si>
    <t>64110000</t>
  </si>
  <si>
    <t>Split - Employee travel lodging (75.93%)</t>
  </si>
  <si>
    <t>64130000</t>
  </si>
  <si>
    <t>Split - Employee travel transportation (24.07%)</t>
  </si>
  <si>
    <t>PATH, INT'L</t>
  </si>
  <si>
    <t>Annual membership</t>
  </si>
  <si>
    <t>111 - Therapy Services</t>
  </si>
  <si>
    <t>ZOOM.US 888-799-9666</t>
  </si>
  <si>
    <t>Used for virtual workshop</t>
  </si>
  <si>
    <t>ZOOM.US</t>
  </si>
  <si>
    <t>Unapproved Charge- refund issued</t>
  </si>
  <si>
    <t>Email Blast for recruitment</t>
  </si>
  <si>
    <t>131 - ABC East</t>
  </si>
  <si>
    <t>SAMSCLUB #8244</t>
  </si>
  <si>
    <t>Expenses for Boystown</t>
  </si>
  <si>
    <t>OFFICE DEPOT #1127</t>
  </si>
  <si>
    <t>Expenses for office supplies</t>
  </si>
  <si>
    <t>LOWES #01570*</t>
  </si>
  <si>
    <t>Expenses for supplies</t>
  </si>
  <si>
    <t>WAL-MART #2718</t>
  </si>
  <si>
    <t>Expenses for Supplies</t>
  </si>
  <si>
    <t>USPS PO 4813700023</t>
  </si>
  <si>
    <t>Certificate of mailing for parents</t>
  </si>
  <si>
    <t>USPS PO 4816200530</t>
  </si>
  <si>
    <t>BEST BUY      00002337</t>
  </si>
  <si>
    <t>Expense for tech supplies</t>
  </si>
  <si>
    <t>CRISIS PREVENTION</t>
  </si>
  <si>
    <t>Expenses for CPI</t>
  </si>
  <si>
    <t>CHICK-FIL-A #03071</t>
  </si>
  <si>
    <t>63410000</t>
  </si>
  <si>
    <t>Expenses for students</t>
  </si>
  <si>
    <t>USPS PO 4801290015</t>
  </si>
  <si>
    <t>SAMS CLUB #8244</t>
  </si>
  <si>
    <t>Face mask and water for Students</t>
  </si>
  <si>
    <t>Expenses for budget meeting</t>
  </si>
  <si>
    <t>PIZZA HUT 032231</t>
  </si>
  <si>
    <t>OFFICE DEPOT #482</t>
  </si>
  <si>
    <t>Reverse for tax charge</t>
  </si>
  <si>
    <t>H-E-B #540</t>
  </si>
  <si>
    <t>Expenses for Domestic Lab</t>
  </si>
  <si>
    <t>taxes were charge, charges reversed</t>
  </si>
  <si>
    <t>AMZN MKTP US*T25HS9BZ3</t>
  </si>
  <si>
    <t>Expense for Supplies</t>
  </si>
  <si>
    <t>2021-04-04</t>
  </si>
  <si>
    <t>KROGER #740</t>
  </si>
  <si>
    <t>WALGREENS #4328</t>
  </si>
  <si>
    <t>Page 8 of 17</t>
  </si>
  <si>
    <t>132 - ABC West</t>
  </si>
  <si>
    <t>USPS PO 4801500411</t>
  </si>
  <si>
    <t>Certified Mail for Parents &amp; Students</t>
  </si>
  <si>
    <t>SAMSCLUB #8245</t>
  </si>
  <si>
    <t>Boys Town Trading Store/rewards for students</t>
  </si>
  <si>
    <t>SAMSCLUB #4769</t>
  </si>
  <si>
    <t>General Supplies</t>
  </si>
  <si>
    <t>Boys Town Trading Store/ rewards for students</t>
  </si>
  <si>
    <t>63980000</t>
  </si>
  <si>
    <t>Food for Classroom</t>
  </si>
  <si>
    <t>SAMS CLUB #4769</t>
  </si>
  <si>
    <t>Return of General Supplies for the Nurse</t>
  </si>
  <si>
    <t>WAL-MART #3296</t>
  </si>
  <si>
    <t>General Supplies for the Staff</t>
  </si>
  <si>
    <t>OFFICE DEPOT #67</t>
  </si>
  <si>
    <t>63910000</t>
  </si>
  <si>
    <t>Instructional Materials for Students</t>
  </si>
  <si>
    <t>AMZN MKTP US*DJ8Z94AY3</t>
  </si>
  <si>
    <t>General Supplies for the Nurse</t>
  </si>
  <si>
    <t>AMZN MKTP US*LL2PO2DS3</t>
  </si>
  <si>
    <t>SHELL OIL 12457945009</t>
  </si>
  <si>
    <t>ABS West Van Fill Up</t>
  </si>
  <si>
    <t>ABS West Bus Fill Up</t>
  </si>
  <si>
    <t>USPS PO 4803790066</t>
  </si>
  <si>
    <t>GIANT DOLLAR 6</t>
  </si>
  <si>
    <t>Boys Town Trading Store/ Rewards for Students</t>
  </si>
  <si>
    <t>Refund General Supplies for the Nurse</t>
  </si>
  <si>
    <t>PAYPAL *PUBLISHPWR</t>
  </si>
  <si>
    <t>Instructional Materials for the Students</t>
  </si>
  <si>
    <t>WAL-MART #3584</t>
  </si>
  <si>
    <t>WM SUPERCENTER #3584</t>
  </si>
  <si>
    <t>Page 9 of 17</t>
  </si>
  <si>
    <t>certified mail for the parents</t>
  </si>
  <si>
    <t>General Supplies for Boys Town</t>
  </si>
  <si>
    <t>64990004</t>
  </si>
  <si>
    <t>Field Trip for the Students for the Park</t>
  </si>
  <si>
    <t>Certified Mail for Parents</t>
  </si>
  <si>
    <t>Certified mail for the parents</t>
  </si>
  <si>
    <t>AMZN MKTP US*J32ZT63T3</t>
  </si>
  <si>
    <t>PIZZA HUT #27164</t>
  </si>
  <si>
    <t>Boys Town Rewards for Students</t>
  </si>
  <si>
    <t>190 - Technology Cloud Project</t>
  </si>
  <si>
    <t>AMAZON.COM*UO1KP69W3</t>
  </si>
  <si>
    <t>AMAZON.COM*VJ1EL6JH3</t>
  </si>
  <si>
    <t>ADOBE ACROPRO SUBS</t>
  </si>
  <si>
    <t>Acrobat Pro DC</t>
  </si>
  <si>
    <t>MRSJDESIGNS, LLC</t>
  </si>
  <si>
    <t>Tax Refund</t>
  </si>
  <si>
    <t>BLUESKY APPS</t>
  </si>
  <si>
    <t>Refund for Hobby Subscription</t>
  </si>
  <si>
    <t>Refund Intl. Transaction Fee</t>
  </si>
  <si>
    <t>QR-CODE-GENERATOR.COM</t>
  </si>
  <si>
    <t>Refund for International Charge</t>
  </si>
  <si>
    <t>THINKIFIC.COM</t>
  </si>
  <si>
    <t>Thinkific Labs Monthly Subscription</t>
  </si>
  <si>
    <t>SXSW, LLC</t>
  </si>
  <si>
    <t>SXSW Registration</t>
  </si>
  <si>
    <t>GRAMMARLY COMV0VMLL</t>
  </si>
  <si>
    <t>Refund Grammarly</t>
  </si>
  <si>
    <t>BITLY.COM</t>
  </si>
  <si>
    <t>Bitly Basic Plan</t>
  </si>
  <si>
    <t>ZOOM Standard Pro Montly</t>
  </si>
  <si>
    <t>2021-03-14</t>
  </si>
  <si>
    <t>AMAZON.COM*KD9ZO7D83</t>
  </si>
  <si>
    <t>IN *J.COLE PRODUCTIONS</t>
  </si>
  <si>
    <t>Graphic Flyers - Ron Clark</t>
  </si>
  <si>
    <t>Brochure Booklet</t>
  </si>
  <si>
    <t>LINKEDIN 5512404586</t>
  </si>
  <si>
    <t>Linked In</t>
  </si>
  <si>
    <t>Graphic Flyer - Ron Clark</t>
  </si>
  <si>
    <t>Graphic Flyer - 2021 Culture Cultivator</t>
  </si>
  <si>
    <t>BlueSky Pro Monthly Fee</t>
  </si>
  <si>
    <t>Logo Design, Graphic Flyer ZOOM Background</t>
  </si>
  <si>
    <t>Graphic Flyers - Speakers</t>
  </si>
  <si>
    <t>Graphic Flyer - Speaker</t>
  </si>
  <si>
    <t>ZOOM - 1000 Participants</t>
  </si>
  <si>
    <t>Graphic Flyer</t>
  </si>
  <si>
    <t>Graphic Flyers</t>
  </si>
  <si>
    <t>ADOBE  *800-833-6687</t>
  </si>
  <si>
    <t>Adobe ID account login - Access Adobe Products</t>
  </si>
  <si>
    <t>AMAZON.COM*G958Z8LC3</t>
  </si>
  <si>
    <t>Headset</t>
  </si>
  <si>
    <t>AMZN MKTP US*1549A0LJ3</t>
  </si>
  <si>
    <t>Candy</t>
  </si>
  <si>
    <t>WETRANSFER</t>
  </si>
  <si>
    <t>WeTransfer Pro</t>
  </si>
  <si>
    <t>AMAZON.COM*Y45431MT3</t>
  </si>
  <si>
    <t>Page 10 of 17</t>
  </si>
  <si>
    <t>201 - Adult Education</t>
  </si>
  <si>
    <t>SHIPLEY S MASON RD</t>
  </si>
  <si>
    <t>Refreshments for AED Ops Meeting</t>
  </si>
  <si>
    <t>PICATA PIZZA &amp; PASTA</t>
  </si>
  <si>
    <t>Refreshments for AED Staff Meeting</t>
  </si>
  <si>
    <t>CHICK-FIL-A #02918</t>
  </si>
  <si>
    <t>Refreshments for Opts Meeting</t>
  </si>
  <si>
    <t>2021-03-15</t>
  </si>
  <si>
    <t>EXTRA SPACE 0521</t>
  </si>
  <si>
    <t>62680000</t>
  </si>
  <si>
    <t>Storage for AED Furniture and materials</t>
  </si>
  <si>
    <t>2021-03-20</t>
  </si>
  <si>
    <t>SMK*SURVEYMONKEY.COM</t>
  </si>
  <si>
    <t>Split - Software Purchase for AED Virtual Classes (50%)</t>
  </si>
  <si>
    <t>OFFICEMAX/DEPOT 6782</t>
  </si>
  <si>
    <t>Split - Copies of binders for presentation (50%)</t>
  </si>
  <si>
    <t>Refreshments for Ops Meeting/12+ Project</t>
  </si>
  <si>
    <t>AMAZON.COM*G75DH02N3</t>
  </si>
  <si>
    <t>General  Supplies for Division</t>
  </si>
  <si>
    <t>301 - ISS-Division Wide</t>
  </si>
  <si>
    <t>PAPPAS BAR-B-Q #061Q80</t>
  </si>
  <si>
    <t>Culture Data Analysis Meeting lunch</t>
  </si>
  <si>
    <t>WAL-MART #4526</t>
  </si>
  <si>
    <t>Refreshments for TLC Meeting 3/12/21</t>
  </si>
  <si>
    <t>LA MADELEINE SAWYER HE</t>
  </si>
  <si>
    <t>Breakfast for TLC Meeting 3/12 &amp; 24/21 - Day 1</t>
  </si>
  <si>
    <t>Lunch for TLC Quarter Reflections Mtg. 3/24/21</t>
  </si>
  <si>
    <t>302 - ISS-Math</t>
  </si>
  <si>
    <t>CAMT Meeting Participants Lunch</t>
  </si>
  <si>
    <t>304 - ISS-Bilingual</t>
  </si>
  <si>
    <t>AMAZON.COM*YM0GI0GI3</t>
  </si>
  <si>
    <t>Instructional Material - The Reading Brain</t>
  </si>
  <si>
    <t>Zoom refund from an original payment.</t>
  </si>
  <si>
    <t>OFFICE DEPOT #17</t>
  </si>
  <si>
    <t>Office Supplies - Pens, markers, comp. notebooks</t>
  </si>
  <si>
    <t>Page 11 of 17</t>
  </si>
  <si>
    <t>307 - ISS-English Language Arts</t>
  </si>
  <si>
    <t>AMAZON.COM*W220Q7TZ3</t>
  </si>
  <si>
    <t>Office Supplies - Earbud/Headphones</t>
  </si>
  <si>
    <t>AMAZON.COM*JZ1CI44K3</t>
  </si>
  <si>
    <t>Reading Materials for ELA TLC Director.</t>
  </si>
  <si>
    <t>Graphic Design for TLC workshops.</t>
  </si>
  <si>
    <t>Office supplies - toner, batteries, index cards</t>
  </si>
  <si>
    <t>Office Supply - Cyan Toner</t>
  </si>
  <si>
    <t>Office supply - Yellow toner</t>
  </si>
  <si>
    <t>Active Subscription for workshops.</t>
  </si>
  <si>
    <t>Monthly active subscription for TLC workshops.</t>
  </si>
  <si>
    <t>IN *COLOR ONE SYSTEMS,</t>
  </si>
  <si>
    <t>Printing of TLC Door Posters</t>
  </si>
  <si>
    <t>Flyers created for TLC workshops.</t>
  </si>
  <si>
    <t>AMAZON.COM*4497T6N43</t>
  </si>
  <si>
    <t>Office Supplies - Printer paper</t>
  </si>
  <si>
    <t>STICKER MULE</t>
  </si>
  <si>
    <t>Office Supplies - Stickers for Workshops</t>
  </si>
  <si>
    <t>AMAZON.COM*2O8OJ1RS1</t>
  </si>
  <si>
    <t>Office Supply - Yearly Calendar</t>
  </si>
  <si>
    <t>AMAZON.COM*TG6GV0JO3</t>
  </si>
  <si>
    <t>Book for TLC ELA Curriculum Director</t>
  </si>
  <si>
    <t>FLOWCODE</t>
  </si>
  <si>
    <t>Active subscription for TLC workshop.</t>
  </si>
  <si>
    <t>AMAZON.COM*DK3QM6113</t>
  </si>
  <si>
    <t>Books for TLC workshops.</t>
  </si>
  <si>
    <t>308 - ISS-Social Studies</t>
  </si>
  <si>
    <t>AMAZON.COM*Z43PR10S3</t>
  </si>
  <si>
    <t>Books for workshop - Manhattan: Story of an Island</t>
  </si>
  <si>
    <t>312 - Scholastic Arts Program</t>
  </si>
  <si>
    <t>PP*TRUE IMAGE</t>
  </si>
  <si>
    <t>Video Support for Scholastic Virtual Ceremonies</t>
  </si>
  <si>
    <t>DROPBOX 62VRY5C54W99</t>
  </si>
  <si>
    <t>Electronic Files Storage</t>
  </si>
  <si>
    <t>314 - ISS-Speaker Series</t>
  </si>
  <si>
    <t>Refund - ZOOM</t>
  </si>
  <si>
    <t>Refund - Houston Chronicle</t>
  </si>
  <si>
    <t>EDWEEK PREMIUM DIGITAL</t>
  </si>
  <si>
    <t>Reading Materials</t>
  </si>
  <si>
    <t>AMAZON.COM*XJ72F8ED3</t>
  </si>
  <si>
    <t>Pencil Sharpener</t>
  </si>
  <si>
    <t>Page 12 of 17</t>
  </si>
  <si>
    <t>501 - Special Schools</t>
  </si>
  <si>
    <t>FIESTA EN GUADALAJARA</t>
  </si>
  <si>
    <t>Expenses for Business Meeting Meals-Admin Meeting</t>
  </si>
  <si>
    <t>Expenses for Refreshments-Admin/District meetings</t>
  </si>
  <si>
    <t>Expenses for Business Meeting-Admin Meeting</t>
  </si>
  <si>
    <t>GRACES ON KIRBY</t>
  </si>
  <si>
    <t>Expenses for Business Meeting-District Meeting</t>
  </si>
  <si>
    <t>KING RANCH TX KITCHEN</t>
  </si>
  <si>
    <t>PAPPAS BAR-B-Q #666Q80</t>
  </si>
  <si>
    <t>AMZN MKTP US*X58QZ5Y33</t>
  </si>
  <si>
    <t>General Supplies and Materials-Schools</t>
  </si>
  <si>
    <t>TEXAS ASSN SCHOOL BOAR</t>
  </si>
  <si>
    <t>Brenda Mullins registration- TX Asso. School Board</t>
  </si>
  <si>
    <t>SALTGRASS HUMBLE</t>
  </si>
  <si>
    <t>800 - Fortis Academy</t>
  </si>
  <si>
    <t>LITTLE CAESARS 4578</t>
  </si>
  <si>
    <t>Student's Lunches</t>
  </si>
  <si>
    <t>SAMS CLUB #8245</t>
  </si>
  <si>
    <t>fees for student's lunches</t>
  </si>
  <si>
    <t>POPEYES 11105</t>
  </si>
  <si>
    <t>fees for instructional supplies Culinary Class</t>
  </si>
  <si>
    <t>fees for office supplies</t>
  </si>
  <si>
    <t>WM SUPERCENTER #1279</t>
  </si>
  <si>
    <t>fees for student's cafeteria lunches</t>
  </si>
  <si>
    <t>Fees for Dr. Moten's Membership Renewal</t>
  </si>
  <si>
    <t>AMZN MKTP US*MN6GB8RC3</t>
  </si>
  <si>
    <t>fees for instructional supplies English class</t>
  </si>
  <si>
    <t>AMAZON.COM*I34YL44Q3</t>
  </si>
  <si>
    <t>Fees for: Reading Materials</t>
  </si>
  <si>
    <t>AMZN MKTP US*9J7978YX3</t>
  </si>
  <si>
    <t>Split - fees for office supplies (94.31%)</t>
  </si>
  <si>
    <t>Split - fees for shipping (5.69%)</t>
  </si>
  <si>
    <t>fees for instructional supplies Culinary class</t>
  </si>
  <si>
    <t>WENDY'S 41</t>
  </si>
  <si>
    <t>POPEYES 2659 / HFF5</t>
  </si>
  <si>
    <t>fees for student's breakfast</t>
  </si>
  <si>
    <t>LUBYS CAFE   #0087 Q99</t>
  </si>
  <si>
    <t>fees for fuel (van)</t>
  </si>
  <si>
    <t>Page 13 of 17</t>
  </si>
  <si>
    <t>901 - Head Start</t>
  </si>
  <si>
    <t>Maintenance supplies - Sheffield Head Start</t>
  </si>
  <si>
    <t>OASIS NORTHWOOD</t>
  </si>
  <si>
    <t>Split - Fuel for HS courier vehicle (70%)</t>
  </si>
  <si>
    <t>Split - Fuel for EHS courier vehicle (30%)</t>
  </si>
  <si>
    <t>Startup supplies - Tidwell EHS expansion project</t>
  </si>
  <si>
    <t>TX HHSC CCL FEE</t>
  </si>
  <si>
    <t>CCL background fees for Humble HS</t>
  </si>
  <si>
    <t>CCL background fees for La Porte HS</t>
  </si>
  <si>
    <t>EXXONMOBIL    48175327</t>
  </si>
  <si>
    <t>DOLLAR TREE, INC.</t>
  </si>
  <si>
    <t>Policy Council parent appreciation</t>
  </si>
  <si>
    <t>WAL-MART #3302</t>
  </si>
  <si>
    <t>Laundry supplies needed for Baytown EHS</t>
  </si>
  <si>
    <t>THE COUNCIL FOR PROFES</t>
  </si>
  <si>
    <t>62210000</t>
  </si>
  <si>
    <t>CDA assessment fees for 3 HS staff (75%)</t>
  </si>
  <si>
    <t>CDA assessment fees for 1 EHS staff (25%)</t>
  </si>
  <si>
    <t>CITY OF BAY TOWN ALARM</t>
  </si>
  <si>
    <t>Alarm permit renewal fee for Baytown HS (89%)</t>
  </si>
  <si>
    <t>Alarm permit renewal fee for Baytown EHS (11%)</t>
  </si>
  <si>
    <t>Split - Maintenance Supplies - Channelveiw (78.37%)</t>
  </si>
  <si>
    <t>ALL POINTS FOODSERVICE</t>
  </si>
  <si>
    <t>Maintenance supplies - Coolwood</t>
  </si>
  <si>
    <t>Maintenance supplies - Fifth Ward Head Start</t>
  </si>
  <si>
    <t>CCL background fees for JD Walker HS</t>
  </si>
  <si>
    <t>STATEFOODSAFETYCOM</t>
  </si>
  <si>
    <t>TX Food Handler' Card License for J Martinez</t>
  </si>
  <si>
    <t>CCL background fees for Channelview HS</t>
  </si>
  <si>
    <t>CCL background fees for Tidwell HS</t>
  </si>
  <si>
    <t>CCL background fees for Dogan HS</t>
  </si>
  <si>
    <t>EXXONMOBIL    48048037</t>
  </si>
  <si>
    <t>Split - Maintenance Supplies - LaPort (14.45%)</t>
  </si>
  <si>
    <t>HARRIS COUNTY - HCPH-E</t>
  </si>
  <si>
    <t>Food Handler Annual Fee for Tidwell</t>
  </si>
  <si>
    <t>CHEVRON 0379065</t>
  </si>
  <si>
    <t>Page 14 of 17</t>
  </si>
  <si>
    <t>SHELL OIL 425842201QPS</t>
  </si>
  <si>
    <t>CCL background fees for Compton HS</t>
  </si>
  <si>
    <t>EXXONMOBIL    48054464</t>
  </si>
  <si>
    <t>AMZN MKTP US*1F5T76OU3</t>
  </si>
  <si>
    <t>63420000</t>
  </si>
  <si>
    <t>Non-Food kitchen supplies for La Porte HS</t>
  </si>
  <si>
    <t>Fingerprint Services for A Desantis</t>
  </si>
  <si>
    <t>USPS PO 4801790029</t>
  </si>
  <si>
    <t>Postage for the HS Program</t>
  </si>
  <si>
    <t>AMZN MKTP US*TD8DN6DS3</t>
  </si>
  <si>
    <t>Item accidentally charged to business card.</t>
  </si>
  <si>
    <t>WALMART.COM AT</t>
  </si>
  <si>
    <t>Office supplies for the Sr. Director of HS</t>
  </si>
  <si>
    <t>BUC-EE'S #34</t>
  </si>
  <si>
    <t>O'REILLY AUTO PARTS 40</t>
  </si>
  <si>
    <t>WALMART.COM AZ</t>
  </si>
  <si>
    <t>Classroom refrigerators for La Porte HS</t>
  </si>
  <si>
    <t>Split - CCL background fees for Baytown HS (89%)</t>
  </si>
  <si>
    <t>Split - CCL background fees for Baytown EHS (11%)</t>
  </si>
  <si>
    <t>Maintenance supplies - Barrett Station</t>
  </si>
  <si>
    <t>NATIONAL HEAD START AS</t>
  </si>
  <si>
    <t>NHSA 2021 Conference registration fee for M Niles</t>
  </si>
  <si>
    <t>Supplies for April's PC energizer</t>
  </si>
  <si>
    <t>CHILDREN AT RISK - MOT</t>
  </si>
  <si>
    <t>Registration fees 4 GRahman Children at Risk Trng (85%)</t>
  </si>
  <si>
    <t>Registration fees 4 GRahman Children at Risk Trng (15%)</t>
  </si>
  <si>
    <t>AMZN MKTP US*XO84553G3</t>
  </si>
  <si>
    <t>Maintenance - Pugh Head Start</t>
  </si>
  <si>
    <t>Credit for the supplies for April's PC energizer</t>
  </si>
  <si>
    <t>Maintenance supplies - Tidwell Head Start</t>
  </si>
  <si>
    <t>Split - To purchase diapers/wipes per compliance (60%)</t>
  </si>
  <si>
    <t>Split - To purchase diapers/wipes per compliance (40%)</t>
  </si>
  <si>
    <t>Custodial supplies for Tidwell HS</t>
  </si>
  <si>
    <t>Page 15 of 17</t>
  </si>
  <si>
    <t>922 - Coop After School Enrich (CASE)</t>
  </si>
  <si>
    <t>HOO*HOOTSUITE INC</t>
  </si>
  <si>
    <t>Refund. This amount included taxes</t>
  </si>
  <si>
    <t>Refund.</t>
  </si>
  <si>
    <t>Subscription</t>
  </si>
  <si>
    <t>CALENDLY</t>
  </si>
  <si>
    <t>Monthly Subscription</t>
  </si>
  <si>
    <t>64990130</t>
  </si>
  <si>
    <t>NATL AFTERSCHOOL ASSOC</t>
  </si>
  <si>
    <t>Conference for Jasmine C. and Victoria L.</t>
  </si>
  <si>
    <t>Conference for Brandi N.</t>
  </si>
  <si>
    <t>Conference for Kittra H.</t>
  </si>
  <si>
    <t>Conference for Tracie S.</t>
  </si>
  <si>
    <t>Conference for Audrey J. and Monique S.</t>
  </si>
  <si>
    <t>Conference for Tonie C.</t>
  </si>
  <si>
    <t>BOOSTCOLLABRATIVE-</t>
  </si>
  <si>
    <t>BOOST Pre-Conference for Victoria L.</t>
  </si>
  <si>
    <t>BOOST Pre-Conference for Kittra H.</t>
  </si>
  <si>
    <t>WAL-MART #3640</t>
  </si>
  <si>
    <t>Split - Snacks for Lunch and Learn (35.94%)</t>
  </si>
  <si>
    <t>Batteries (64.06%)</t>
  </si>
  <si>
    <t>PAYPAL *NATIONALALL</t>
  </si>
  <si>
    <t>64190007</t>
  </si>
  <si>
    <t>National Alliance for Partnerships Registration</t>
  </si>
  <si>
    <t>AMZN MKTP US*892SF4QE3</t>
  </si>
  <si>
    <t>Headphones for CASE staff</t>
  </si>
  <si>
    <t>923 - Resource Development</t>
  </si>
  <si>
    <t>Lunch for CGD Zoom Survey Discussion Mtg. 3/4/21</t>
  </si>
  <si>
    <t>GRANT PROFESSIONALS AS</t>
  </si>
  <si>
    <t>GPA iLearn Live 2021 Virtual Event</t>
  </si>
  <si>
    <t>924 - Research &amp; Evaluation</t>
  </si>
  <si>
    <t>Refreshments for E &amp; E Collaborative Meeting</t>
  </si>
  <si>
    <t>REI Staff Mtg-Energage Survey Results luncheon</t>
  </si>
  <si>
    <t>Page 16 of 17</t>
  </si>
  <si>
    <t>925 - Communications &amp; Public Information</t>
  </si>
  <si>
    <t>News paper online: Communications-L. Cozzari</t>
  </si>
  <si>
    <t>Printing materials for Communications</t>
  </si>
  <si>
    <t>ARDENS PICTURE FRAMING</t>
  </si>
  <si>
    <t>Picture Frames</t>
  </si>
  <si>
    <t>ACADEMY AWARDS TROPHIE</t>
  </si>
  <si>
    <t>Logo</t>
  </si>
  <si>
    <t>AMZN MKTP US*U391M34R3</t>
  </si>
  <si>
    <t>Materials purchased for Communications</t>
  </si>
  <si>
    <t>954 - Records Management</t>
  </si>
  <si>
    <t>CHEVRON 0307022</t>
  </si>
  <si>
    <t>Fuel unit 21</t>
  </si>
  <si>
    <t>955 - Purchasing - Gulf Coast Co-op</t>
  </si>
  <si>
    <t>SCHOOL NUTRITION ASSOC</t>
  </si>
  <si>
    <t>SNA/TASN Membership Dues for L.Sprehe</t>
  </si>
  <si>
    <t>AMZN MKTP US*SL5KG1AR3</t>
  </si>
  <si>
    <t>Ipad case with keyboard</t>
  </si>
  <si>
    <t>AMERICAN COMMODITY DIS</t>
  </si>
  <si>
    <t>ACDA Virtual Conference Registration</t>
  </si>
  <si>
    <t>NATIONAL CACFP SPONSOR</t>
  </si>
  <si>
    <t>CACFP Virtual Conf Reg. for M. Wilder</t>
  </si>
  <si>
    <t>970 - Highpoint East</t>
  </si>
  <si>
    <t>STAPLES       00119024</t>
  </si>
  <si>
    <t>AMZN MKTP US*VJ9ZS2ZG3</t>
  </si>
  <si>
    <t>supplies</t>
  </si>
  <si>
    <t>HARTZ CHICKEN BUFFET #</t>
  </si>
  <si>
    <t>Staff meeting</t>
  </si>
  <si>
    <t>SAMS CLUB #8281</t>
  </si>
  <si>
    <t>refreshments meeting</t>
  </si>
  <si>
    <t>WWW.QUESTIONPRO.COM</t>
  </si>
  <si>
    <t>Counselor testing tool</t>
  </si>
  <si>
    <t>Grand Total:</t>
  </si>
  <si>
    <t>Total transactions:  477</t>
  </si>
  <si>
    <t>Page 17 of 17</t>
  </si>
  <si>
    <t>HCDE Other Credit Card Statements</t>
  </si>
  <si>
    <t>SUMMARY</t>
  </si>
  <si>
    <t>Allocation after rebate</t>
  </si>
  <si>
    <t>Card</t>
  </si>
  <si>
    <t># of Cards</t>
  </si>
  <si>
    <t>Rebates</t>
  </si>
  <si>
    <t>Facilities Credit card #'s</t>
  </si>
  <si>
    <t>Records Management CC #'s</t>
  </si>
  <si>
    <t xml:space="preserve">ExxonMobil </t>
  </si>
  <si>
    <t xml:space="preserve">  Gas Facilities</t>
  </si>
  <si>
    <t>0001</t>
  </si>
  <si>
    <t>Chevron/Texaco</t>
  </si>
  <si>
    <t xml:space="preserve"> Gas Records </t>
  </si>
  <si>
    <t>0002</t>
  </si>
  <si>
    <t xml:space="preserve">Total </t>
  </si>
  <si>
    <t>Grant total  to pay</t>
  </si>
  <si>
    <t>Vendor #</t>
  </si>
  <si>
    <t>Vendor Card : ExxonMobil</t>
  </si>
  <si>
    <t>Vendor Name</t>
  </si>
  <si>
    <t>Wright Express Financial Svc Corp</t>
  </si>
  <si>
    <t>HCDE Credit Card Report -April  2021 Statement</t>
  </si>
  <si>
    <t>Cards assigned to:     Facilities Division</t>
  </si>
  <si>
    <t>There is a penni difference in the system</t>
  </si>
  <si>
    <t>Card #</t>
  </si>
  <si>
    <t>Date</t>
  </si>
  <si>
    <t>Amount</t>
  </si>
  <si>
    <t>1 Warehouse</t>
  </si>
  <si>
    <t>Gasoline</t>
  </si>
  <si>
    <t>Facilities</t>
  </si>
  <si>
    <t>2 Warehouse</t>
  </si>
  <si>
    <t>4 Warehouse</t>
  </si>
  <si>
    <t>0017 Irvington</t>
  </si>
  <si>
    <t>0018 Irvington</t>
  </si>
  <si>
    <t xml:space="preserve">0018 Post Oak </t>
  </si>
  <si>
    <t xml:space="preserve">0020 Post Oak </t>
  </si>
  <si>
    <t xml:space="preserve">0022 Post Oak </t>
  </si>
  <si>
    <t xml:space="preserve">0023 Post Oak </t>
  </si>
  <si>
    <t xml:space="preserve">0024 Post Oak </t>
  </si>
  <si>
    <t xml:space="preserve">0025 Post Oak </t>
  </si>
  <si>
    <t>Credits</t>
  </si>
  <si>
    <t xml:space="preserve"> Rebates</t>
  </si>
  <si>
    <t>Check Register</t>
  </si>
  <si>
    <t>Fiscal Year: 21</t>
  </si>
  <si>
    <t xml:space="preserve">Period: 8 </t>
  </si>
  <si>
    <t xml:space="preserve">Fund: 1991 - GENERAL FUND  </t>
  </si>
  <si>
    <t>check number</t>
  </si>
  <si>
    <t>check date</t>
  </si>
  <si>
    <t>vend_no</t>
  </si>
  <si>
    <t>vendor name and item descriptions</t>
  </si>
  <si>
    <t>amount</t>
  </si>
  <si>
    <t xml:space="preserve">1515202  </t>
  </si>
  <si>
    <t>04/01/2021</t>
  </si>
  <si>
    <t>25314</t>
  </si>
  <si>
    <t>4IMPRINT</t>
  </si>
  <si>
    <t>FREIGHT</t>
  </si>
  <si>
    <t>STRESS RELIEVER - FOOTBAL</t>
  </si>
  <si>
    <t>SET-UP CHARGE</t>
  </si>
  <si>
    <t>STRESS RELIEVER-BASEBALL</t>
  </si>
  <si>
    <t>STRESS RELIEVER - BASKETB</t>
  </si>
  <si>
    <t xml:space="preserve">1515207  </t>
  </si>
  <si>
    <t>20270</t>
  </si>
  <si>
    <t>AMERICAN HERITAGE LIFE INSURANCE CO</t>
  </si>
  <si>
    <t>MAR2021 CANCER INSURA</t>
  </si>
  <si>
    <t xml:space="preserve">1515208  </t>
  </si>
  <si>
    <t>13330</t>
  </si>
  <si>
    <t>APPLE INC</t>
  </si>
  <si>
    <t>IPAD - 10.2 INCH, WIFI,</t>
  </si>
  <si>
    <t xml:space="preserve">1515209  </t>
  </si>
  <si>
    <t>13871</t>
  </si>
  <si>
    <t>AT&amp;T CORP</t>
  </si>
  <si>
    <t>PHONE 031721-041621</t>
  </si>
  <si>
    <t>PHONE 032121-042021</t>
  </si>
  <si>
    <t>PHONE 031921-041821</t>
  </si>
  <si>
    <t xml:space="preserve">1515210  </t>
  </si>
  <si>
    <t>13872</t>
  </si>
  <si>
    <t>AT&amp;T LONG DISTANCE</t>
  </si>
  <si>
    <t>LD AT&amp;T 031721-041621</t>
  </si>
  <si>
    <t xml:space="preserve">1515212  </t>
  </si>
  <si>
    <t>18165</t>
  </si>
  <si>
    <t>CDW GOVERNMENT INC</t>
  </si>
  <si>
    <t>LENOVO THINKSTATION P340</t>
  </si>
  <si>
    <t>APC REPLACEMENT BATTERY C</t>
  </si>
  <si>
    <t>EREPLACEMENTS ELPLP57-ER,</t>
  </si>
  <si>
    <t>TRIPP LITE 15FT DISPLAY P</t>
  </si>
  <si>
    <t>MS EA PREMIER SUPPORT 12M</t>
  </si>
  <si>
    <t>APC BACK-UPS PRO BX1000M</t>
  </si>
  <si>
    <t xml:space="preserve">1515216  </t>
  </si>
  <si>
    <t>82495</t>
  </si>
  <si>
    <t>COMCAST CORPORATION</t>
  </si>
  <si>
    <t>COMCAST032621-042521</t>
  </si>
  <si>
    <t xml:space="preserve">1515217  </t>
  </si>
  <si>
    <t>83468</t>
  </si>
  <si>
    <t>CORPORATE COST CONTROL INC</t>
  </si>
  <si>
    <t>LATE FEES INV 71807</t>
  </si>
  <si>
    <t xml:space="preserve">1515218  </t>
  </si>
  <si>
    <t>86999</t>
  </si>
  <si>
    <t>DAN ST ROMAIN EDUCATIONAL</t>
  </si>
  <si>
    <t>BOOK FOR TEACH SKILLS AND</t>
  </si>
  <si>
    <t>3 ONE AND A HALF-HOUR VIR</t>
  </si>
  <si>
    <t xml:space="preserve">1515222  </t>
  </si>
  <si>
    <t>25560</t>
  </si>
  <si>
    <t>FEDERAL EXPRESS CORPORATION</t>
  </si>
  <si>
    <t>POSTAGE</t>
  </si>
  <si>
    <t xml:space="preserve">1515242  </t>
  </si>
  <si>
    <t>86888</t>
  </si>
  <si>
    <t>LONG PLAN PRINTING INC</t>
  </si>
  <si>
    <t>4/4 8PG SADDLE STITCH</t>
  </si>
  <si>
    <t xml:space="preserve">1515244  </t>
  </si>
  <si>
    <t>87653</t>
  </si>
  <si>
    <t>MARKETING MAGIC INTERNATIONAL LTD</t>
  </si>
  <si>
    <t>CARSON STAR AWARD- '11 SI</t>
  </si>
  <si>
    <t>PERSONALIZED- UP TO 4 LIN</t>
  </si>
  <si>
    <t>SET- UP</t>
  </si>
  <si>
    <t xml:space="preserve">1515245  </t>
  </si>
  <si>
    <t>87610</t>
  </si>
  <si>
    <t>MATH-A-MATICS TUTORING, LLC</t>
  </si>
  <si>
    <t>ECO-GENIUS LAB ROUNDS DEM</t>
  </si>
  <si>
    <t xml:space="preserve">1515248  </t>
  </si>
  <si>
    <t>86264</t>
  </si>
  <si>
    <t>MOAK CASEY &amp; ASSOCIATES INC</t>
  </si>
  <si>
    <t>CONSULTING SERVICES</t>
  </si>
  <si>
    <t xml:space="preserve">1515251  </t>
  </si>
  <si>
    <t>83247</t>
  </si>
  <si>
    <t>PINNACLE MEDICAL MANAGEMENT CORP</t>
  </si>
  <si>
    <t>RANDOM SELECTION TEST (BY</t>
  </si>
  <si>
    <t>Report Date:5/10/2021</t>
  </si>
  <si>
    <t>Page 1 of 47</t>
  </si>
  <si>
    <t xml:space="preserve">1515255  </t>
  </si>
  <si>
    <t>52199</t>
  </si>
  <si>
    <t>SHI GOVERNMENT SOLUTIONS INC</t>
  </si>
  <si>
    <t>FAX NUMBERS</t>
  </si>
  <si>
    <t>FAX PAGES (MONTHLY) - 2,0</t>
  </si>
  <si>
    <t>TLS ENCRYPTION</t>
  </si>
  <si>
    <t>EARLY RENEWAL FOR PROGRES</t>
  </si>
  <si>
    <t xml:space="preserve">1515256  </t>
  </si>
  <si>
    <t>88388</t>
  </si>
  <si>
    <t>SIRE INC</t>
  </si>
  <si>
    <t>SIRE HORSEMANSHIP THERAPE</t>
  </si>
  <si>
    <t xml:space="preserve">1515258  </t>
  </si>
  <si>
    <t>88703</t>
  </si>
  <si>
    <t>DANIEL STEELE</t>
  </si>
  <si>
    <t>ONE TWO-HOUR VIRTUAL PRES</t>
  </si>
  <si>
    <t xml:space="preserve">1515259  </t>
  </si>
  <si>
    <t>57490</t>
  </si>
  <si>
    <t>TEXAS ASSOCIATION OF SCHOOL</t>
  </si>
  <si>
    <t>VIRTUAL CERTIFICATION FUN</t>
  </si>
  <si>
    <t>ANNUAL MEMBERSHIP DUES-PR</t>
  </si>
  <si>
    <t xml:space="preserve">1515260  </t>
  </si>
  <si>
    <t>87848</t>
  </si>
  <si>
    <t>THE TURNING POINT INC</t>
  </si>
  <si>
    <t>ADULOSCENT RECOVERY SUPPO</t>
  </si>
  <si>
    <t xml:space="preserve">1515261  </t>
  </si>
  <si>
    <t>60680</t>
  </si>
  <si>
    <t>TROXELL COMMUNICATIONS INC</t>
  </si>
  <si>
    <t>CRESTRON AVIA 12X8 DIGITA</t>
  </si>
  <si>
    <t xml:space="preserve">1515263  </t>
  </si>
  <si>
    <t>87406</t>
  </si>
  <si>
    <t>VERITIV OPERATING COMPANY</t>
  </si>
  <si>
    <t>109679143001      HARRIS</t>
  </si>
  <si>
    <t xml:space="preserve">1515267  </t>
  </si>
  <si>
    <t>64250</t>
  </si>
  <si>
    <t>WORKERS ASSISTANCE PROGRAM</t>
  </si>
  <si>
    <t>EMPL EAP PLAN MARCH</t>
  </si>
  <si>
    <t xml:space="preserve">1515298  </t>
  </si>
  <si>
    <t>04/09/2021</t>
  </si>
  <si>
    <t>COMCAST 032421-042321</t>
  </si>
  <si>
    <t xml:space="preserve">1515300  </t>
  </si>
  <si>
    <t>86105</t>
  </si>
  <si>
    <t>CURRICULUM ASSOCIATES LLC</t>
  </si>
  <si>
    <t>I READY ASSESSMENT AND PE</t>
  </si>
  <si>
    <t>I-READY ASSESSMENT AND PE</t>
  </si>
  <si>
    <t>IREADY ASSESSMENT AND PER</t>
  </si>
  <si>
    <t xml:space="preserve">1515301  </t>
  </si>
  <si>
    <t>86779</t>
  </si>
  <si>
    <t>DAVIS VISION INC</t>
  </si>
  <si>
    <t>MARCH2021 VISION PLA</t>
  </si>
  <si>
    <t>MARCH21 COBRA VISION</t>
  </si>
  <si>
    <t xml:space="preserve">1515303  </t>
  </si>
  <si>
    <t>88574</t>
  </si>
  <si>
    <t>EXECU TEAM STAFFING</t>
  </si>
  <si>
    <t>BUSINESS SERVICES TEMP SE</t>
  </si>
  <si>
    <t xml:space="preserve">1515308  </t>
  </si>
  <si>
    <t>29920</t>
  </si>
  <si>
    <t>HARRIS COUNTY TREASURER</t>
  </si>
  <si>
    <t>LAW ENFORCEMENT SERVICES</t>
  </si>
  <si>
    <t xml:space="preserve">1515311  </t>
  </si>
  <si>
    <t>88692</t>
  </si>
  <si>
    <t>MARGARET JEANNE JOHNSON</t>
  </si>
  <si>
    <t>MARCH MILEAGE</t>
  </si>
  <si>
    <t xml:space="preserve">1515314  </t>
  </si>
  <si>
    <t>CARSON STAR AWARD- 11' SI</t>
  </si>
  <si>
    <t>ESTIMATED SHIPPING/HANDLI</t>
  </si>
  <si>
    <t>Page 2 of 47</t>
  </si>
  <si>
    <t xml:space="preserve">1515315  </t>
  </si>
  <si>
    <t>88684</t>
  </si>
  <si>
    <t>SHAWNIQUA EUGENE MATTHEWS</t>
  </si>
  <si>
    <t>DISCOUNT</t>
  </si>
  <si>
    <t>BLACK PANTS AND CLIP</t>
  </si>
  <si>
    <t>SCRUBS FOR NURSE</t>
  </si>
  <si>
    <t>BAGR GA6 POCKEY CARGO</t>
  </si>
  <si>
    <t>GREYS ANAT MARQUIS V-</t>
  </si>
  <si>
    <t>2 PK WARM UP JACKET</t>
  </si>
  <si>
    <t>JACKET MEGAN</t>
  </si>
  <si>
    <t xml:space="preserve">1515317  </t>
  </si>
  <si>
    <t>82248</t>
  </si>
  <si>
    <t>METROPOLITAN LIFE INSURANCE COMPANY</t>
  </si>
  <si>
    <t>MARCH2021 DHMO DENTAL</t>
  </si>
  <si>
    <t>MARCH2021 DENTAL PPO</t>
  </si>
  <si>
    <t xml:space="preserve">1515320  </t>
  </si>
  <si>
    <t>88655</t>
  </si>
  <si>
    <t>DEANNA J SANFACON</t>
  </si>
  <si>
    <t xml:space="preserve">1515322  </t>
  </si>
  <si>
    <t>81820</t>
  </si>
  <si>
    <t>THE STANDARD LIFE INSURANCE</t>
  </si>
  <si>
    <t>MAR2021 VOLUNTARY DIS</t>
  </si>
  <si>
    <t xml:space="preserve">1515323  </t>
  </si>
  <si>
    <t>57380</t>
  </si>
  <si>
    <t>TEXAS ASSOCIATION OF SCHOOL BOARDS</t>
  </si>
  <si>
    <t>TEXAS LONE STAR ADVERTISI</t>
  </si>
  <si>
    <t xml:space="preserve">1515325  </t>
  </si>
  <si>
    <t>87696</t>
  </si>
  <si>
    <t>UNUM LIFE INSURANCE CO. OF AMERICA</t>
  </si>
  <si>
    <t>COBRA DENT MAR 21</t>
  </si>
  <si>
    <t>EMPL DENTALMAR21</t>
  </si>
  <si>
    <t xml:space="preserve">1515326  </t>
  </si>
  <si>
    <t>39630</t>
  </si>
  <si>
    <t>UNUM LIFE INSURANCE CO OF AMERICA</t>
  </si>
  <si>
    <t>LIFE INS MAR EMPL  CO</t>
  </si>
  <si>
    <t>LIFE INS MAR 21 EMPYR</t>
  </si>
  <si>
    <t xml:space="preserve">1515327  </t>
  </si>
  <si>
    <t>109679143001FILEFO</t>
  </si>
  <si>
    <t>CR MEMO DISBURSEMENT</t>
  </si>
  <si>
    <t>Page 3 of 47</t>
  </si>
  <si>
    <t xml:space="preserve">1515330  </t>
  </si>
  <si>
    <t>61927</t>
  </si>
  <si>
    <t>VERIZON WIRELESS</t>
  </si>
  <si>
    <t>VERIZON 030821-040721</t>
  </si>
  <si>
    <t>Page 4 of 47</t>
  </si>
  <si>
    <t xml:space="preserve">1515332  </t>
  </si>
  <si>
    <t>87489</t>
  </si>
  <si>
    <t>DAHILL OFFICE TECHNOLOGY CORP</t>
  </si>
  <si>
    <t>MARCH LEASE</t>
  </si>
  <si>
    <t xml:space="preserve">1515390  </t>
  </si>
  <si>
    <t>04/15/2021</t>
  </si>
  <si>
    <t>80164</t>
  </si>
  <si>
    <t>DAVID G PEAKE</t>
  </si>
  <si>
    <t>DED:2407 MISC</t>
  </si>
  <si>
    <t xml:space="preserve">1515391  </t>
  </si>
  <si>
    <t>31045</t>
  </si>
  <si>
    <t>WILLIAM E HEITKAMP</t>
  </si>
  <si>
    <t>DED:2405 MISC</t>
  </si>
  <si>
    <t xml:space="preserve">1515392  </t>
  </si>
  <si>
    <t>34539</t>
  </si>
  <si>
    <t>INTERNAL REVENUE SERVICE</t>
  </si>
  <si>
    <t>DED:1210 MISC</t>
  </si>
  <si>
    <t xml:space="preserve">1515395  </t>
  </si>
  <si>
    <t>04/16/2021</t>
  </si>
  <si>
    <t>PHONE 032721-042621</t>
  </si>
  <si>
    <t>PHONE 040121-043021</t>
  </si>
  <si>
    <t xml:space="preserve">1515396  </t>
  </si>
  <si>
    <t>84341</t>
  </si>
  <si>
    <t>BOT SHOP, LLC</t>
  </si>
  <si>
    <t>PARTICIPATE IN ALL THE EC</t>
  </si>
  <si>
    <t xml:space="preserve">1515397  </t>
  </si>
  <si>
    <t>LENOVO THINKSTATION P520C</t>
  </si>
  <si>
    <t>CDW AUTOPILOT BASE DEPLOY</t>
  </si>
  <si>
    <t>POLY SAVI 8240 OFFICE - S</t>
  </si>
  <si>
    <t xml:space="preserve">1515399  </t>
  </si>
  <si>
    <t>INTERNET 033121-04302</t>
  </si>
  <si>
    <t>INTERNET 033021-04292</t>
  </si>
  <si>
    <t xml:space="preserve">1515400  </t>
  </si>
  <si>
    <t>88697</t>
  </si>
  <si>
    <t>EDUCROWD PTY LTD</t>
  </si>
  <si>
    <t>OPTION 1- SKILL ASSESSMEN</t>
  </si>
  <si>
    <t xml:space="preserve">1515401  </t>
  </si>
  <si>
    <t xml:space="preserve">1515402  </t>
  </si>
  <si>
    <t>FEX EX OVERNIGHT</t>
  </si>
  <si>
    <t xml:space="preserve">1515404  </t>
  </si>
  <si>
    <t>AIRTIME</t>
  </si>
  <si>
    <t xml:space="preserve">1515408  </t>
  </si>
  <si>
    <t>35010</t>
  </si>
  <si>
    <t>JASON'S DELI</t>
  </si>
  <si>
    <t>CLIENT ENGAG. MEETING</t>
  </si>
  <si>
    <t>COMM. LUNCH MEETING</t>
  </si>
  <si>
    <t>Page 5 of 47</t>
  </si>
  <si>
    <t xml:space="preserve">1515411  </t>
  </si>
  <si>
    <t>VINYL PRINTS BLACKBOA</t>
  </si>
  <si>
    <t xml:space="preserve">1515412  </t>
  </si>
  <si>
    <t>87278</t>
  </si>
  <si>
    <t>POWERSCHOOL GROUP LLC</t>
  </si>
  <si>
    <t>UNIFIED TALENT SPARK HIRE</t>
  </si>
  <si>
    <t xml:space="preserve">1515413  </t>
  </si>
  <si>
    <t>86862</t>
  </si>
  <si>
    <t>PS LIGHTWAVE INC</t>
  </si>
  <si>
    <t>MAY2021 CIRCUITS FOR</t>
  </si>
  <si>
    <t xml:space="preserve">1515415  </t>
  </si>
  <si>
    <t>48604</t>
  </si>
  <si>
    <t>REGION IV EDUCATION SERVICE CENTER</t>
  </si>
  <si>
    <t>SERVICES AGREEMENT FOR WO</t>
  </si>
  <si>
    <t xml:space="preserve">1515417  </t>
  </si>
  <si>
    <t>PREMIER MAINTENANCE RENEW</t>
  </si>
  <si>
    <t xml:space="preserve">1515418  </t>
  </si>
  <si>
    <t xml:space="preserve">1515421  </t>
  </si>
  <si>
    <t>88743</t>
  </si>
  <si>
    <t>TACKLE TUTORING LLC</t>
  </si>
  <si>
    <t>CONSULTANT TRAINER FOR EC</t>
  </si>
  <si>
    <t xml:space="preserve">1515422  </t>
  </si>
  <si>
    <t>56712</t>
  </si>
  <si>
    <t>MEMBERSHIP RENEWAL FOR TA</t>
  </si>
  <si>
    <t xml:space="preserve">1515423  </t>
  </si>
  <si>
    <t>88694</t>
  </si>
  <si>
    <t>THIRDWAY SOLUTIONS LLC</t>
  </si>
  <si>
    <t>PA2021-0535 PULLING T</t>
  </si>
  <si>
    <t xml:space="preserve">1515424  </t>
  </si>
  <si>
    <t>86537</t>
  </si>
  <si>
    <t>UNGERBOECK SOFTWARE INTERNATIONAL</t>
  </si>
  <si>
    <t>ADD A CUSTOM LINK FOR THE</t>
  </si>
  <si>
    <t xml:space="preserve">1515427  </t>
  </si>
  <si>
    <t>88087</t>
  </si>
  <si>
    <t>VERSA CREATIVE GROUP LLC</t>
  </si>
  <si>
    <t xml:space="preserve"> APR 21 CREATIVE SRVC</t>
  </si>
  <si>
    <t>MAR21MANAGEMENT FEES</t>
  </si>
  <si>
    <t>MAR21GOOGLE ADV</t>
  </si>
  <si>
    <t xml:space="preserve">1515498  </t>
  </si>
  <si>
    <t>04/22/2021</t>
  </si>
  <si>
    <t>87529</t>
  </si>
  <si>
    <t>NORRIS TRAINING SYSTEMS, INC.</t>
  </si>
  <si>
    <t>IT'S TO PROVIDE FACILITIE</t>
  </si>
  <si>
    <t xml:space="preserve">1515502  </t>
  </si>
  <si>
    <t>04/23/2021</t>
  </si>
  <si>
    <t>87542</t>
  </si>
  <si>
    <t>ALWAYS IN SEASON, INC</t>
  </si>
  <si>
    <t>PLANT SERVI DEC20</t>
  </si>
  <si>
    <t xml:space="preserve">1515503  </t>
  </si>
  <si>
    <t>PHONE 040521-050421</t>
  </si>
  <si>
    <t xml:space="preserve">1515506  </t>
  </si>
  <si>
    <t>88711</t>
  </si>
  <si>
    <t>ROBIN D BECKHAM</t>
  </si>
  <si>
    <t>PA2021-0561 FINAL SAL</t>
  </si>
  <si>
    <t xml:space="preserve">1515511  </t>
  </si>
  <si>
    <t>88084</t>
  </si>
  <si>
    <t>COMCAST HOLDINGS CORPORATION</t>
  </si>
  <si>
    <t>INTERNET 040121-04302</t>
  </si>
  <si>
    <t>SIP TRUNKS 040121-043</t>
  </si>
  <si>
    <t xml:space="preserve">1515512  </t>
  </si>
  <si>
    <t>81274</t>
  </si>
  <si>
    <t>DATABANK IMX</t>
  </si>
  <si>
    <t>DIGITECH SOFTWARE MAINTEN</t>
  </si>
  <si>
    <t xml:space="preserve">1515513  </t>
  </si>
  <si>
    <t>Page 6 of 47</t>
  </si>
  <si>
    <t xml:space="preserve">1515517  </t>
  </si>
  <si>
    <t>28390</t>
  </si>
  <si>
    <t>GOOSE CREEK CONSOLIDATED ISD</t>
  </si>
  <si>
    <t>INTERLOCAL AGREEMENT BETW</t>
  </si>
  <si>
    <t xml:space="preserve">1515518  </t>
  </si>
  <si>
    <t>85585</t>
  </si>
  <si>
    <t>HARMONY PUBLIC SCHOOLS</t>
  </si>
  <si>
    <t xml:space="preserve">1515523  </t>
  </si>
  <si>
    <t>31325</t>
  </si>
  <si>
    <t>HIGH POINT SANITARY SOLUTIONS</t>
  </si>
  <si>
    <t>IM 30 OZ SOAP DISP CLEAR</t>
  </si>
  <si>
    <t xml:space="preserve">1515524  </t>
  </si>
  <si>
    <t>32350</t>
  </si>
  <si>
    <t>HOUSTON CHRONICLE</t>
  </si>
  <si>
    <t>ADVERTISING OF RFP'S FOR</t>
  </si>
  <si>
    <t xml:space="preserve">1515527  </t>
  </si>
  <si>
    <t>87830</t>
  </si>
  <si>
    <t>HOUSTON URBAN DEBATE LEAGUE</t>
  </si>
  <si>
    <t>DESCRIPTION OF SERVICES:</t>
  </si>
  <si>
    <t xml:space="preserve">1515528  </t>
  </si>
  <si>
    <t>88761</t>
  </si>
  <si>
    <t>IDEAL EDUCATION CONSULTING LLC</t>
  </si>
  <si>
    <t>ONE BREAKOUT SESSION AT A</t>
  </si>
  <si>
    <t xml:space="preserve">1515529  </t>
  </si>
  <si>
    <t>88765</t>
  </si>
  <si>
    <t>JADE KEYS</t>
  </si>
  <si>
    <t xml:space="preserve">1515535  </t>
  </si>
  <si>
    <t>88772</t>
  </si>
  <si>
    <t>NYLINKA SCHOOL SOLUTIONS LLC</t>
  </si>
  <si>
    <t>2 BREAKOUT SESSIONS AT A</t>
  </si>
  <si>
    <t xml:space="preserve">1515537  </t>
  </si>
  <si>
    <t xml:space="preserve">1515540  </t>
  </si>
  <si>
    <t>51528</t>
  </si>
  <si>
    <t>SCHOOL HEALTH CORPORATION</t>
  </si>
  <si>
    <t>CUPS PLASTIC MEDICINE 1 O</t>
  </si>
  <si>
    <t>VINYL GLOVES, MEDIUM 100/</t>
  </si>
  <si>
    <t>URINAL, MALE, SUPREME</t>
  </si>
  <si>
    <t>VINYL GLOVES, XLARGE 100/</t>
  </si>
  <si>
    <t xml:space="preserve">1515542  </t>
  </si>
  <si>
    <t xml:space="preserve">1515545  </t>
  </si>
  <si>
    <t>MARCH2021 ADULOSCENT</t>
  </si>
  <si>
    <t xml:space="preserve">1515550  </t>
  </si>
  <si>
    <t>87810</t>
  </si>
  <si>
    <t>VALLEY VIEW CONSULTING LLC</t>
  </si>
  <si>
    <t>SFC MARCH 25, 2021 PRESEN</t>
  </si>
  <si>
    <t xml:space="preserve">1515551  </t>
  </si>
  <si>
    <t>TRADITI MEDIA APR21</t>
  </si>
  <si>
    <t xml:space="preserve">1515578  </t>
  </si>
  <si>
    <t>04/30/2021</t>
  </si>
  <si>
    <t xml:space="preserve">1515579  </t>
  </si>
  <si>
    <t xml:space="preserve">1515580  </t>
  </si>
  <si>
    <t xml:space="preserve">1515588  </t>
  </si>
  <si>
    <t>88292</t>
  </si>
  <si>
    <t>AMERICAN FIDELITY ASSURANCE COMPANY</t>
  </si>
  <si>
    <t>APR21 CACR INS</t>
  </si>
  <si>
    <t xml:space="preserve">1515589  </t>
  </si>
  <si>
    <t>APR21 EMPLYEE CANINS</t>
  </si>
  <si>
    <t xml:space="preserve">1515590  </t>
  </si>
  <si>
    <t>PHONE 040721-050621</t>
  </si>
  <si>
    <t>PHONE 041121-051021</t>
  </si>
  <si>
    <t>PHONE 040921-050821</t>
  </si>
  <si>
    <t>Page 7 of 47</t>
  </si>
  <si>
    <t xml:space="preserve">1515593  </t>
  </si>
  <si>
    <t>88763</t>
  </si>
  <si>
    <t>CELESTE M BARRETTO</t>
  </si>
  <si>
    <t xml:space="preserve">1515595  </t>
  </si>
  <si>
    <t>88695</t>
  </si>
  <si>
    <t>BENCHMARK EDUCATION COMPANY LLC</t>
  </si>
  <si>
    <t>VICKI GIBSON TO PRESENT T</t>
  </si>
  <si>
    <t xml:space="preserve">1515596  </t>
  </si>
  <si>
    <t>81322</t>
  </si>
  <si>
    <t>BUD GRIFFIN CUSTOMER SUPPORT INC</t>
  </si>
  <si>
    <t>ANNUAL PREVENTATIVE MAINT</t>
  </si>
  <si>
    <t xml:space="preserve">1515597  </t>
  </si>
  <si>
    <t>88744</t>
  </si>
  <si>
    <t>CAROL VAUGHN WRITING AND EDITING</t>
  </si>
  <si>
    <t>OTHER CONTPA2021-0560</t>
  </si>
  <si>
    <t xml:space="preserve">1515598  </t>
  </si>
  <si>
    <t>CREDIT MEMO</t>
  </si>
  <si>
    <t>CREDIT INVOICE</t>
  </si>
  <si>
    <t>MHT4835 PA2021-0568</t>
  </si>
  <si>
    <t>APC SMART-UPS CHARGE MOBI</t>
  </si>
  <si>
    <t>VIEWSONIC VX2452MH 24" LE</t>
  </si>
  <si>
    <t>MHT4840 PA2021-0564</t>
  </si>
  <si>
    <t>LOGITECH C920 HD PRO WEB</t>
  </si>
  <si>
    <t>SAMSUNG UN50TU7000F 7 SER</t>
  </si>
  <si>
    <t>TRIPP LITE 6FT DISPLAY PO</t>
  </si>
  <si>
    <t>TRIPP LITE TV WALL MOUNT</t>
  </si>
  <si>
    <t>LENOVO THINK CENTRE M720S</t>
  </si>
  <si>
    <t>LENOVO THINKCENTRE M920S</t>
  </si>
  <si>
    <t>SAMSUNG CF390 SERIES C27F</t>
  </si>
  <si>
    <t xml:space="preserve">1515600  </t>
  </si>
  <si>
    <t>INTERNET 042121-05202</t>
  </si>
  <si>
    <t>INTERNET 041121-05102</t>
  </si>
  <si>
    <t xml:space="preserve">1515606  </t>
  </si>
  <si>
    <t xml:space="preserve">1515607  </t>
  </si>
  <si>
    <t>FEDEX EPRESS</t>
  </si>
  <si>
    <t xml:space="preserve">1515611  </t>
  </si>
  <si>
    <t xml:space="preserve">1515612  </t>
  </si>
  <si>
    <t>88796</t>
  </si>
  <si>
    <t>SIMONE P HENRY</t>
  </si>
  <si>
    <t>TEXAS ART SUPPLY AWAR</t>
  </si>
  <si>
    <t xml:space="preserve">1515615  </t>
  </si>
  <si>
    <t>81932</t>
  </si>
  <si>
    <t>HYATT LEGAL PLANS INC</t>
  </si>
  <si>
    <t>APR2021 PREPAID LEGAL</t>
  </si>
  <si>
    <t xml:space="preserve">1515616  </t>
  </si>
  <si>
    <t>88791</t>
  </si>
  <si>
    <t>ALEXANDRA FAVRE IRWIN</t>
  </si>
  <si>
    <t>TEXAS ART SUPPLY EXCE</t>
  </si>
  <si>
    <t xml:space="preserve">1515617  </t>
  </si>
  <si>
    <t>87528</t>
  </si>
  <si>
    <t>IXL LEARNING INC</t>
  </si>
  <si>
    <t>IXL SITE LICENSE (GRADES</t>
  </si>
  <si>
    <t xml:space="preserve">1515618  </t>
  </si>
  <si>
    <t>88797</t>
  </si>
  <si>
    <t>ADITI RAMESH IYER</t>
  </si>
  <si>
    <t xml:space="preserve">1515620  </t>
  </si>
  <si>
    <t>35069</t>
  </si>
  <si>
    <t>JEM RESOURCE PARTNERS</t>
  </si>
  <si>
    <t>IDENTITY THEFT APR21</t>
  </si>
  <si>
    <t xml:space="preserve">1515622  </t>
  </si>
  <si>
    <t>88540</t>
  </si>
  <si>
    <t>SAI KAUSHIK</t>
  </si>
  <si>
    <t>AMERICAN VOICES AWARD</t>
  </si>
  <si>
    <t>Page 8 of 47</t>
  </si>
  <si>
    <t xml:space="preserve">1515625  </t>
  </si>
  <si>
    <t>88740</t>
  </si>
  <si>
    <t>SOFIA LIU</t>
  </si>
  <si>
    <t>AMERICAN VISIONS AWAR</t>
  </si>
  <si>
    <t xml:space="preserve">1515626  </t>
  </si>
  <si>
    <t>88727</t>
  </si>
  <si>
    <t>LUBY'S FUDDRUCKERS AND CHEESEBURGER</t>
  </si>
  <si>
    <t>STUDENT LUNCHES</t>
  </si>
  <si>
    <t xml:space="preserve">1515627  </t>
  </si>
  <si>
    <t>88775</t>
  </si>
  <si>
    <t>TYSHEKA MCKINNIE</t>
  </si>
  <si>
    <t>TWO BREAKOUT SESSIONS AT</t>
  </si>
  <si>
    <t xml:space="preserve">1515628  </t>
  </si>
  <si>
    <t>88434</t>
  </si>
  <si>
    <t>LAVONDIA A MENEPHEE</t>
  </si>
  <si>
    <t xml:space="preserve">1515629  </t>
  </si>
  <si>
    <t>87340</t>
  </si>
  <si>
    <t>APR21 ACCIDENTAL MED</t>
  </si>
  <si>
    <t xml:space="preserve">1515630  </t>
  </si>
  <si>
    <t>88798</t>
  </si>
  <si>
    <t>EMELINE M MOSS</t>
  </si>
  <si>
    <t xml:space="preserve">1515631  </t>
  </si>
  <si>
    <t>88773</t>
  </si>
  <si>
    <t>MRS WOOLLEY IN 5TH</t>
  </si>
  <si>
    <t xml:space="preserve">1515632  </t>
  </si>
  <si>
    <t>88802</t>
  </si>
  <si>
    <t>KELLEN RUSSEL NALEPA</t>
  </si>
  <si>
    <t xml:space="preserve">1515634  </t>
  </si>
  <si>
    <t>88753</t>
  </si>
  <si>
    <t>ZARIAH PARKER</t>
  </si>
  <si>
    <t xml:space="preserve">1515635  </t>
  </si>
  <si>
    <t xml:space="preserve">1515636  </t>
  </si>
  <si>
    <t>88792</t>
  </si>
  <si>
    <t>DIEGO LEONARDO PRIETO PEREZ</t>
  </si>
  <si>
    <t xml:space="preserve">1515637  </t>
  </si>
  <si>
    <t>88750</t>
  </si>
  <si>
    <t>JOSHUA RAGLON</t>
  </si>
  <si>
    <t>INV#1 PA2021-0589</t>
  </si>
  <si>
    <t xml:space="preserve">1515641  </t>
  </si>
  <si>
    <t>VINYL GLOVES, LARGE 100/B</t>
  </si>
  <si>
    <t xml:space="preserve">1515642  </t>
  </si>
  <si>
    <t>88601</t>
  </si>
  <si>
    <t>DOS TERRA LIMITED LIABILITY COMPANY</t>
  </si>
  <si>
    <t>VIRTUAL SUPPORT FOR A DAY</t>
  </si>
  <si>
    <t xml:space="preserve">1515644  </t>
  </si>
  <si>
    <t>58389</t>
  </si>
  <si>
    <t>TEXAS DEPARTMENT OF PUBLIC SAFETY</t>
  </si>
  <si>
    <t>CRIMINAL BACKGROUND CHECK</t>
  </si>
  <si>
    <t xml:space="preserve">1515645  </t>
  </si>
  <si>
    <t>58931</t>
  </si>
  <si>
    <t>TEXAS SCHOOL PUBLIC RELATIONS ASSOC</t>
  </si>
  <si>
    <t>ADS IN COMMUNICATION MATT</t>
  </si>
  <si>
    <t>SPONSORSHIP OF THE TSPRA</t>
  </si>
  <si>
    <t xml:space="preserve">1515646  </t>
  </si>
  <si>
    <t>80739</t>
  </si>
  <si>
    <t>EMPLOYEES RETIREMENT SYSTEM OF TX</t>
  </si>
  <si>
    <t>ANNUAL FEE ASSESMENT</t>
  </si>
  <si>
    <t xml:space="preserve">1515647  </t>
  </si>
  <si>
    <t>88754</t>
  </si>
  <si>
    <t>NHAN TRAN</t>
  </si>
  <si>
    <t xml:space="preserve">1515649  </t>
  </si>
  <si>
    <t>88755</t>
  </si>
  <si>
    <t>UNTAPPED GENIUS LLC</t>
  </si>
  <si>
    <t>SPRING LEADERSHIP ACA</t>
  </si>
  <si>
    <t>SLE EL INTERVENTION</t>
  </si>
  <si>
    <t xml:space="preserve">1515652  </t>
  </si>
  <si>
    <t>88747</t>
  </si>
  <si>
    <t>ALEX WATSON</t>
  </si>
  <si>
    <t>SCHOLASTIC WARD WINNE</t>
  </si>
  <si>
    <t xml:space="preserve">1515653  </t>
  </si>
  <si>
    <t>88313</t>
  </si>
  <si>
    <t>WELLSPRING TELEHEALTH</t>
  </si>
  <si>
    <t>APR21 TELEMED PLAN</t>
  </si>
  <si>
    <t xml:space="preserve">1515654  </t>
  </si>
  <si>
    <t>88778</t>
  </si>
  <si>
    <t>KIANA DAY WILLIAMS</t>
  </si>
  <si>
    <t xml:space="preserve">1515655  </t>
  </si>
  <si>
    <t xml:space="preserve"> APR21 EAP PLAN</t>
  </si>
  <si>
    <t xml:space="preserve">1515656  </t>
  </si>
  <si>
    <t>88741</t>
  </si>
  <si>
    <t>TOBY YALTHO</t>
  </si>
  <si>
    <t>AMERICAN VOICE AWARD</t>
  </si>
  <si>
    <t xml:space="preserve">1515657  </t>
  </si>
  <si>
    <t>88795</t>
  </si>
  <si>
    <t>SARANNA ZHANG</t>
  </si>
  <si>
    <t>AWARD RECG TEXAS ART</t>
  </si>
  <si>
    <t>Page 9 of 47</t>
  </si>
  <si>
    <t xml:space="preserve">V1515269  </t>
  </si>
  <si>
    <t>84906</t>
  </si>
  <si>
    <t>HARVEY JOSEPH PANEITZ</t>
  </si>
  <si>
    <t xml:space="preserve">V1515270  </t>
  </si>
  <si>
    <t>11485</t>
  </si>
  <si>
    <t>PEPI CORPORATION</t>
  </si>
  <si>
    <t>TRADITIONAL BOX LUNCH</t>
  </si>
  <si>
    <t>MANAGER DISCOUNT</t>
  </si>
  <si>
    <t>DELIVERY FEE</t>
  </si>
  <si>
    <t>PREMIUM LUNCH BOX</t>
  </si>
  <si>
    <t xml:space="preserve">V1515271  </t>
  </si>
  <si>
    <t>15261</t>
  </si>
  <si>
    <t>STACY K BERKMAN</t>
  </si>
  <si>
    <t>FEBRUARY MILEAGE</t>
  </si>
  <si>
    <t xml:space="preserve">V1515272  </t>
  </si>
  <si>
    <t>17320</t>
  </si>
  <si>
    <t>BUTLER BUSINESS PRODUCTS</t>
  </si>
  <si>
    <t>FILE LATERAL GRAY STEEL</t>
  </si>
  <si>
    <t>PEDESTAL SKINNY ABSPLGS</t>
  </si>
  <si>
    <t>BASE TABLE CONFERENCE</t>
  </si>
  <si>
    <t>HEWCF253XM - CF253XM HP20</t>
  </si>
  <si>
    <t>HEWCF258X - CF258X HP58X</t>
  </si>
  <si>
    <t>TOP MEDINA HTADJCURVD 72X</t>
  </si>
  <si>
    <t>TABLETOP CONF 12"</t>
  </si>
  <si>
    <t>BOARD GLASS MAGNETIC 7236</t>
  </si>
  <si>
    <t>CHAIR COLLAB LZB BLK</t>
  </si>
  <si>
    <t>CHAIR FAUX LEATHER HI BK</t>
  </si>
  <si>
    <t>HEWCF226X - CF226X HP26X</t>
  </si>
  <si>
    <t>HEWCE278AT1 - CE278AT1 HP</t>
  </si>
  <si>
    <t>HEWCF400XD - CF400XD HP 2</t>
  </si>
  <si>
    <t>HEWCE505D - CE505D HP05A</t>
  </si>
  <si>
    <t>AIR PURIFIER, AIR, 290, B</t>
  </si>
  <si>
    <t>FILTER, LARGE TRUE HEPA,</t>
  </si>
  <si>
    <t xml:space="preserve">V1515273  </t>
  </si>
  <si>
    <t>85125</t>
  </si>
  <si>
    <t>JANINE WALLACE CALMES</t>
  </si>
  <si>
    <t xml:space="preserve">V1515274  </t>
  </si>
  <si>
    <t>88633</t>
  </si>
  <si>
    <t>REMI ZANETA DAVIS</t>
  </si>
  <si>
    <t xml:space="preserve">V1515275  </t>
  </si>
  <si>
    <t>87691</t>
  </si>
  <si>
    <t>STEPHANIE ANN DE LOS SANTOS</t>
  </si>
  <si>
    <t>DRINKS FOR CE MEETING</t>
  </si>
  <si>
    <t xml:space="preserve">V1515279  </t>
  </si>
  <si>
    <t>87257</t>
  </si>
  <si>
    <t>HILLCO PARTNERS LLC</t>
  </si>
  <si>
    <t>MAR2021 CONTRACT SERV</t>
  </si>
  <si>
    <t xml:space="preserve">V1515283  </t>
  </si>
  <si>
    <t>80928</t>
  </si>
  <si>
    <t>BARBARA A JACK</t>
  </si>
  <si>
    <t>REIMBURSEMENT SCHOOL</t>
  </si>
  <si>
    <t xml:space="preserve">V1515284  </t>
  </si>
  <si>
    <t>87975</t>
  </si>
  <si>
    <t>KARCZEWSKI BRADSHAW LLP</t>
  </si>
  <si>
    <t>FEB2021 LEGAL</t>
  </si>
  <si>
    <t xml:space="preserve">V1515285  </t>
  </si>
  <si>
    <t>88348</t>
  </si>
  <si>
    <t>ALDONA JOLANTA KLINE</t>
  </si>
  <si>
    <t>Page 10 of 47</t>
  </si>
  <si>
    <t xml:space="preserve">V1515286  </t>
  </si>
  <si>
    <t>85532</t>
  </si>
  <si>
    <t>ERICK LEON</t>
  </si>
  <si>
    <t xml:space="preserve">V1515289  </t>
  </si>
  <si>
    <t>88639</t>
  </si>
  <si>
    <t>DEBRA LYNNE SANCHEZ TREESE</t>
  </si>
  <si>
    <t>BJK PRODUCTION</t>
  </si>
  <si>
    <t xml:space="preserve">V1515291  </t>
  </si>
  <si>
    <t>84623</t>
  </si>
  <si>
    <t>SOA FIN1ST</t>
  </si>
  <si>
    <t>ASSIST BUS SVCS DAILY OPE</t>
  </si>
  <si>
    <t xml:space="preserve">V1515292  </t>
  </si>
  <si>
    <t>88627</t>
  </si>
  <si>
    <t>LINDSAY MINGLE TAMEZ</t>
  </si>
  <si>
    <t xml:space="preserve">V1515293  </t>
  </si>
  <si>
    <t>86174</t>
  </si>
  <si>
    <t>APPDDICTION STUDIO LLC</t>
  </si>
  <si>
    <t>SOFTWARE ASSISTANCE CONTR</t>
  </si>
  <si>
    <t>ONGOING MAINTENANCE 2021-</t>
  </si>
  <si>
    <t xml:space="preserve">V1515294  </t>
  </si>
  <si>
    <t>88659</t>
  </si>
  <si>
    <t>REBECCA ELLEN WATERMAN</t>
  </si>
  <si>
    <t xml:space="preserve">V1515333  </t>
  </si>
  <si>
    <t>86628</t>
  </si>
  <si>
    <t>DENISE ODELL ALFORD</t>
  </si>
  <si>
    <t xml:space="preserve">V1515334  </t>
  </si>
  <si>
    <t>80275</t>
  </si>
  <si>
    <t>TAYYABA Q ALI</t>
  </si>
  <si>
    <t xml:space="preserve">V1515335  </t>
  </si>
  <si>
    <t>86538</t>
  </si>
  <si>
    <t>PAMELA MARIE RHODES</t>
  </si>
  <si>
    <t xml:space="preserve">V1515336  </t>
  </si>
  <si>
    <t>15393</t>
  </si>
  <si>
    <t>PRAGNA K BHALARA</t>
  </si>
  <si>
    <t xml:space="preserve">V1515340  </t>
  </si>
  <si>
    <t>CALCULATOR TEXAS INSTRUME</t>
  </si>
  <si>
    <t>WHITE ENVELOPES SELF SEAL</t>
  </si>
  <si>
    <t>DISINF SPRAY CRSPLN 2PK</t>
  </si>
  <si>
    <t>ACTION PLANNER PAD  #MEA</t>
  </si>
  <si>
    <t>PG MARKER BRT AST   #MMM</t>
  </si>
  <si>
    <t>MAGNA PAGE MAGNIFIER    #</t>
  </si>
  <si>
    <t>HP 507A (CE401A) ORIGINAL</t>
  </si>
  <si>
    <t>SHREDDER 100 AUTO FEED</t>
  </si>
  <si>
    <t>TONER CRG HO126A CYN   #H</t>
  </si>
  <si>
    <t>POST-IT 5" FLAG AST   #MM</t>
  </si>
  <si>
    <t>SAFETY GLASSES BEARKAT MA</t>
  </si>
  <si>
    <t>CLJ TONER PRO M180 MAG  #</t>
  </si>
  <si>
    <t>S-120 SPEAKERS  #LOG98000</t>
  </si>
  <si>
    <t>MEETING NOTEBK SPIRAL  #</t>
  </si>
  <si>
    <t>BUS ACTION NOTEBK PLNR  #</t>
  </si>
  <si>
    <t>CORNELL NYBK 11X9  #TOP 9</t>
  </si>
  <si>
    <t>CLJ TONER PRO M180 CYN  #</t>
  </si>
  <si>
    <t>TONER CRG HO126A BLK   #H</t>
  </si>
  <si>
    <t>TONER CRG HO126A YEL   #H</t>
  </si>
  <si>
    <t>TONER CRG HO126A MAG   #H</t>
  </si>
  <si>
    <t xml:space="preserve">V1515341  </t>
  </si>
  <si>
    <t>88685</t>
  </si>
  <si>
    <t>MARCIAL G CHAVEZ</t>
  </si>
  <si>
    <t xml:space="preserve">V1515343  </t>
  </si>
  <si>
    <t>20203</t>
  </si>
  <si>
    <t>AMY LINN COLLINS</t>
  </si>
  <si>
    <t>REIMB REG. FEE</t>
  </si>
  <si>
    <t xml:space="preserve">V1515344  </t>
  </si>
  <si>
    <t>88015</t>
  </si>
  <si>
    <t>DAWN MARIE COMEAUX</t>
  </si>
  <si>
    <t xml:space="preserve">V1515345  </t>
  </si>
  <si>
    <t>82931</t>
  </si>
  <si>
    <t>VICTORIA CORTINAS</t>
  </si>
  <si>
    <t xml:space="preserve">V1515346  </t>
  </si>
  <si>
    <t>21255</t>
  </si>
  <si>
    <t>CARIE LYNN CRABB</t>
  </si>
  <si>
    <t>REIMB FOR 1/2 LICENCS</t>
  </si>
  <si>
    <t>Page 11 of 47</t>
  </si>
  <si>
    <t xml:space="preserve">V1515347  </t>
  </si>
  <si>
    <t>86117</t>
  </si>
  <si>
    <t>TERESA DIANE DELAISLA</t>
  </si>
  <si>
    <t xml:space="preserve">V1515348  </t>
  </si>
  <si>
    <t>87738</t>
  </si>
  <si>
    <t>MACKENZIE SPOONTS DEMPSEY</t>
  </si>
  <si>
    <t xml:space="preserve">V1515350  </t>
  </si>
  <si>
    <t>83350</t>
  </si>
  <si>
    <t>WRIGHT EXPRESS FINANCIAL SVC CORP</t>
  </si>
  <si>
    <t>GAS 031021</t>
  </si>
  <si>
    <t xml:space="preserve">V1515351  </t>
  </si>
  <si>
    <t>81839</t>
  </si>
  <si>
    <t>MICHELLE GANTER</t>
  </si>
  <si>
    <t xml:space="preserve">V1515352  </t>
  </si>
  <si>
    <t>87575</t>
  </si>
  <si>
    <t>ANALIEL NOQUEZ GONZALES</t>
  </si>
  <si>
    <t xml:space="preserve">V1515353  </t>
  </si>
  <si>
    <t>29490</t>
  </si>
  <si>
    <t>LISA M HALL</t>
  </si>
  <si>
    <t xml:space="preserve">V1515361  </t>
  </si>
  <si>
    <t>86488</t>
  </si>
  <si>
    <t>CHERINA LANAE PETE</t>
  </si>
  <si>
    <t xml:space="preserve">V1515362  </t>
  </si>
  <si>
    <t>35600</t>
  </si>
  <si>
    <t>CHARLOTTE MARIA JORDAN</t>
  </si>
  <si>
    <t xml:space="preserve">V1515364  </t>
  </si>
  <si>
    <t>82315</t>
  </si>
  <si>
    <t>REBECCA RIKER NORTH</t>
  </si>
  <si>
    <t xml:space="preserve">V1515365  </t>
  </si>
  <si>
    <t>JANUARY MILEAGE</t>
  </si>
  <si>
    <t xml:space="preserve">V1515366  </t>
  </si>
  <si>
    <t>36435</t>
  </si>
  <si>
    <t>BRENNA G KOLLMORGEN</t>
  </si>
  <si>
    <t xml:space="preserve">V1515367  </t>
  </si>
  <si>
    <t>88645</t>
  </si>
  <si>
    <t>KRISTEN N KUMMER</t>
  </si>
  <si>
    <t xml:space="preserve">V1515369  </t>
  </si>
  <si>
    <t>88349</t>
  </si>
  <si>
    <t>ACSA MOSQUEDA LANGOT</t>
  </si>
  <si>
    <t xml:space="preserve">V1515370  </t>
  </si>
  <si>
    <t>85218</t>
  </si>
  <si>
    <t>JOHANNA LEPS DE JAGER</t>
  </si>
  <si>
    <t xml:space="preserve">V1515372  </t>
  </si>
  <si>
    <t>86941</t>
  </si>
  <si>
    <t>JAMIE KANE MACDONALD</t>
  </si>
  <si>
    <t xml:space="preserve">V1515373  </t>
  </si>
  <si>
    <t>81372</t>
  </si>
  <si>
    <t>TAMA JEAN MAGALLON</t>
  </si>
  <si>
    <t>DECEMBER MILEAGE</t>
  </si>
  <si>
    <t xml:space="preserve">V1515374  </t>
  </si>
  <si>
    <t>83476</t>
  </si>
  <si>
    <t>MONINA VICENCIO MORALES-ESTUART</t>
  </si>
  <si>
    <t xml:space="preserve">V1515375  </t>
  </si>
  <si>
    <t>88350</t>
  </si>
  <si>
    <t>ANNALISA DERILO PABLO</t>
  </si>
  <si>
    <t xml:space="preserve">V1515376  </t>
  </si>
  <si>
    <t>85138</t>
  </si>
  <si>
    <t>BARBARA JEAN PARKER</t>
  </si>
  <si>
    <t xml:space="preserve">V1515378  </t>
  </si>
  <si>
    <t>35197</t>
  </si>
  <si>
    <t>JENNIFER JONES RAMOS</t>
  </si>
  <si>
    <t xml:space="preserve">V1515379  </t>
  </si>
  <si>
    <t>88624</t>
  </si>
  <si>
    <t>RACHEL CHRISTINE SMITH</t>
  </si>
  <si>
    <t>REIMBURSE REGISTR FEE</t>
  </si>
  <si>
    <t xml:space="preserve">V1515380  </t>
  </si>
  <si>
    <t>83419</t>
  </si>
  <si>
    <t>MARY A SNYDER</t>
  </si>
  <si>
    <t xml:space="preserve">V1515381  </t>
  </si>
  <si>
    <t xml:space="preserve">V1515382  </t>
  </si>
  <si>
    <t>87011</t>
  </si>
  <si>
    <t>JENNA RENEE SPILLARS</t>
  </si>
  <si>
    <t xml:space="preserve">V1515383  </t>
  </si>
  <si>
    <t>60679</t>
  </si>
  <si>
    <t>MARY JANE TROTTER</t>
  </si>
  <si>
    <t xml:space="preserve">V1515384  </t>
  </si>
  <si>
    <t>60707</t>
  </si>
  <si>
    <t>DENICE FEGETTE TUCKER</t>
  </si>
  <si>
    <t>Page 12 of 47</t>
  </si>
  <si>
    <t xml:space="preserve">V1515385  </t>
  </si>
  <si>
    <t>88493</t>
  </si>
  <si>
    <t>YUNUS S UNIA</t>
  </si>
  <si>
    <t xml:space="preserve">V1515386  </t>
  </si>
  <si>
    <t>87749</t>
  </si>
  <si>
    <t>LAKEN MARIE WALKER</t>
  </si>
  <si>
    <t xml:space="preserve">V1515387  </t>
  </si>
  <si>
    <t>83984</t>
  </si>
  <si>
    <t>MARY F WEISENBURGER</t>
  </si>
  <si>
    <t xml:space="preserve">V1515388  </t>
  </si>
  <si>
    <t>86938</t>
  </si>
  <si>
    <t>MARY ELLEN WENZEL</t>
  </si>
  <si>
    <t xml:space="preserve">V1515389  </t>
  </si>
  <si>
    <t>64730</t>
  </si>
  <si>
    <t>KARLA J YIELDING</t>
  </si>
  <si>
    <t xml:space="preserve">V1515430  </t>
  </si>
  <si>
    <t>10690</t>
  </si>
  <si>
    <t>LAURA AGUIRRE</t>
  </si>
  <si>
    <t>SEPTEMBER MILEAGE</t>
  </si>
  <si>
    <t>OCTOBER MILEAGE</t>
  </si>
  <si>
    <t xml:space="preserve">V1515431  </t>
  </si>
  <si>
    <t>87045</t>
  </si>
  <si>
    <t>ADERONKE OLUWATOBI AKINFENWA</t>
  </si>
  <si>
    <t xml:space="preserve">V1515432  </t>
  </si>
  <si>
    <t>10860</t>
  </si>
  <si>
    <t>LEAH MAE ANGELITO ALBA</t>
  </si>
  <si>
    <t xml:space="preserve">V1515433  </t>
  </si>
  <si>
    <t>BUS MEETING MEALS</t>
  </si>
  <si>
    <t xml:space="preserve">V1515434  </t>
  </si>
  <si>
    <t>88621</t>
  </si>
  <si>
    <t>EVA MIRANDA AURICH-MENDOZA</t>
  </si>
  <si>
    <t xml:space="preserve">V1515435  </t>
  </si>
  <si>
    <t>52395</t>
  </si>
  <si>
    <t>KATHRYN A BAKER</t>
  </si>
  <si>
    <t xml:space="preserve">V1515436  </t>
  </si>
  <si>
    <t>88118</t>
  </si>
  <si>
    <t>RITU DAS BALLA</t>
  </si>
  <si>
    <t xml:space="preserve">V1515437  </t>
  </si>
  <si>
    <t>14485</t>
  </si>
  <si>
    <t>THELMA J BANKS</t>
  </si>
  <si>
    <t xml:space="preserve">V1515438  </t>
  </si>
  <si>
    <t xml:space="preserve">V1515439  </t>
  </si>
  <si>
    <t>87430</t>
  </si>
  <si>
    <t>CRYSTAL LEIGH BEVERLY</t>
  </si>
  <si>
    <t xml:space="preserve">V1515440  </t>
  </si>
  <si>
    <t>85534</t>
  </si>
  <si>
    <t>CARLENE DENISE BEXLEY</t>
  </si>
  <si>
    <t xml:space="preserve">V1515442  </t>
  </si>
  <si>
    <t>16438</t>
  </si>
  <si>
    <t>MONICA M BRALLIER</t>
  </si>
  <si>
    <t xml:space="preserve">V1515444  </t>
  </si>
  <si>
    <t>16778</t>
  </si>
  <si>
    <t>DEBRA LYNNE BROWN</t>
  </si>
  <si>
    <t>Page 13 of 47</t>
  </si>
  <si>
    <t xml:space="preserve">V1515445  </t>
  </si>
  <si>
    <t>TONER CRG,CLJ CP5525,13K,</t>
  </si>
  <si>
    <t>TONER,HP312A,LJ,BK</t>
  </si>
  <si>
    <t>TONER,HPCF383A,LJ,MG</t>
  </si>
  <si>
    <t>PURRELL SANITIZING GEL 12</t>
  </si>
  <si>
    <t>PROFESSIONAL LYSOL LINEN</t>
  </si>
  <si>
    <t>960000694 CAMERA</t>
  </si>
  <si>
    <t>BLACK TONER</t>
  </si>
  <si>
    <t>TAB,FILE,INDEX,AST,6SH/PD</t>
  </si>
  <si>
    <t>FLAG,POST-IT,2X1.5,AST</t>
  </si>
  <si>
    <t>INDEX,3-RNG,8TAB,MI,AST</t>
  </si>
  <si>
    <t>TONER,410A,4/PK,BK</t>
  </si>
  <si>
    <t>TAB,POST-IT,2"X1.5"</t>
  </si>
  <si>
    <t>APRON POLY 1 MIL 24 X 42</t>
  </si>
  <si>
    <t>KLEENEZ FACIAL TISSUE CAR</t>
  </si>
  <si>
    <t>HEW3YM57AN INK</t>
  </si>
  <si>
    <t>TONER,HPCF382A,LJ,YL</t>
  </si>
  <si>
    <t>TONER,HPCF381A,LJ,CN</t>
  </si>
  <si>
    <t>MASK,FACE,PLEATED BX OF 5</t>
  </si>
  <si>
    <t>OZARKA NATURAL SPRING WAT</t>
  </si>
  <si>
    <t>PAPER MATE MECHANICAL PEN</t>
  </si>
  <si>
    <t xml:space="preserve">V1515447  </t>
  </si>
  <si>
    <t xml:space="preserve">V1515448  </t>
  </si>
  <si>
    <t>88626</t>
  </si>
  <si>
    <t>KALENN LEIGH CRANE</t>
  </si>
  <si>
    <t xml:space="preserve">V1515449  </t>
  </si>
  <si>
    <t xml:space="preserve">V1515450  </t>
  </si>
  <si>
    <t>88352</t>
  </si>
  <si>
    <t>KATHERINE ANN DOS SANTOS</t>
  </si>
  <si>
    <t xml:space="preserve">V1515451  </t>
  </si>
  <si>
    <t>88691</t>
  </si>
  <si>
    <t>TIFFANY ALEXANDRA ESTES</t>
  </si>
  <si>
    <t xml:space="preserve">V1515452  </t>
  </si>
  <si>
    <t>87584</t>
  </si>
  <si>
    <t>KRISTEN TAYLOR EWING</t>
  </si>
  <si>
    <t xml:space="preserve">V1515455  </t>
  </si>
  <si>
    <t>84589</t>
  </si>
  <si>
    <t>HEATHER MARIE FAUNCE-ESTAY</t>
  </si>
  <si>
    <t xml:space="preserve">V1515456  </t>
  </si>
  <si>
    <t>87411</t>
  </si>
  <si>
    <t>ROBIN M GLENEWINKEL</t>
  </si>
  <si>
    <t xml:space="preserve">V1515457  </t>
  </si>
  <si>
    <t>84588</t>
  </si>
  <si>
    <t>SARA ELIZABETH GOEKE</t>
  </si>
  <si>
    <t xml:space="preserve">V1515458  </t>
  </si>
  <si>
    <t>88018</t>
  </si>
  <si>
    <t>ASHLEY NICOLE SCOTT</t>
  </si>
  <si>
    <t xml:space="preserve">V1515461  </t>
  </si>
  <si>
    <t>84584</t>
  </si>
  <si>
    <t>HOLLY LYNN SHAFER</t>
  </si>
  <si>
    <t xml:space="preserve">V1515462  </t>
  </si>
  <si>
    <t>31388</t>
  </si>
  <si>
    <t>SUE A SCAMARDO HILL</t>
  </si>
  <si>
    <t xml:space="preserve">V1515463  </t>
  </si>
  <si>
    <t>82107</t>
  </si>
  <si>
    <t>TAMMY HILLEGEIST</t>
  </si>
  <si>
    <t xml:space="preserve">V1515466  </t>
  </si>
  <si>
    <t>88356</t>
  </si>
  <si>
    <t>CAROLINE VOTH JOHNSTON</t>
  </si>
  <si>
    <t>REIMB. FOR REG. FEE</t>
  </si>
  <si>
    <t>Page 14 of 47</t>
  </si>
  <si>
    <t xml:space="preserve">V1515467  </t>
  </si>
  <si>
    <t>85126</t>
  </si>
  <si>
    <t>MARLA LYNN SMITH KANAKIDIS</t>
  </si>
  <si>
    <t xml:space="preserve">V1515468  </t>
  </si>
  <si>
    <t xml:space="preserve">V1515469  </t>
  </si>
  <si>
    <t>86222</t>
  </si>
  <si>
    <t>ROBIN DIANE-RILLA KRONENBERGER</t>
  </si>
  <si>
    <t xml:space="preserve">V1515471  </t>
  </si>
  <si>
    <t>37855</t>
  </si>
  <si>
    <t>MARSHA A LEWIS</t>
  </si>
  <si>
    <t xml:space="preserve">V1515472  </t>
  </si>
  <si>
    <t>38955</t>
  </si>
  <si>
    <t>SANDRA A MACGREGOR</t>
  </si>
  <si>
    <t xml:space="preserve">V1515473  </t>
  </si>
  <si>
    <t xml:space="preserve">V1515474  </t>
  </si>
  <si>
    <t>86497</t>
  </si>
  <si>
    <t>SIMY MATHAI</t>
  </si>
  <si>
    <t xml:space="preserve">V1515475  </t>
  </si>
  <si>
    <t>39910</t>
  </si>
  <si>
    <t>LAURA KAYE MCFARLAND</t>
  </si>
  <si>
    <t xml:space="preserve">V1515476  </t>
  </si>
  <si>
    <t>86078</t>
  </si>
  <si>
    <t>MELINDA EMELIA MCGOULDRICK</t>
  </si>
  <si>
    <t xml:space="preserve">V1515477  </t>
  </si>
  <si>
    <t>86936</t>
  </si>
  <si>
    <t>SUSANNE MARIE MINKS</t>
  </si>
  <si>
    <t xml:space="preserve">V1515478  </t>
  </si>
  <si>
    <t>85599</t>
  </si>
  <si>
    <t>PRASHANTHI NAIDU NADELLA</t>
  </si>
  <si>
    <t xml:space="preserve">V1515479  </t>
  </si>
  <si>
    <t>82231</t>
  </si>
  <si>
    <t>ERIKA GREMILLION-NEAL</t>
  </si>
  <si>
    <t xml:space="preserve">V1515480  </t>
  </si>
  <si>
    <t>44026</t>
  </si>
  <si>
    <t>VICKI Y YOUNG NOLAN</t>
  </si>
  <si>
    <t xml:space="preserve">V1515481  </t>
  </si>
  <si>
    <t>88622</t>
  </si>
  <si>
    <t>TAMMY WOLFE PENA</t>
  </si>
  <si>
    <t xml:space="preserve">V1515483  </t>
  </si>
  <si>
    <t>88333</t>
  </si>
  <si>
    <t>JULIE CHRISTINE PLOETNER</t>
  </si>
  <si>
    <t xml:space="preserve">V1515484  </t>
  </si>
  <si>
    <t>49632</t>
  </si>
  <si>
    <t>CANDACE H RIEDER</t>
  </si>
  <si>
    <t xml:space="preserve">V1515485  </t>
  </si>
  <si>
    <t>86525</t>
  </si>
  <si>
    <t>CYRELLE FERN GARDNER</t>
  </si>
  <si>
    <t xml:space="preserve">V1515486  </t>
  </si>
  <si>
    <t>84585</t>
  </si>
  <si>
    <t>SUSAN RUDOLPH SCHWAITZBERG</t>
  </si>
  <si>
    <t xml:space="preserve">V1515487  </t>
  </si>
  <si>
    <t>88161</t>
  </si>
  <si>
    <t>EMILY GRIMES SEEHAUSEN</t>
  </si>
  <si>
    <t xml:space="preserve">V1515489  </t>
  </si>
  <si>
    <t>83700</t>
  </si>
  <si>
    <t>PAMELA MAY SHAW</t>
  </si>
  <si>
    <t>REIMBURSE RETIRE SUPP</t>
  </si>
  <si>
    <t xml:space="preserve">V1515490  </t>
  </si>
  <si>
    <t xml:space="preserve">V1515491  </t>
  </si>
  <si>
    <t>85775</t>
  </si>
  <si>
    <t>TAMARA FAYE SNOW</t>
  </si>
  <si>
    <t xml:space="preserve">V1515492  </t>
  </si>
  <si>
    <t xml:space="preserve">V1515493  </t>
  </si>
  <si>
    <t xml:space="preserve">V1515494  </t>
  </si>
  <si>
    <t>84863</t>
  </si>
  <si>
    <t>COLOR ONE SYSTEMS</t>
  </si>
  <si>
    <t>BUSINESS CARDS,</t>
  </si>
  <si>
    <t xml:space="preserve">V1515495  </t>
  </si>
  <si>
    <t>Page 15 of 47</t>
  </si>
  <si>
    <t xml:space="preserve">V1515496  </t>
  </si>
  <si>
    <t>83421</t>
  </si>
  <si>
    <t>LESLEY DIANE CASLER</t>
  </si>
  <si>
    <t xml:space="preserve">V1515497  </t>
  </si>
  <si>
    <t>82607</t>
  </si>
  <si>
    <t>VALARIE D WELTON</t>
  </si>
  <si>
    <t xml:space="preserve">V1515552  </t>
  </si>
  <si>
    <t>APRIL MILEAGE</t>
  </si>
  <si>
    <t xml:space="preserve">V1515553  </t>
  </si>
  <si>
    <t>BUS MEET MEALS LEADER</t>
  </si>
  <si>
    <t xml:space="preserve">V1515554  </t>
  </si>
  <si>
    <t>PA2021-0499 COLOR OEN</t>
  </si>
  <si>
    <t>AAGE7175021 - AT-A-GLANCE</t>
  </si>
  <si>
    <t>CUSTOM SIGNATURE STAMP</t>
  </si>
  <si>
    <t xml:space="preserve">V1515555  </t>
  </si>
  <si>
    <t>REIMB REGISTR. FEE</t>
  </si>
  <si>
    <t xml:space="preserve">V1515556  </t>
  </si>
  <si>
    <t>86523</t>
  </si>
  <si>
    <t>ANNE M DOUBEK</t>
  </si>
  <si>
    <t xml:space="preserve">V1515557  </t>
  </si>
  <si>
    <t>53023</t>
  </si>
  <si>
    <t>JACQUELINE ALISON DOWELL</t>
  </si>
  <si>
    <t xml:space="preserve">V1515558  </t>
  </si>
  <si>
    <t>87716</t>
  </si>
  <si>
    <t>DAVID ZELDEN EINSEL</t>
  </si>
  <si>
    <t>BOARD PHOTO TAGS</t>
  </si>
  <si>
    <t xml:space="preserve">V1515569  </t>
  </si>
  <si>
    <t>88632</t>
  </si>
  <si>
    <t>ALYSSA BRIANA KUHN</t>
  </si>
  <si>
    <t xml:space="preserve">V1515571  </t>
  </si>
  <si>
    <t>87844</t>
  </si>
  <si>
    <t>JAVIER LOPEZ</t>
  </si>
  <si>
    <t>DEVELOP TRAINING MATERIAL</t>
  </si>
  <si>
    <t xml:space="preserve">V1515572  </t>
  </si>
  <si>
    <t>40553</t>
  </si>
  <si>
    <t>BEATRIZ M MENENDEZ</t>
  </si>
  <si>
    <t xml:space="preserve">V1515576  </t>
  </si>
  <si>
    <t>CONTRACT 16/036CG-04; BOA</t>
  </si>
  <si>
    <t xml:space="preserve">V1515658  </t>
  </si>
  <si>
    <t>84986</t>
  </si>
  <si>
    <t>ABUNDANCE EDUCATIONAL CONSULTING</t>
  </si>
  <si>
    <t>JUST IN TIME COACHING - S</t>
  </si>
  <si>
    <t xml:space="preserve">V1515659  </t>
  </si>
  <si>
    <t>BUSI-MTING MEALPA0562</t>
  </si>
  <si>
    <t xml:space="preserve">V1515665  </t>
  </si>
  <si>
    <t>BOARD PHOTOS</t>
  </si>
  <si>
    <t xml:space="preserve">V1515668  </t>
  </si>
  <si>
    <t>88466</t>
  </si>
  <si>
    <t>FOR THE CULTURE LITERACY DEVELOPMEN</t>
  </si>
  <si>
    <t>AFTER SCHOOL VIRTUAL</t>
  </si>
  <si>
    <t xml:space="preserve">V1515675  </t>
  </si>
  <si>
    <t>MARCH 2021 LEGAL FEES</t>
  </si>
  <si>
    <t xml:space="preserve">V1515680  </t>
  </si>
  <si>
    <t>Page 16 of 47</t>
  </si>
  <si>
    <r>
      <t xml:space="preserve">Number of checks in fund 1991 - GENERAL FUND: </t>
    </r>
    <r>
      <rPr>
        <b/>
        <sz val="10"/>
        <color indexed="8"/>
        <rFont val="Arial"/>
        <family val="2"/>
      </rPr>
      <t>262</t>
    </r>
  </si>
  <si>
    <t xml:space="preserve">Amount total: </t>
  </si>
  <si>
    <t xml:space="preserve">Fund: 2051 - HEAD START  </t>
  </si>
  <si>
    <t>PHONE 032121042021</t>
  </si>
  <si>
    <t>PHONE 031921041821</t>
  </si>
  <si>
    <t xml:space="preserve">1515211  </t>
  </si>
  <si>
    <t>14892</t>
  </si>
  <si>
    <t>CITY OF BAYTOWN</t>
  </si>
  <si>
    <t>WATER READ 03/01</t>
  </si>
  <si>
    <t xml:space="preserve">1515213  </t>
  </si>
  <si>
    <t>18491</t>
  </si>
  <si>
    <t>CENTERPOINT ENERGY</t>
  </si>
  <si>
    <t>GAS 021221031521</t>
  </si>
  <si>
    <t xml:space="preserve">1515214  </t>
  </si>
  <si>
    <t>84158</t>
  </si>
  <si>
    <t>CENTRAL TELEPHONE COMPANY OF TEXAS</t>
  </si>
  <si>
    <t>PHONE 031121041021</t>
  </si>
  <si>
    <t xml:space="preserve">1515215  </t>
  </si>
  <si>
    <t>85300</t>
  </si>
  <si>
    <t>CHILDCARE CAREERS LLC</t>
  </si>
  <si>
    <t>PROFESSIONAL SERVICES CON</t>
  </si>
  <si>
    <t xml:space="preserve">1515221  </t>
  </si>
  <si>
    <t>TEMPORARY CLERICAL STAFF</t>
  </si>
  <si>
    <t xml:space="preserve">1515227  </t>
  </si>
  <si>
    <t>87470</t>
  </si>
  <si>
    <t>FRONTIER SOUTHWEST INCORPORATED</t>
  </si>
  <si>
    <t>PHONE 022021031921</t>
  </si>
  <si>
    <t xml:space="preserve">1515230  </t>
  </si>
  <si>
    <t>27819</t>
  </si>
  <si>
    <t>HARRIS COUNTY FWSD</t>
  </si>
  <si>
    <t>WATER 012921030121</t>
  </si>
  <si>
    <t xml:space="preserve">1515231  </t>
  </si>
  <si>
    <t>86562</t>
  </si>
  <si>
    <t>HARRIS COUNTY FWSD #51</t>
  </si>
  <si>
    <t>WATER 022221032221</t>
  </si>
  <si>
    <t xml:space="preserve">1515239  </t>
  </si>
  <si>
    <t>36910</t>
  </si>
  <si>
    <t>LAKESHORE LEARNING MATERIALS</t>
  </si>
  <si>
    <t>INDESTRUCTIBLE FOLDING RE</t>
  </si>
  <si>
    <t xml:space="preserve">1515240  </t>
  </si>
  <si>
    <t>87941</t>
  </si>
  <si>
    <t>LIBERTY FIRE PROTECTION INC</t>
  </si>
  <si>
    <t>ANNUAL FIRE ALARM INSPECT</t>
  </si>
  <si>
    <t xml:space="preserve">1515252  </t>
  </si>
  <si>
    <t>MONTHLY PHONE/DATA LINES</t>
  </si>
  <si>
    <t>MONTHLY PHONE/DATA LINES-</t>
  </si>
  <si>
    <t xml:space="preserve">1515253  </t>
  </si>
  <si>
    <t>48800</t>
  </si>
  <si>
    <t>RELIANT ENERGY</t>
  </si>
  <si>
    <t>ELECTRIC 011921021621</t>
  </si>
  <si>
    <t xml:space="preserve">1515264  </t>
  </si>
  <si>
    <t>86242</t>
  </si>
  <si>
    <t>WCA WASTE CORPORATION</t>
  </si>
  <si>
    <t>MONTHLY WASTE APR21</t>
  </si>
  <si>
    <t xml:space="preserve">1515265  </t>
  </si>
  <si>
    <t>62751</t>
  </si>
  <si>
    <t>WASTE MANAGEMENT</t>
  </si>
  <si>
    <t>MONTHLY WASTE MAR21</t>
  </si>
  <si>
    <t>Page 17 of 47</t>
  </si>
  <si>
    <t xml:space="preserve">1515266  </t>
  </si>
  <si>
    <t>88251</t>
  </si>
  <si>
    <t>WINFREY REAL ESTATE AND DEVELOPMENT</t>
  </si>
  <si>
    <t>ASSESSMENT OF PROPERTY FO</t>
  </si>
  <si>
    <t xml:space="preserve">1515268  </t>
  </si>
  <si>
    <t>87916</t>
  </si>
  <si>
    <t>ZENITH PREMIER INC</t>
  </si>
  <si>
    <t xml:space="preserve">1515295  </t>
  </si>
  <si>
    <t xml:space="preserve">1515296  </t>
  </si>
  <si>
    <t>GAS 022421-032321</t>
  </si>
  <si>
    <t>GAS 022321-032321</t>
  </si>
  <si>
    <t xml:space="preserve">1515297  </t>
  </si>
  <si>
    <t xml:space="preserve">1515309  </t>
  </si>
  <si>
    <t>85783</t>
  </si>
  <si>
    <t>HARRIS COUNTY WATER CONTROL AND</t>
  </si>
  <si>
    <t>WATER 032121</t>
  </si>
  <si>
    <t xml:space="preserve">1515312  </t>
  </si>
  <si>
    <t>37208</t>
  </si>
  <si>
    <t>CITY OF LA PORTE</t>
  </si>
  <si>
    <t>WATER 03/21</t>
  </si>
  <si>
    <t>VERIZON032321-042221</t>
  </si>
  <si>
    <t xml:space="preserve">1515398  </t>
  </si>
  <si>
    <t>GAS 030521-040221</t>
  </si>
  <si>
    <t>041021-05092PHONE USA</t>
  </si>
  <si>
    <t xml:space="preserve">1515414  </t>
  </si>
  <si>
    <t>82727</t>
  </si>
  <si>
    <t>RAPTOR TECHNOLOGIES</t>
  </si>
  <si>
    <t>ONE (1) YEAR V-SOFT RENEW</t>
  </si>
  <si>
    <t xml:space="preserve">1515429  </t>
  </si>
  <si>
    <t>Page 18 of 47</t>
  </si>
  <si>
    <t>PHONE 041321-051221</t>
  </si>
  <si>
    <t xml:space="preserve">1515508  </t>
  </si>
  <si>
    <t>PHONE 0411-05102021</t>
  </si>
  <si>
    <t xml:space="preserve">1515519  </t>
  </si>
  <si>
    <t>WATER 030121-033021</t>
  </si>
  <si>
    <t xml:space="preserve">1515521  </t>
  </si>
  <si>
    <t>MONTHLY RENTAL FEE  OPEN</t>
  </si>
  <si>
    <t xml:space="preserve">1515526  </t>
  </si>
  <si>
    <t>32920</t>
  </si>
  <si>
    <t>CITY OF HOUSTON HEALTH DEPARTMENT</t>
  </si>
  <si>
    <t>MONTHLY RENTAL FEE</t>
  </si>
  <si>
    <t>MONTHLY RENTAL FEE OPEN P</t>
  </si>
  <si>
    <t xml:space="preserve">1515530  </t>
  </si>
  <si>
    <t>83870</t>
  </si>
  <si>
    <t>KQC INVESTORS, LLC</t>
  </si>
  <si>
    <t>BAYTOWN HS/EHS LEASE PAYM</t>
  </si>
  <si>
    <t xml:space="preserve">1515538  </t>
  </si>
  <si>
    <t>46834</t>
  </si>
  <si>
    <t>CECILE  PORCHE-PETTY CASH CUSTODIAN</t>
  </si>
  <si>
    <t>REIMBURS NON FOOD ITE</t>
  </si>
  <si>
    <t xml:space="preserve">1515592  </t>
  </si>
  <si>
    <t>88718</t>
  </si>
  <si>
    <t>VERONICA ASHTON BACOPULOS</t>
  </si>
  <si>
    <t xml:space="preserve">1515594  </t>
  </si>
  <si>
    <t>WATER 041621</t>
  </si>
  <si>
    <t xml:space="preserve">1515599  </t>
  </si>
  <si>
    <t>GAS USGE 031221-04122</t>
  </si>
  <si>
    <t>GAS 031521-041321</t>
  </si>
  <si>
    <t xml:space="preserve">1515639  </t>
  </si>
  <si>
    <t>ELECTRIC031821-041621</t>
  </si>
  <si>
    <t xml:space="preserve">1515650  </t>
  </si>
  <si>
    <t>MAY21  WASTE DISPOSA</t>
  </si>
  <si>
    <t xml:space="preserve">V1515278  </t>
  </si>
  <si>
    <t>86933</t>
  </si>
  <si>
    <t>HARDIES FRUIT &amp; VEGETABLE CO</t>
  </si>
  <si>
    <t>STUDENT FOOD - OPEN PURCH</t>
  </si>
  <si>
    <t xml:space="preserve">V1515282  </t>
  </si>
  <si>
    <t>33941</t>
  </si>
  <si>
    <t>INDUSTRIAL FIRE EQUIPMENT COMPANY</t>
  </si>
  <si>
    <t>PUGH HS SERVICES</t>
  </si>
  <si>
    <t>SAFETY INSPECTION AND TAG</t>
  </si>
  <si>
    <t>Page 19 of 47</t>
  </si>
  <si>
    <t xml:space="preserve">V1515339  </t>
  </si>
  <si>
    <t>16155</t>
  </si>
  <si>
    <t>MILK PRODUCTS LLC</t>
  </si>
  <si>
    <t>Page 20 of 47</t>
  </si>
  <si>
    <t xml:space="preserve">V1515355  </t>
  </si>
  <si>
    <t xml:space="preserve">V1515358  </t>
  </si>
  <si>
    <t xml:space="preserve">V1515363  </t>
  </si>
  <si>
    <t>52846</t>
  </si>
  <si>
    <t>JULIE ANNE SMITH</t>
  </si>
  <si>
    <t>FACILITATOR OF ONGOING DE</t>
  </si>
  <si>
    <t xml:space="preserve">V1515368  </t>
  </si>
  <si>
    <t>86944</t>
  </si>
  <si>
    <t>LABATT INSTITUTIONAL SUPPLY COMPANY</t>
  </si>
  <si>
    <t>Page 21 of 47</t>
  </si>
  <si>
    <t xml:space="preserve">V1515441  </t>
  </si>
  <si>
    <t>TONER CARTRIDGE-BLACK-HEW</t>
  </si>
  <si>
    <t xml:space="preserve">V1515460  </t>
  </si>
  <si>
    <t xml:space="preserve">V1515470  </t>
  </si>
  <si>
    <t>PAD, SCOUR, GENERAL PURPO</t>
  </si>
  <si>
    <t>LINER, 60 GALLON. 9MI 75L</t>
  </si>
  <si>
    <t>HAIRNET, BROWN #678-5612</t>
  </si>
  <si>
    <t>FOIL, HEAVY DUTY #684-400</t>
  </si>
  <si>
    <t>STUDENT FOOD - PURCHASE O</t>
  </si>
  <si>
    <t>GLOVES, POWDER FREE LATEX</t>
  </si>
  <si>
    <t>DETERGENT P&amp;P DAWN #846-0</t>
  </si>
  <si>
    <t>CHLORINE TEST STRIPS #930</t>
  </si>
  <si>
    <t>FILM, SEAL WRAP CUTTER BO</t>
  </si>
  <si>
    <t>SPOON, MD PP WHITE #891-5</t>
  </si>
  <si>
    <t>Page 22 of 47</t>
  </si>
  <si>
    <t>FELLOWES POWERSHRED FEL46</t>
  </si>
  <si>
    <t>AT- A GLANCE COMPACT MONT</t>
  </si>
  <si>
    <t>HON- HIGH BACK EXECUTIVE</t>
  </si>
  <si>
    <t>TRASH BAGS SPZLD385815</t>
  </si>
  <si>
    <t>WOODEN HANDLE GJO60478</t>
  </si>
  <si>
    <t>ROLL TOWEL PAPER GJO96850</t>
  </si>
  <si>
    <t>CAN LINER NAT00988</t>
  </si>
  <si>
    <t>DISINFECT CLEANER RCM1182</t>
  </si>
  <si>
    <t>TONER CARTRIDGE- BLACK- H</t>
  </si>
  <si>
    <t>STANDARD BATH TISSUE ROLL</t>
  </si>
  <si>
    <t>TRASH CAN LINERS GJO01534</t>
  </si>
  <si>
    <t>BATHROOM ROLL SCOTT KCC04</t>
  </si>
  <si>
    <t>DISINFECTANT SPRAY CGCC10</t>
  </si>
  <si>
    <t>COPY PAPER- LETTER HAM162</t>
  </si>
  <si>
    <t>MULTIFOLD TOWELS GJO21100</t>
  </si>
  <si>
    <t>ROLL TOWELS GJO22600</t>
  </si>
  <si>
    <t>TOWELS MUTIFOLD GJO21100</t>
  </si>
  <si>
    <t>TRASH CAN LINERS GJO01535</t>
  </si>
  <si>
    <t>TONER CARTRIDGE-MAGENTA-</t>
  </si>
  <si>
    <t>TONER CARTRIDGE- YELLOW-</t>
  </si>
  <si>
    <t>TONER CARTRIDGE- CYAN- HE</t>
  </si>
  <si>
    <t xml:space="preserve">V1515559  </t>
  </si>
  <si>
    <t>86744</t>
  </si>
  <si>
    <t>NADIA NESHELLE EPPS</t>
  </si>
  <si>
    <t xml:space="preserve">V1515562  </t>
  </si>
  <si>
    <t>85146</t>
  </si>
  <si>
    <t>JOURNEY OF FAITH UNITED METHODIST</t>
  </si>
  <si>
    <t xml:space="preserve">V1515564  </t>
  </si>
  <si>
    <t xml:space="preserve">V1515573  </t>
  </si>
  <si>
    <t>88476</t>
  </si>
  <si>
    <t>MONICA MARIE NILES</t>
  </si>
  <si>
    <t xml:space="preserve">V1515577  </t>
  </si>
  <si>
    <t>64845</t>
  </si>
  <si>
    <t>ZIEBEN FOUNDATION PROPERTIES</t>
  </si>
  <si>
    <t>MONTHLY RENT OPEN PURCHAS</t>
  </si>
  <si>
    <t>Page 23 of 47</t>
  </si>
  <si>
    <t xml:space="preserve">V1515662  </t>
  </si>
  <si>
    <t>Page 24 of 47</t>
  </si>
  <si>
    <t xml:space="preserve">V1515663  </t>
  </si>
  <si>
    <t>TONER CARTRIDGE BLACK HEW</t>
  </si>
  <si>
    <t>STAPLES STANDARD SWI35108</t>
  </si>
  <si>
    <t>PAPER INKJET LASER COPY M</t>
  </si>
  <si>
    <t>BATTERIES AAA EVEEN92</t>
  </si>
  <si>
    <t>GLOSSY TAPE- B5N43575</t>
  </si>
  <si>
    <t>STANDARD STAPLES- BSN6565</t>
  </si>
  <si>
    <t>STAPLE REMOVER-SW138121</t>
  </si>
  <si>
    <t>TONER CARTRIDGE ELI75807</t>
  </si>
  <si>
    <t>PAPER SHREDDER FEL3103201</t>
  </si>
  <si>
    <t>COPY PAPER LETTER SIZE PS</t>
  </si>
  <si>
    <t>INK CARTRIDGE HEWCE305AQ1</t>
  </si>
  <si>
    <t>ELECTRIC PENCIL SHARPER-</t>
  </si>
  <si>
    <t>PAPER- LETTER- HAM162008</t>
  </si>
  <si>
    <t>DRY ERASE MARKERS- SAN192</t>
  </si>
  <si>
    <t>ENVELOPES SELF ADHESIVE B</t>
  </si>
  <si>
    <t>FACIAL TISSUE GJO26100</t>
  </si>
  <si>
    <t>HAND SOAP LIQUID REFILL C</t>
  </si>
  <si>
    <t>PACKING TAPE- MMM1426</t>
  </si>
  <si>
    <t>TONER CARTRIDGE ELI75806</t>
  </si>
  <si>
    <t>TONER CARTRIDGE MAGENTA H</t>
  </si>
  <si>
    <t>TRASH BAGS KITCHEN DRAWST</t>
  </si>
  <si>
    <t>FABULOSO ALL PURPOSE CPC5</t>
  </si>
  <si>
    <t>TONER CARTRIDGE CYAN NSN7</t>
  </si>
  <si>
    <t>TONER CARTRIDGE BLACK NSN</t>
  </si>
  <si>
    <t>TONER CARTRIDGE- LASER- H</t>
  </si>
  <si>
    <t>TONER CARTRIDGE CYAN HEWC</t>
  </si>
  <si>
    <t>TONER CARTRIDGE YELLOW HE</t>
  </si>
  <si>
    <t>ENVELOPES REVEAL N SEAL Q</t>
  </si>
  <si>
    <t>TOWELS MULTIFOLD GJO21100</t>
  </si>
  <si>
    <t>PINE-SOLS PURPOSE CLEANER</t>
  </si>
  <si>
    <t>TONER CARTRIDGE-SINGLE- H</t>
  </si>
  <si>
    <t>TONER CARTRIDGE- SINGLE-</t>
  </si>
  <si>
    <t>TONER CARTRIDGE NSN751001</t>
  </si>
  <si>
    <t>TONER CARTRIDGE YELLOW NS</t>
  </si>
  <si>
    <t xml:space="preserve">V1515669  </t>
  </si>
  <si>
    <t>REPAIR EMERGENCY</t>
  </si>
  <si>
    <t>Page 25 of 47</t>
  </si>
  <si>
    <t xml:space="preserve">V1515672  </t>
  </si>
  <si>
    <t xml:space="preserve">V1515674  </t>
  </si>
  <si>
    <t>87523</t>
  </si>
  <si>
    <t>PAMELA LYNN JONES-LEE</t>
  </si>
  <si>
    <t xml:space="preserve">V1515676  </t>
  </si>
  <si>
    <t xml:space="preserve">V1515679  </t>
  </si>
  <si>
    <t>47923</t>
  </si>
  <si>
    <t>QSS, L.C</t>
  </si>
  <si>
    <t>MONTHLY MONITORING AND MA</t>
  </si>
  <si>
    <t>MONTHLY MONTORING AND MAI</t>
  </si>
  <si>
    <r>
      <t xml:space="preserve">Number of checks in fund 2051 - HEAD START: </t>
    </r>
    <r>
      <rPr>
        <b/>
        <sz val="10"/>
        <color indexed="8"/>
        <rFont val="Arial"/>
        <family val="2"/>
      </rPr>
      <t>66</t>
    </r>
  </si>
  <si>
    <t xml:space="preserve">Fund: 2070 - HEAD START DISASTER ASSIS  </t>
  </si>
  <si>
    <t xml:space="preserve">1515605  </t>
  </si>
  <si>
    <t>88648</t>
  </si>
  <si>
    <t>ENGLISH + ASSOCIATES ARCHITECTS INC</t>
  </si>
  <si>
    <t>PROVIDE ARCHITECTURAL/ENG</t>
  </si>
  <si>
    <t>Page 26 of 47</t>
  </si>
  <si>
    <t>HP 952XL CYAN INK #HEWLOS</t>
  </si>
  <si>
    <t>HP  952XL MAGENTA INK #HE</t>
  </si>
  <si>
    <t>HP 952 BLACK INK #HEW3YP2</t>
  </si>
  <si>
    <t>HP 952XL YELLOW INK #HEWL</t>
  </si>
  <si>
    <r>
      <t xml:space="preserve">Number of checks in fund 2070 - HEAD START DISASTER ASSIS: </t>
    </r>
    <r>
      <rPr>
        <b/>
        <sz val="10"/>
        <color indexed="8"/>
        <rFont val="Arial"/>
        <family val="2"/>
      </rPr>
      <t>3</t>
    </r>
  </si>
  <si>
    <t xml:space="preserve">Fund: 2101 - STOP SCHOOL VIOLENCE GRNT  </t>
  </si>
  <si>
    <r>
      <t xml:space="preserve">Number of checks in fund 2101 - STOP SCHOOL VIOLENCE GRNT: </t>
    </r>
    <r>
      <rPr>
        <b/>
        <sz val="10"/>
        <color indexed="8"/>
        <rFont val="Arial"/>
        <family val="2"/>
      </rPr>
      <t>1</t>
    </r>
  </si>
  <si>
    <t xml:space="preserve">Fund: 2151 - EARLY HEADSTART OPERATION  </t>
  </si>
  <si>
    <t>MONTHLY INTERNET USAGE OP</t>
  </si>
  <si>
    <t>EHS 030521-04022 GAS</t>
  </si>
  <si>
    <t>EHS MONTHLY RENTAL FEE</t>
  </si>
  <si>
    <t>EHS 041621 WATER SER</t>
  </si>
  <si>
    <t xml:space="preserve">1515623  </t>
  </si>
  <si>
    <t>SHEET COT-DOZEN #LC1589Z</t>
  </si>
  <si>
    <t>BLANKET DOZEN COTTON THER</t>
  </si>
  <si>
    <t>STUDENT MEALS</t>
  </si>
  <si>
    <t xml:space="preserve">V1515342  </t>
  </si>
  <si>
    <t>87181</t>
  </si>
  <si>
    <t>FELLOWSHIP OF PURPOSE EARLY CHILDHO</t>
  </si>
  <si>
    <t>INVOICES FOR CHILD CARE S</t>
  </si>
  <si>
    <t>STUDENT MEALS OPEN PURCHA</t>
  </si>
  <si>
    <t>Page 27 of 47</t>
  </si>
  <si>
    <t xml:space="preserve">V1515360  </t>
  </si>
  <si>
    <t>86996</t>
  </si>
  <si>
    <t>JOHN G JONES LEARNING CENTER</t>
  </si>
  <si>
    <t>TO PAY CHILD CARE PARTNER</t>
  </si>
  <si>
    <t xml:space="preserve">V1515371  </t>
  </si>
  <si>
    <t>87247</t>
  </si>
  <si>
    <t>LETS LEARN CHRISTIAN LEARNING CTR</t>
  </si>
  <si>
    <t>CHILD CARE PARTNER INVOIC</t>
  </si>
  <si>
    <t xml:space="preserve">V1515446  </t>
  </si>
  <si>
    <t xml:space="preserve">V1515465  </t>
  </si>
  <si>
    <t xml:space="preserve">V1515567  </t>
  </si>
  <si>
    <t xml:space="preserve">V1515568  </t>
  </si>
  <si>
    <t>INV20211 PA2021-0558</t>
  </si>
  <si>
    <t>INV20212 PA2021-0557</t>
  </si>
  <si>
    <t xml:space="preserve">V1515570  </t>
  </si>
  <si>
    <t xml:space="preserve">V1515677  </t>
  </si>
  <si>
    <r>
      <t xml:space="preserve">Number of checks in fund 2151 - EARLY HEADSTART OPERATION: </t>
    </r>
    <r>
      <rPr>
        <b/>
        <sz val="10"/>
        <color indexed="8"/>
        <rFont val="Arial"/>
        <family val="2"/>
      </rPr>
      <t>24</t>
    </r>
  </si>
  <si>
    <t xml:space="preserve">Fund: 2301 - FEDERAL ADULT ED REGULAR  </t>
  </si>
  <si>
    <t xml:space="preserve">1515219  </t>
  </si>
  <si>
    <t>86276</t>
  </si>
  <si>
    <t>DEIRDRE J WILLIAMS</t>
  </si>
  <si>
    <t>PA2021-0471 WORKSHOP</t>
  </si>
  <si>
    <t xml:space="preserve">1515220  </t>
  </si>
  <si>
    <t>88218</t>
  </si>
  <si>
    <t>DEANS STAFFING SOLUTIONS INC</t>
  </si>
  <si>
    <t>BUSINESS CLASSES FOR STUD</t>
  </si>
  <si>
    <t xml:space="preserve">1515247  </t>
  </si>
  <si>
    <t>87596</t>
  </si>
  <si>
    <t>MILLENNIUM LEARNING CONCEPTS</t>
  </si>
  <si>
    <t>VIRTUALWRKSHOP 2/2521</t>
  </si>
  <si>
    <t xml:space="preserve">1515305  </t>
  </si>
  <si>
    <t>Page 28 of 47</t>
  </si>
  <si>
    <t>MAY2021 THERNET CHARG</t>
  </si>
  <si>
    <t xml:space="preserve">1515509  </t>
  </si>
  <si>
    <t>88583</t>
  </si>
  <si>
    <t>DR KEITH CLARKE</t>
  </si>
  <si>
    <t>OPEN PURCHASE ORDER</t>
  </si>
  <si>
    <t xml:space="preserve">1515514  </t>
  </si>
  <si>
    <t>88288</t>
  </si>
  <si>
    <t>IEC US HOLDINGS INC</t>
  </si>
  <si>
    <t>OPEN PURCHASE ORDER FOR</t>
  </si>
  <si>
    <t xml:space="preserve">V1515288  </t>
  </si>
  <si>
    <t>87978</t>
  </si>
  <si>
    <t>STEPHANIE MICHELLE ROSS</t>
  </si>
  <si>
    <t xml:space="preserve">V1515670  </t>
  </si>
  <si>
    <t>87517</t>
  </si>
  <si>
    <t>BIANCA YADHIRA GARCIA</t>
  </si>
  <si>
    <r>
      <t xml:space="preserve">Number of checks in fund 2301 - FEDERAL ADULT ED REGULAR: </t>
    </r>
    <r>
      <rPr>
        <b/>
        <sz val="10"/>
        <color indexed="8"/>
        <rFont val="Arial"/>
        <family val="2"/>
      </rPr>
      <t>12</t>
    </r>
  </si>
  <si>
    <t xml:space="preserve">Fund: 2670 - FED 21ST CENTURY CYC 9  </t>
  </si>
  <si>
    <t xml:space="preserve">1515235  </t>
  </si>
  <si>
    <t>85958</t>
  </si>
  <si>
    <t>CHRISTOPHER GEORGE  CORTEZ</t>
  </si>
  <si>
    <t>CONTRACT SERVICES-21ST CC</t>
  </si>
  <si>
    <t xml:space="preserve">1515257  </t>
  </si>
  <si>
    <t>88308</t>
  </si>
  <si>
    <t>SJ VISUAL ARTS PRODUCTION</t>
  </si>
  <si>
    <t>CONTRACT SERVICES</t>
  </si>
  <si>
    <t xml:space="preserve">1515406  </t>
  </si>
  <si>
    <t xml:space="preserve">1515510  </t>
  </si>
  <si>
    <t>82332</t>
  </si>
  <si>
    <t>CLEAR CREEK ISD</t>
  </si>
  <si>
    <t>2019-2020 21ST CCLC CYCLE</t>
  </si>
  <si>
    <t xml:space="preserve">1515544  </t>
  </si>
  <si>
    <t>53950</t>
  </si>
  <si>
    <t>SPRING INDEPENDENT SCHOOL DISTRICT</t>
  </si>
  <si>
    <t>AUG20 BAMMEL2679</t>
  </si>
  <si>
    <t xml:space="preserve">1515581  </t>
  </si>
  <si>
    <t>04/28/2021</t>
  </si>
  <si>
    <t>87823</t>
  </si>
  <si>
    <t>AFTER SCHOOL TO ACHIEVE</t>
  </si>
  <si>
    <t>JAN21CONTRASRVC-21S</t>
  </si>
  <si>
    <t>FEB21CONTRASRVC-21S</t>
  </si>
  <si>
    <t>MAR21CONTRASRVC-21S</t>
  </si>
  <si>
    <t>FEB21 CONTRAT SERV21C</t>
  </si>
  <si>
    <t>MAR21CONTR SRVCS-21S</t>
  </si>
  <si>
    <t xml:space="preserve">1515583  </t>
  </si>
  <si>
    <t>45610</t>
  </si>
  <si>
    <t>PASADENA ISD</t>
  </si>
  <si>
    <t>SOUTH HOU FINAL</t>
  </si>
  <si>
    <t xml:space="preserve">1515584  </t>
  </si>
  <si>
    <t>52120</t>
  </si>
  <si>
    <t>SHELDON INDEPENDENT SCHOOL DISTRICT</t>
  </si>
  <si>
    <t>SHELDON ISD- NULL MIDDLE</t>
  </si>
  <si>
    <t>AUG20 NULL CY9YR4</t>
  </si>
  <si>
    <t xml:space="preserve">1515585  </t>
  </si>
  <si>
    <t>83777</t>
  </si>
  <si>
    <t>SOUTHWEST CHARTER SCHOOL</t>
  </si>
  <si>
    <t>AUG20 SOUTHWEST MID</t>
  </si>
  <si>
    <t xml:space="preserve">1515586  </t>
  </si>
  <si>
    <t>88525</t>
  </si>
  <si>
    <t>BOX PROGRAM</t>
  </si>
  <si>
    <t>Page 29 of 47</t>
  </si>
  <si>
    <t xml:space="preserve">1515587  </t>
  </si>
  <si>
    <t>10960</t>
  </si>
  <si>
    <t>ALDINE INDEPENDENT SCHOOL DISTRICT</t>
  </si>
  <si>
    <t>FINAL DREW CY9YR4</t>
  </si>
  <si>
    <t>JAN20 DREW CY9YR4</t>
  </si>
  <si>
    <t>PURELL SANITIZING GEL</t>
  </si>
  <si>
    <t>LYSOL DISINFECTING WIPES</t>
  </si>
  <si>
    <t>SPECIAL BUY DISPOSABLE FA</t>
  </si>
  <si>
    <r>
      <t xml:space="preserve">Number of checks in fund 2670 - FED 21ST CENTURY CYC 9: </t>
    </r>
    <r>
      <rPr>
        <b/>
        <sz val="10"/>
        <color indexed="8"/>
        <rFont val="Arial"/>
        <family val="2"/>
      </rPr>
      <t>12</t>
    </r>
  </si>
  <si>
    <t xml:space="preserve">Fund: 2671 - FED 21ST CENTURY CYC 9  </t>
  </si>
  <si>
    <t xml:space="preserve">1515204  </t>
  </si>
  <si>
    <t>DEC20 DREW</t>
  </si>
  <si>
    <t>NOV20 DREW</t>
  </si>
  <si>
    <t xml:space="preserve">1515205  </t>
  </si>
  <si>
    <t>84484</t>
  </si>
  <si>
    <t>ALIEF INDEPENDENT SCHOOL DISTRICT</t>
  </si>
  <si>
    <t>DEC20 ALBRIGHT</t>
  </si>
  <si>
    <t xml:space="preserve">1515223  </t>
  </si>
  <si>
    <t>87809</t>
  </si>
  <si>
    <t>SHERIAN G DOYLE</t>
  </si>
  <si>
    <t xml:space="preserve">1515228  </t>
  </si>
  <si>
    <t>27070</t>
  </si>
  <si>
    <t>GALENA PARK ISD</t>
  </si>
  <si>
    <t>NOV20 NORTHSHORE 9TH</t>
  </si>
  <si>
    <t xml:space="preserve">1515249  </t>
  </si>
  <si>
    <t>DEC20 SOUTH HOUSTON</t>
  </si>
  <si>
    <t>NOV20 SOUTH HOUSTON</t>
  </si>
  <si>
    <t xml:space="preserve">1515419  </t>
  </si>
  <si>
    <t xml:space="preserve">1515582  </t>
  </si>
  <si>
    <t>33610</t>
  </si>
  <si>
    <t>HUMBLE INDEPENDENT SCHOOL DISTRICT</t>
  </si>
  <si>
    <t>NOV20 STERLING CY9 YR</t>
  </si>
  <si>
    <t>FINAL REPORT STERLING</t>
  </si>
  <si>
    <t>OCT20 STERLING MID</t>
  </si>
  <si>
    <t>AUG20 STERLING MID</t>
  </si>
  <si>
    <t>DEC20 STERLING CY9YR4</t>
  </si>
  <si>
    <t>PENTEL ENERGEL RTX LIQUID</t>
  </si>
  <si>
    <t>SWINGLINE 747 RIO RED STA</t>
  </si>
  <si>
    <t>POST-IT SUPER STICKY LINE</t>
  </si>
  <si>
    <t>EXPO LOW-ODOR DRY-ERASE M</t>
  </si>
  <si>
    <t>GOJO PURELL INSTANT HAND</t>
  </si>
  <si>
    <t>POST-IT NOTES ORIGINAL LI</t>
  </si>
  <si>
    <t>MASTERVISION PROFESSIONAL</t>
  </si>
  <si>
    <t>TOPS PRISM PLUS LEGAL PAD</t>
  </si>
  <si>
    <t>BELKIN MINI SURGE PROTECT</t>
  </si>
  <si>
    <r>
      <t xml:space="preserve">Number of checks in fund 2671 - FED 21ST CENTURY CYC 9: </t>
    </r>
    <r>
      <rPr>
        <b/>
        <sz val="10"/>
        <color indexed="8"/>
        <rFont val="Arial"/>
        <family val="2"/>
      </rPr>
      <t>9</t>
    </r>
  </si>
  <si>
    <t xml:space="preserve">Fund: 2680 - FED 21ST CENTURY CYCLE 10  </t>
  </si>
  <si>
    <t>AUG20 WILLIAMSON</t>
  </si>
  <si>
    <t>Page 30 of 47</t>
  </si>
  <si>
    <t xml:space="preserve">1515499  </t>
  </si>
  <si>
    <t>83547</t>
  </si>
  <si>
    <t>AAMA, INC.</t>
  </si>
  <si>
    <t>NOV20GEORGE SAC10YR2</t>
  </si>
  <si>
    <t>DEC20GEORGE SAC10YR2</t>
  </si>
  <si>
    <t>OCT20GEORGE SAC10YR2</t>
  </si>
  <si>
    <t>SEPT20GEORGE SAC10YR2</t>
  </si>
  <si>
    <t>AUG20GEORGE SAC10YR2</t>
  </si>
  <si>
    <t xml:space="preserve">1515543  </t>
  </si>
  <si>
    <t>SEPT20 SW BISSONNET</t>
  </si>
  <si>
    <t>AUG20 SW BISSONNET</t>
  </si>
  <si>
    <t>AUG20 CE KING CY10YR2</t>
  </si>
  <si>
    <t>AUG20 CE KING MID</t>
  </si>
  <si>
    <t>SEPT20 ROYALWOOD CY10</t>
  </si>
  <si>
    <t>OCT20 ROYALWOOD CY10</t>
  </si>
  <si>
    <t>NOV20 ROYALWOOD CY10</t>
  </si>
  <si>
    <t>LYSOL DISINFECTING WIPES-</t>
  </si>
  <si>
    <r>
      <t xml:space="preserve">Number of checks in fund 2680 - FED 21ST CENTURY CYCLE 10: </t>
    </r>
    <r>
      <rPr>
        <b/>
        <sz val="10"/>
        <color indexed="8"/>
        <rFont val="Arial"/>
        <family val="2"/>
      </rPr>
      <t>5</t>
    </r>
  </si>
  <si>
    <t xml:space="preserve">Fund: 2681 - FED 21ST CENTURY CYCLE 10  </t>
  </si>
  <si>
    <t>AUG20 NORTHSHORE ELEM</t>
  </si>
  <si>
    <t xml:space="preserve">1515254  </t>
  </si>
  <si>
    <t>NOV20 ROYALWOOD ELEM</t>
  </si>
  <si>
    <t>NOV20 CE KING MIDDLE</t>
  </si>
  <si>
    <t>AUG20 CE KING MIDDLE</t>
  </si>
  <si>
    <t>AUG20 ROYALWOOD</t>
  </si>
  <si>
    <t xml:space="preserve">1515306  </t>
  </si>
  <si>
    <t>OCT20 NORTHSORE ELEM</t>
  </si>
  <si>
    <t xml:space="preserve">1515416  </t>
  </si>
  <si>
    <t>JAN21 ROYALWOOD</t>
  </si>
  <si>
    <t xml:space="preserve">1515505  </t>
  </si>
  <si>
    <t>43683</t>
  </si>
  <si>
    <t>NEIGHBORHOOD CENTERS INC</t>
  </si>
  <si>
    <t>123120 PROMISE COMMUN</t>
  </si>
  <si>
    <t>103120 PROMISE COMMUN</t>
  </si>
  <si>
    <r>
      <t xml:space="preserve">Number of checks in fund 2681 - FED 21ST CENTURY CYCLE 10: </t>
    </r>
    <r>
      <rPr>
        <b/>
        <sz val="10"/>
        <color indexed="8"/>
        <rFont val="Arial"/>
        <family val="2"/>
      </rPr>
      <t>6</t>
    </r>
  </si>
  <si>
    <t xml:space="preserve">Fund: 2880 - FED-AFTER SCHOOL PTNRSHIP  </t>
  </si>
  <si>
    <t xml:space="preserve">1515206  </t>
  </si>
  <si>
    <t>87816</t>
  </si>
  <si>
    <t>ALLIANCE FINANCIAL MINISTRIES INC</t>
  </si>
  <si>
    <t>SELECT SERVICES PROGRAM –</t>
  </si>
  <si>
    <t xml:space="preserve">1515236  </t>
  </si>
  <si>
    <t>82408</t>
  </si>
  <si>
    <t>HOUSTON TENNIS ASSOCIATION INC</t>
  </si>
  <si>
    <t>SELECT SERVICES PROGRAM -</t>
  </si>
  <si>
    <t xml:space="preserve">1515237  </t>
  </si>
  <si>
    <t>80722</t>
  </si>
  <si>
    <t>BAYOU CITY FENCING ACADEMY</t>
  </si>
  <si>
    <t>Page 31 of 47</t>
  </si>
  <si>
    <t xml:space="preserve">1515238  </t>
  </si>
  <si>
    <t>82325</t>
  </si>
  <si>
    <t>CSCRM INC DBA JUMP BUNCH</t>
  </si>
  <si>
    <t xml:space="preserve">1515241  </t>
  </si>
  <si>
    <t>87354</t>
  </si>
  <si>
    <t>ARCHIE D CRAFT</t>
  </si>
  <si>
    <t xml:space="preserve">1515393  </t>
  </si>
  <si>
    <t>87297</t>
  </si>
  <si>
    <t>ABEL GARZA</t>
  </si>
  <si>
    <t>SELECT SRVCS PROGFRAZ</t>
  </si>
  <si>
    <t>CANON PG- 245 XL/ CL 246X</t>
  </si>
  <si>
    <t>HAMILTON BUHL FLEX- PHONE</t>
  </si>
  <si>
    <t>PHILIPS VOICE TRACER DVT4</t>
  </si>
  <si>
    <t>SANDISK STANDARD- FLASH M</t>
  </si>
  <si>
    <t xml:space="preserve">1515409  </t>
  </si>
  <si>
    <t xml:space="preserve">1515426  </t>
  </si>
  <si>
    <t>82161</t>
  </si>
  <si>
    <t>URBAN HARVEST</t>
  </si>
  <si>
    <t>SELECT SRVC PRO LYONS</t>
  </si>
  <si>
    <t>SELECT SVCS PROG KING</t>
  </si>
  <si>
    <t xml:space="preserve">1515428  </t>
  </si>
  <si>
    <t>88445</t>
  </si>
  <si>
    <t>YAWP RECORDS LLC</t>
  </si>
  <si>
    <t>SELECT SERVICE PROGRAM -</t>
  </si>
  <si>
    <t xml:space="preserve">1515549  </t>
  </si>
  <si>
    <t>JAN21 SELECT SERVICES</t>
  </si>
  <si>
    <t>LENOVO THINKCENTRE M920S-</t>
  </si>
  <si>
    <t xml:space="preserve">1515601  </t>
  </si>
  <si>
    <t>88756</t>
  </si>
  <si>
    <t>COMMITTEE FOR CHILDREN</t>
  </si>
  <si>
    <t>OUT OF SCHOOL TIME GRADE</t>
  </si>
  <si>
    <t xml:space="preserve">1515633  </t>
  </si>
  <si>
    <t>80610</t>
  </si>
  <si>
    <t>ARISTOLE CORPORATION</t>
  </si>
  <si>
    <t>3DOODLER EDU START LEARN1</t>
  </si>
  <si>
    <t>PA2021-0524 SUPPLIES</t>
  </si>
  <si>
    <t xml:space="preserve">V1515290  </t>
  </si>
  <si>
    <t>87336</t>
  </si>
  <si>
    <t>CHARMETTE JONES</t>
  </si>
  <si>
    <t>IRIS STACKABLE CLEAR STOR</t>
  </si>
  <si>
    <t>IRIS 17-QUART STORAGE BOX</t>
  </si>
  <si>
    <t>FLAGSHIP CARPETS CLASSIC</t>
  </si>
  <si>
    <t>IRIS MINI STORAGE CART</t>
  </si>
  <si>
    <t>KENSINGTON PRO FIT ERGO W</t>
  </si>
  <si>
    <t xml:space="preserve">V1515443  </t>
  </si>
  <si>
    <t>82525</t>
  </si>
  <si>
    <t>BRAZILIAN ARTS FOUNDATION</t>
  </si>
  <si>
    <t xml:space="preserve">V1515488  </t>
  </si>
  <si>
    <t>Page 32 of 47</t>
  </si>
  <si>
    <r>
      <t xml:space="preserve">Number of checks in fund 2880 - FED-AFTER SCHOOL PTNRSHIP: </t>
    </r>
    <r>
      <rPr>
        <b/>
        <sz val="10"/>
        <color indexed="8"/>
        <rFont val="Arial"/>
        <family val="2"/>
      </rPr>
      <t>19</t>
    </r>
  </si>
  <si>
    <t xml:space="preserve">Fund: 2881 - FED-AFTER SCHOOL PTNRSHIP  </t>
  </si>
  <si>
    <t xml:space="preserve">1515203  </t>
  </si>
  <si>
    <t>82169</t>
  </si>
  <si>
    <t>ACADEMY OF ACCELERATED LEARNING</t>
  </si>
  <si>
    <t>OCT20 CHIMNEY ROCK</t>
  </si>
  <si>
    <t xml:space="preserve">1515225  </t>
  </si>
  <si>
    <t>23615</t>
  </si>
  <si>
    <t>FOTOFEST INC</t>
  </si>
  <si>
    <t xml:space="preserve">1515250  </t>
  </si>
  <si>
    <t>88203</t>
  </si>
  <si>
    <t>JUNENE KATHRYN HARRIS</t>
  </si>
  <si>
    <t>VIRTUAL WORKSHOP MARCH 12</t>
  </si>
  <si>
    <t>JAN21 GARRETT ELEM</t>
  </si>
  <si>
    <t xml:space="preserve">1515321  </t>
  </si>
  <si>
    <t>DEC20 GARRETT</t>
  </si>
  <si>
    <t xml:space="preserve">1515403  </t>
  </si>
  <si>
    <t xml:space="preserve">1515407  </t>
  </si>
  <si>
    <t>DEC20 LECLEAR TENNIS</t>
  </si>
  <si>
    <t>NOV20 LECLEAR TENNIS</t>
  </si>
  <si>
    <t xml:space="preserve">1515410  </t>
  </si>
  <si>
    <t>STEAM 03/26/2021</t>
  </si>
  <si>
    <t>MATHEMATICAL MINDSET 02/1</t>
  </si>
  <si>
    <t xml:space="preserve">1515515  </t>
  </si>
  <si>
    <t xml:space="preserve">1515541  </t>
  </si>
  <si>
    <t>NOV20 SHELDON</t>
  </si>
  <si>
    <t xml:space="preserve">1515604  </t>
  </si>
  <si>
    <t>87689</t>
  </si>
  <si>
    <t>EDOPP SOLUTIONS LLC</t>
  </si>
  <si>
    <t>ONLINE LIVE (OOL) TRAININ</t>
  </si>
  <si>
    <t xml:space="preserve">V1515359  </t>
  </si>
  <si>
    <t>87484</t>
  </si>
  <si>
    <t>ADRIAN IZAGUIRRE</t>
  </si>
  <si>
    <t>WIPES,DISENFECTING, FRSH,</t>
  </si>
  <si>
    <t>SANITIZER, ADV 8 OZ PUMP</t>
  </si>
  <si>
    <t>HP 414A (W202AA) TONER CA</t>
  </si>
  <si>
    <t>GLOVES, GP, VNYL, PF, M,</t>
  </si>
  <si>
    <t>GLOVES, GP, VNYL, PF, L,</t>
  </si>
  <si>
    <t>HP 414A (W2021A) TONER CA</t>
  </si>
  <si>
    <t>HP 414A (W2023A) TONER CA</t>
  </si>
  <si>
    <t>HP 414A (W2020A) TONER CA</t>
  </si>
  <si>
    <r>
      <t xml:space="preserve">Number of checks in fund 2881 - FED-AFTER SCHOOL PTNRSHIP: </t>
    </r>
    <r>
      <rPr>
        <b/>
        <sz val="10"/>
        <color indexed="8"/>
        <rFont val="Arial"/>
        <family val="2"/>
      </rPr>
      <t>17</t>
    </r>
  </si>
  <si>
    <t xml:space="preserve">Fund: 4981 - LOC-OTHER LOCAL GRANTS  </t>
  </si>
  <si>
    <t>HP LASER JET PRO 500 M570</t>
  </si>
  <si>
    <t>Page 33 of 47</t>
  </si>
  <si>
    <t xml:space="preserve">1515313  </t>
  </si>
  <si>
    <t>88704</t>
  </si>
  <si>
    <t>BLUES DAISY CONSULTING LLC DBA</t>
  </si>
  <si>
    <t>SPEAKER FOR HIGHPOINT EAS</t>
  </si>
  <si>
    <t xml:space="preserve">1515405  </t>
  </si>
  <si>
    <t>32270</t>
  </si>
  <si>
    <t>HOUSTON BUSINESS JOURNAL</t>
  </si>
  <si>
    <t>PRINT FULL PAGE HCDE AD I</t>
  </si>
  <si>
    <t>SPRING 2021 PROVIDER WILL</t>
  </si>
  <si>
    <t xml:space="preserve">1515522  </t>
  </si>
  <si>
    <t>83844</t>
  </si>
  <si>
    <t>HEARTLAND PAYMENT SYSTEMS INC</t>
  </si>
  <si>
    <t>HSS1082 SUB: MOSAIC CLOUD</t>
  </si>
  <si>
    <t>HSS1360  PROGRAM INTRO &amp;</t>
  </si>
  <si>
    <t>HSS1362 MENU PLANNING TRA</t>
  </si>
  <si>
    <t>HSS1333 MOSAIC O&amp;I ORDERI</t>
  </si>
  <si>
    <t>HSS1361 INGREDIENTS &amp; REC</t>
  </si>
  <si>
    <t>HSS1363 PRODUCTION TRAINI</t>
  </si>
  <si>
    <t>HSS1331 MOSAIC O&amp;I GETTIN</t>
  </si>
  <si>
    <t xml:space="preserve">1515539  </t>
  </si>
  <si>
    <t>51462</t>
  </si>
  <si>
    <t>SCHOLASTIC INC</t>
  </si>
  <si>
    <t>I AM AMERICAN-4MI-974040</t>
  </si>
  <si>
    <t xml:space="preserve">1515547  </t>
  </si>
  <si>
    <t>87693</t>
  </si>
  <si>
    <t>DEMETRA C JONES</t>
  </si>
  <si>
    <t>CREATION OF LESSONS/CONTE</t>
  </si>
  <si>
    <t xml:space="preserve">1515591  </t>
  </si>
  <si>
    <t>83619</t>
  </si>
  <si>
    <t>B &amp; H FOTO &amp; ELECTRONICS CORP</t>
  </si>
  <si>
    <t>ADOBE PREMIERE ELEMENTS 2</t>
  </si>
  <si>
    <t>SWITCHPOD HD/DSLR HANDHEL</t>
  </si>
  <si>
    <t>CANON XC10 CAMCORDER W/LE</t>
  </si>
  <si>
    <t>SONY A6400 DG CAM/16-50MM</t>
  </si>
  <si>
    <t>ARCO VIDEO DR.BAG 10/REG</t>
  </si>
  <si>
    <t xml:space="preserve">1515621  </t>
  </si>
  <si>
    <t>88724</t>
  </si>
  <si>
    <t>JPI DATA RESOURCE</t>
  </si>
  <si>
    <t>CLENF3-C BUSINESS USER 25</t>
  </si>
  <si>
    <t>CFPAR - C- PARTICIPANT US</t>
  </si>
  <si>
    <t>JPIPS-PROFESSIONAL SERVIC</t>
  </si>
  <si>
    <t>Page 34 of 47</t>
  </si>
  <si>
    <t xml:space="preserve">1515640  </t>
  </si>
  <si>
    <t>BEAUTIFUL LOST, THE</t>
  </si>
  <si>
    <t>BRUSH, BRUSH, BRUSH!</t>
  </si>
  <si>
    <t>LION INSIDE, THE</t>
  </si>
  <si>
    <t>WHY, FLY GUY?</t>
  </si>
  <si>
    <t>STANDING ON HER SHOULDERS</t>
  </si>
  <si>
    <t>AMAZING GRACE</t>
  </si>
  <si>
    <t>THIS IS THE DAY!</t>
  </si>
  <si>
    <t>GREAT WALL OF LUCY WU, TH</t>
  </si>
  <si>
    <t>FIELD TRIPPED</t>
  </si>
  <si>
    <t>BINK &amp; GOLLIE</t>
  </si>
  <si>
    <t>RACE AGAINST TIME, THE</t>
  </si>
  <si>
    <t>HOMBRE PERRO: POR QUIEN R</t>
  </si>
  <si>
    <t>ABBY IN OZ</t>
  </si>
  <si>
    <t>PIG THE ELF</t>
  </si>
  <si>
    <t>SILENT DAYS, SILENT DREAM</t>
  </si>
  <si>
    <t>THOMAS JEFFERSON</t>
  </si>
  <si>
    <t>QU COSAS DICE MI ABUELA</t>
  </si>
  <si>
    <t>ONE CRAZY SUMMER</t>
  </si>
  <si>
    <t>PATRICIA POLACCO AUTHOR S</t>
  </si>
  <si>
    <t>NANCY DREW DIARIES SUPERS</t>
  </si>
  <si>
    <t>I AM ENOUGH</t>
  </si>
  <si>
    <t>NOT QUITE SNOW WHITE</t>
  </si>
  <si>
    <t>BLENDED</t>
  </si>
  <si>
    <t>NOT IF I SAVE YOU FIRST</t>
  </si>
  <si>
    <t>HATE U GIVE, THE</t>
  </si>
  <si>
    <t>GIRL IN THE WHITE VAN, TH</t>
  </si>
  <si>
    <t>I WANT MY HAT BACK</t>
  </si>
  <si>
    <t>MAE JEMISON</t>
  </si>
  <si>
    <t>OLD TURTLE</t>
  </si>
  <si>
    <t>OWL MOON</t>
  </si>
  <si>
    <t>PETE THE CAT: ROCKING IN</t>
  </si>
  <si>
    <t>MAE AMONG THE STARS</t>
  </si>
  <si>
    <t>DIANA PRINCESS OF WALES</t>
  </si>
  <si>
    <t>MARLEY DIAS GETS IT DONE</t>
  </si>
  <si>
    <t>MUHAMMAD ALI</t>
  </si>
  <si>
    <t>NEFERTITI</t>
  </si>
  <si>
    <t>WHEN MARIAN SANG</t>
  </si>
  <si>
    <t>WHY AM I ME?</t>
  </si>
  <si>
    <t>BEEZUS AND RAMONA</t>
  </si>
  <si>
    <t>FLORA &amp; ULYSSES</t>
  </si>
  <si>
    <t>GHOSTS</t>
  </si>
  <si>
    <t>PUPPY PLACE, THE #35: COO</t>
  </si>
  <si>
    <t>PUPPY PLACE, THE #5:</t>
  </si>
  <si>
    <t>DEAR JUSTYCE</t>
  </si>
  <si>
    <t>ARISTOTLE AND DANTE DISCO</t>
  </si>
  <si>
    <t>I AM MALALA (</t>
  </si>
  <si>
    <t>PAW PATROL LET'S VISIT TH</t>
  </si>
  <si>
    <t>I GOT THE SCHOOL SPIRIT</t>
  </si>
  <si>
    <t>WHO'S SWIMMING IN THE OCE</t>
  </si>
  <si>
    <t>POR QU YO SOY YO?</t>
  </si>
  <si>
    <t>HENRY'S FREEDOM BOX</t>
  </si>
  <si>
    <t>HOW DO DINOSAURS EAT THEI</t>
  </si>
  <si>
    <t>Page 35 of 47</t>
  </si>
  <si>
    <t>PADDINGTON</t>
  </si>
  <si>
    <t>PETE THE CAT: FIVE LITTLE</t>
  </si>
  <si>
    <t>IT'S ME, TWO.</t>
  </si>
  <si>
    <t>MATILDA</t>
  </si>
  <si>
    <t>BAD GUYS, THE</t>
  </si>
  <si>
    <t>ELIZABETH I</t>
  </si>
  <si>
    <t>SECRET SOLDIER, THE</t>
  </si>
  <si>
    <t>GEORGE WASHINGTON</t>
  </si>
  <si>
    <t>WHEN I GROW UP: MISTY COP</t>
  </si>
  <si>
    <t>SCHOLASTIC BOOK OF PRESID</t>
  </si>
  <si>
    <t>TOO MANY CATS!</t>
  </si>
  <si>
    <t>HOUSE WITH CHICKEN LEGS,</t>
  </si>
  <si>
    <t>HOW TO BABYSIT A GRANDMA</t>
  </si>
  <si>
    <t>GRAPHIX PACK (AGES 8-12)</t>
  </si>
  <si>
    <t>DEAR MARTIN</t>
  </si>
  <si>
    <t>LIST, THE</t>
  </si>
  <si>
    <t>THAT'S NOT WHAT I HEARD</t>
  </si>
  <si>
    <t>LOVE AND LIES OF RUKHSANA</t>
  </si>
  <si>
    <t>ONLY GIRL IN SCHOOL, THE</t>
  </si>
  <si>
    <t>SICK DAY FOR AMOS MCGEE,</t>
  </si>
  <si>
    <t>ELEPHANT'S NEW SHOE, THE</t>
  </si>
  <si>
    <t>GOOD EGG, THE</t>
  </si>
  <si>
    <t>GOOSEBUMPS THE MOVIE</t>
  </si>
  <si>
    <t>I AM DOUG THE PUG</t>
  </si>
  <si>
    <t>HOMBRE PERRO</t>
  </si>
  <si>
    <t>GOOD NIGHT, MR. PANDA</t>
  </si>
  <si>
    <t>HOW TO EAT FRIED WORMS</t>
  </si>
  <si>
    <t>GOING TO THE DENTIST</t>
  </si>
  <si>
    <t>NARWHAL'S OTTER FRIEND</t>
  </si>
  <si>
    <t>HERE COME THE GIRL SCOUTS</t>
  </si>
  <si>
    <t>ABRAHAM LINCOLN</t>
  </si>
  <si>
    <t>MARTIN'S BIG WORDS</t>
  </si>
  <si>
    <t>VISIONARY WOMEN</t>
  </si>
  <si>
    <t>SISTERS AND CHAMPIONS</t>
  </si>
  <si>
    <t>I AM #4: MARTIN LUTHER KI</t>
  </si>
  <si>
    <t>SLOTH LIFE: DREAM ON!, TH</t>
  </si>
  <si>
    <t>WHO IS RUTH BADER GINSBUR</t>
  </si>
  <si>
    <t>BSC GRAPHIX #1-7 BOX SET</t>
  </si>
  <si>
    <t>WHAT IF YOU HAD AN ANIMAL</t>
  </si>
  <si>
    <t>COUCH POTATO, THE</t>
  </si>
  <si>
    <t>DEAR ALLY</t>
  </si>
  <si>
    <t>TRULY MADLY ROYALLY</t>
  </si>
  <si>
    <t>SHELBY'S STORY</t>
  </si>
  <si>
    <t>POISONED</t>
  </si>
  <si>
    <t>LYING OUT LOUD</t>
  </si>
  <si>
    <t>Page 36 of 47</t>
  </si>
  <si>
    <t>PAPER,COPY,LTR,80#,WHT  I</t>
  </si>
  <si>
    <t>FASTENER,HK/LP,SS,5/8"DIA</t>
  </si>
  <si>
    <t>FOAM SHEET ITEM: BBP FOAM</t>
  </si>
  <si>
    <t>PLASTIC EGGS ITEM; BBP EA</t>
  </si>
  <si>
    <t>TAPE MEASURE BBP TAPEMEAS</t>
  </si>
  <si>
    <t>HIGHLIGHTER,BRTLNR GRP,FL</t>
  </si>
  <si>
    <t>PING PONG BALLS ITEM: BBP</t>
  </si>
  <si>
    <t>CHEMISTRY STATION ITEM: C</t>
  </si>
  <si>
    <t>PHYSICSKIT ITEM: PHYSICKI</t>
  </si>
  <si>
    <t>STEM KITS ITEM :BBP STEMK</t>
  </si>
  <si>
    <t>ROBOT KITS BBP ROBOTICS</t>
  </si>
  <si>
    <r>
      <t xml:space="preserve">Number of checks in fund 4981 - LOC-OTHER LOCAL GRANTS: </t>
    </r>
    <r>
      <rPr>
        <b/>
        <sz val="10"/>
        <color indexed="8"/>
        <rFont val="Arial"/>
        <family val="2"/>
      </rPr>
      <t>12</t>
    </r>
  </si>
  <si>
    <t xml:space="preserve">Fund: 6931 - DISASTER RELIEF FUND  </t>
  </si>
  <si>
    <t xml:space="preserve">1515243  </t>
  </si>
  <si>
    <t>88577</t>
  </si>
  <si>
    <t>LYNCVERSE TECHNOLOGIES</t>
  </si>
  <si>
    <t>IRVINGTON 3RD FLOOR - SNE</t>
  </si>
  <si>
    <t>3RD FLOOR SNEEZE GUARD TA</t>
  </si>
  <si>
    <t>DELIVERY, FABRICATION AND</t>
  </si>
  <si>
    <t>3-PIECE PORTABLE SNEEZE G</t>
  </si>
  <si>
    <r>
      <t xml:space="preserve">Number of checks in fund 6931 - DISASTER RELIEF FUND: </t>
    </r>
    <r>
      <rPr>
        <b/>
        <sz val="10"/>
        <color indexed="8"/>
        <rFont val="Arial"/>
        <family val="2"/>
      </rPr>
      <t>1</t>
    </r>
  </si>
  <si>
    <t xml:space="preserve">Fund: 6941 - CAPITAL PROJECTS - PFC  </t>
  </si>
  <si>
    <t xml:space="preserve">1515299  </t>
  </si>
  <si>
    <t>81367</t>
  </si>
  <si>
    <t>CRE8 INCORPORATED</t>
  </si>
  <si>
    <t>ARCHITECTURAL &amp; ENGINEERI</t>
  </si>
  <si>
    <t xml:space="preserve">1515302  </t>
  </si>
  <si>
    <t xml:space="preserve">1515602  </t>
  </si>
  <si>
    <t xml:space="preserve">V1515678  </t>
  </si>
  <si>
    <t>88484</t>
  </si>
  <si>
    <t>LOCKWOOD, ANDREWS &amp; NEWNAM INC</t>
  </si>
  <si>
    <t>HIGHPOINT EAST RENOVATION</t>
  </si>
  <si>
    <t>NEW ADULT EDUCATION</t>
  </si>
  <si>
    <t>IRVINGTON RENOVATION</t>
  </si>
  <si>
    <r>
      <t xml:space="preserve">Number of checks in fund 6941 - CAPITAL PROJECTS - PFC: </t>
    </r>
    <r>
      <rPr>
        <b/>
        <sz val="10"/>
        <color indexed="8"/>
        <rFont val="Arial"/>
        <family val="2"/>
      </rPr>
      <t>4</t>
    </r>
  </si>
  <si>
    <t xml:space="preserve">Fund: 6951 - CAPITAL PROJ LOCAL FUNDS  </t>
  </si>
  <si>
    <t xml:space="preserve">1515531  </t>
  </si>
  <si>
    <t>88578</t>
  </si>
  <si>
    <t>LTY ENGINEERS</t>
  </si>
  <si>
    <t>TO PROVIDE MECHANICAL AND</t>
  </si>
  <si>
    <t>FOR THE MECHANICAL, ELECT</t>
  </si>
  <si>
    <t>Page 37 of 47</t>
  </si>
  <si>
    <t xml:space="preserve">1515610  </t>
  </si>
  <si>
    <t>29505</t>
  </si>
  <si>
    <t>HALLMARK OFFICE PRODUCTS INC</t>
  </si>
  <si>
    <t>10500 SERIES BOOKCASE 5 S</t>
  </si>
  <si>
    <t>10500 SERIES STACK ON STO</t>
  </si>
  <si>
    <t>10500 SERIES BACK ENCLOSU</t>
  </si>
  <si>
    <t>72WX24DX29-1 /2H CRED W/T</t>
  </si>
  <si>
    <t>10500 SERIES 36WX24DX66-5</t>
  </si>
  <si>
    <t>510 SERIES 4 DRAWER LEGAL</t>
  </si>
  <si>
    <t>10500 SERIES LAT FILE 4 D</t>
  </si>
  <si>
    <t>10500 SERIES CRED SHELL 6</t>
  </si>
  <si>
    <t>10500 SERIES BRIDGE 42WX2</t>
  </si>
  <si>
    <t>10500 SERIESMOBILE FULL H</t>
  </si>
  <si>
    <t>10500 SERIES FLOORSTNDING</t>
  </si>
  <si>
    <t>10500 SERIES TCKBD FOR 72</t>
  </si>
  <si>
    <t>72WX24DX29-1/2H CRED W/TW</t>
  </si>
  <si>
    <t>24 COMPARTMENT LITERATURE</t>
  </si>
  <si>
    <t>TASKLIGHT 60 W</t>
  </si>
  <si>
    <t>72 COMPARTMENT LITERATURE</t>
  </si>
  <si>
    <t xml:space="preserve">V1515664  </t>
  </si>
  <si>
    <t>87401</t>
  </si>
  <si>
    <t>ERC ENVIRONMENTAL &amp; CONST SERV INC</t>
  </si>
  <si>
    <t>ABATEMENT/REPLACE HVAC UN</t>
  </si>
  <si>
    <t>FOR THE ELEVATOR MODERNIZ</t>
  </si>
  <si>
    <r>
      <t xml:space="preserve">Number of checks in fund 6951 - CAPITAL PROJ LOCAL FUNDS: </t>
    </r>
    <r>
      <rPr>
        <b/>
        <sz val="10"/>
        <color indexed="8"/>
        <rFont val="Arial"/>
        <family val="2"/>
      </rPr>
      <t>3</t>
    </r>
  </si>
  <si>
    <t xml:space="preserve">Fund: 6961 - LA PORTE HS CONSTRUCTION  </t>
  </si>
  <si>
    <t xml:space="preserve">1515420  </t>
  </si>
  <si>
    <t>87675</t>
  </si>
  <si>
    <t>SWART ARCHITECTS INC</t>
  </si>
  <si>
    <t>AMENDED ARCHITECT FEE: 7.</t>
  </si>
  <si>
    <t xml:space="preserve">1515534  </t>
  </si>
  <si>
    <t>88594</t>
  </si>
  <si>
    <t>NASH INDUSTRIES INC</t>
  </si>
  <si>
    <t>RENOVATIONS TO THE EXISTI</t>
  </si>
  <si>
    <t xml:space="preserve">V1515287  </t>
  </si>
  <si>
    <t>REPLACING THE CAMERA, FIR</t>
  </si>
  <si>
    <r>
      <t xml:space="preserve">Number of checks in fund 6961 - LA PORTE HS CONSTRUCTION: </t>
    </r>
    <r>
      <rPr>
        <b/>
        <sz val="10"/>
        <color indexed="8"/>
        <rFont val="Arial"/>
        <family val="2"/>
      </rPr>
      <t>3</t>
    </r>
  </si>
  <si>
    <t xml:space="preserve">Fund: 7111 - CHOICE PARTNERS  </t>
  </si>
  <si>
    <t xml:space="preserve">1515233  </t>
  </si>
  <si>
    <t>ADVERTISING RFPS IN THE H</t>
  </si>
  <si>
    <t xml:space="preserve">1515262  </t>
  </si>
  <si>
    <t>60940</t>
  </si>
  <si>
    <t>UNITED PARCEL SERVICE</t>
  </si>
  <si>
    <t xml:space="preserve">1515324  </t>
  </si>
  <si>
    <t>NVDIA QUADRO P620 - GRAPH</t>
  </si>
  <si>
    <t>LENOVO THINKVISION T24I-2</t>
  </si>
  <si>
    <t>TRIPP LITE MINI DISPLAYPO</t>
  </si>
  <si>
    <t>Page 38 of 47</t>
  </si>
  <si>
    <t xml:space="preserve">1515425  </t>
  </si>
  <si>
    <t xml:space="preserve">1515500  </t>
  </si>
  <si>
    <t>82465</t>
  </si>
  <si>
    <t>ADMINISTRATIVE CONSULTING</t>
  </si>
  <si>
    <t>JUL20-DEC20 ADVERTIS</t>
  </si>
  <si>
    <t>EREPLACEMENTS - PROJECTOR</t>
  </si>
  <si>
    <t xml:space="preserve">1515613  </t>
  </si>
  <si>
    <t xml:space="preserve">1515619  </t>
  </si>
  <si>
    <t>34705</t>
  </si>
  <si>
    <t>J HARDING &amp; CO</t>
  </si>
  <si>
    <t>NIKE LADIES DRI-FIT HEX T</t>
  </si>
  <si>
    <t>PORT AUTHORITY® LADIES CO</t>
  </si>
  <si>
    <t>OGIO® - CRUSH HENLEY LOG1</t>
  </si>
  <si>
    <t>NIKE LADIES LONG SLEEVE D</t>
  </si>
  <si>
    <t>NIKE LADIES DRI-FIT MICRO</t>
  </si>
  <si>
    <t>NIKE GOLF LADIES DRI-FIT</t>
  </si>
  <si>
    <t xml:space="preserve">1515638  </t>
  </si>
  <si>
    <t>82243</t>
  </si>
  <si>
    <t>REGION VI</t>
  </si>
  <si>
    <t>2021 SUMMER LEADERSHIP CO</t>
  </si>
  <si>
    <t xml:space="preserve">V1515276  </t>
  </si>
  <si>
    <t>85947</t>
  </si>
  <si>
    <t>F&amp;S CALHOUN CONSULTING INC</t>
  </si>
  <si>
    <t>FIELD REPRESENTATIVE DAIL</t>
  </si>
  <si>
    <t xml:space="preserve">V1515277  </t>
  </si>
  <si>
    <t>87910</t>
  </si>
  <si>
    <t>ANN MARIE HARBOUR</t>
  </si>
  <si>
    <t>FI8ELD REPRESENTATIVE REI</t>
  </si>
  <si>
    <t xml:space="preserve">V1515349  </t>
  </si>
  <si>
    <t xml:space="preserve">V1515354  </t>
  </si>
  <si>
    <t xml:space="preserve">V1515454  </t>
  </si>
  <si>
    <t xml:space="preserve">V1515459  </t>
  </si>
  <si>
    <t xml:space="preserve">V1515561  </t>
  </si>
  <si>
    <t xml:space="preserve">V1515563  </t>
  </si>
  <si>
    <t xml:space="preserve">V1515667  </t>
  </si>
  <si>
    <t xml:space="preserve">V1515671  </t>
  </si>
  <si>
    <r>
      <t xml:space="preserve">Number of checks in fund 7111 - CHOICE PARTNERS: </t>
    </r>
    <r>
      <rPr>
        <b/>
        <sz val="10"/>
        <color indexed="8"/>
        <rFont val="Arial"/>
        <family val="2"/>
      </rPr>
      <t>22</t>
    </r>
  </si>
  <si>
    <t xml:space="preserve">Fund: 7991 - ISF-FACILITIES  </t>
  </si>
  <si>
    <t>PRINTER FOR ANDREA MENDEZ</t>
  </si>
  <si>
    <t>GAS 021921-031721</t>
  </si>
  <si>
    <t>GAS 021021-031121</t>
  </si>
  <si>
    <t>Page 39 of 47</t>
  </si>
  <si>
    <t xml:space="preserve">1515224  </t>
  </si>
  <si>
    <t>26235</t>
  </si>
  <si>
    <t>FOSTER FENCE LTD</t>
  </si>
  <si>
    <t>INSTALL 1-26' X 4' GALVAN</t>
  </si>
  <si>
    <t xml:space="preserve">1515226  </t>
  </si>
  <si>
    <t>88399</t>
  </si>
  <si>
    <t>FRANCOTYP-POSTALIA INC</t>
  </si>
  <si>
    <t>032321  POSTAGE MACHI</t>
  </si>
  <si>
    <t xml:space="preserve">1515229  </t>
  </si>
  <si>
    <t>85932</t>
  </si>
  <si>
    <t>EMCOR GOWAN INC</t>
  </si>
  <si>
    <t>PA2021-0522 DRAIN LIN</t>
  </si>
  <si>
    <t xml:space="preserve">1515232  </t>
  </si>
  <si>
    <t>88722</t>
  </si>
  <si>
    <t>HIGH POINT</t>
  </si>
  <si>
    <t>PT QUARTER VAC BAGS 10/PK</t>
  </si>
  <si>
    <t xml:space="preserve">1515234  </t>
  </si>
  <si>
    <t>33040</t>
  </si>
  <si>
    <t>CITY OF HOUSTON WATER</t>
  </si>
  <si>
    <t>WATER 022121-031821</t>
  </si>
  <si>
    <t>WATER 022621-032221</t>
  </si>
  <si>
    <t>WATER 022021-031821</t>
  </si>
  <si>
    <t xml:space="preserve">1515246  </t>
  </si>
  <si>
    <t>82060</t>
  </si>
  <si>
    <t>METROPOLITAN LANDSCAPE MGMT INC</t>
  </si>
  <si>
    <t>PROVIDE 8 NEW 3 GALLON LO</t>
  </si>
  <si>
    <t>GAS 022621-032621</t>
  </si>
  <si>
    <t>GAS 122621-032621</t>
  </si>
  <si>
    <t>TEMP SERVICES</t>
  </si>
  <si>
    <t xml:space="preserve">1515304  </t>
  </si>
  <si>
    <t>INSTALL LIFTMASTER WIRELE</t>
  </si>
  <si>
    <t>RECONNECT THE EXISTING CH</t>
  </si>
  <si>
    <t xml:space="preserve">1515307  </t>
  </si>
  <si>
    <t>29829</t>
  </si>
  <si>
    <t>HARRIS COUNTY MUD #5</t>
  </si>
  <si>
    <t>WATER 022221-032021</t>
  </si>
  <si>
    <t xml:space="preserve">1515310  </t>
  </si>
  <si>
    <t>WATER 022121-032221</t>
  </si>
  <si>
    <t>WATER 022421-032521</t>
  </si>
  <si>
    <t>GAS 022621-033021</t>
  </si>
  <si>
    <t>Page 40 of 47</t>
  </si>
  <si>
    <t xml:space="preserve">1515316  </t>
  </si>
  <si>
    <t>MONTHLY LAWN MAINTENANCE</t>
  </si>
  <si>
    <t xml:space="preserve">1515318  </t>
  </si>
  <si>
    <t>88760</t>
  </si>
  <si>
    <t>POWERSECURE INC</t>
  </si>
  <si>
    <t>PA2021-0427 SERV CALL</t>
  </si>
  <si>
    <t>PA2021-0427 GENERATOR</t>
  </si>
  <si>
    <t>PA2021-0426 SERV CALL</t>
  </si>
  <si>
    <t>PA2021-0533 CHECK GEN</t>
  </si>
  <si>
    <t>PA2021-0533 MINOR PM</t>
  </si>
  <si>
    <t xml:space="preserve">1515319  </t>
  </si>
  <si>
    <t>50335</t>
  </si>
  <si>
    <t>ROYALWOOD MUD</t>
  </si>
  <si>
    <t>WATER 021921-031821</t>
  </si>
  <si>
    <t>WATER 021921031821</t>
  </si>
  <si>
    <t>Page 41 of 47</t>
  </si>
  <si>
    <t xml:space="preserve">1515331  </t>
  </si>
  <si>
    <t>TRASH PICK709MELBOURN</t>
  </si>
  <si>
    <t>MARCH21 TRASH PICK-UP</t>
  </si>
  <si>
    <t>APR 21 TRASH PICK-UP</t>
  </si>
  <si>
    <t xml:space="preserve">1515394  </t>
  </si>
  <si>
    <t>APR 21 PLANT MAINTEN</t>
  </si>
  <si>
    <t>GAS 030321-033121</t>
  </si>
  <si>
    <t xml:space="preserve">1515501  </t>
  </si>
  <si>
    <t>88663</t>
  </si>
  <si>
    <t>ADVENTURE EXPERIENCES LLC</t>
  </si>
  <si>
    <t>MIS OPERATING EXP</t>
  </si>
  <si>
    <t>INSPECTION 35022ANNUA</t>
  </si>
  <si>
    <t>PLANT SERVI FEB21</t>
  </si>
  <si>
    <t xml:space="preserve">1515504  </t>
  </si>
  <si>
    <t>86282</t>
  </si>
  <si>
    <t>ATLAS UNIVERSAL INC</t>
  </si>
  <si>
    <t>PRESSURE WAS  (18) AREA W</t>
  </si>
  <si>
    <t xml:space="preserve">1515507  </t>
  </si>
  <si>
    <t>GAS 030821-040621</t>
  </si>
  <si>
    <t>GAS 030121-040821</t>
  </si>
  <si>
    <t>GAS 031121-040921</t>
  </si>
  <si>
    <t>ADDETTE ARDOIN TEMP</t>
  </si>
  <si>
    <t xml:space="preserve">1515516  </t>
  </si>
  <si>
    <t>MONTHLY POSTAGE MACHINE F</t>
  </si>
  <si>
    <t xml:space="preserve">1515520  </t>
  </si>
  <si>
    <t>29917</t>
  </si>
  <si>
    <t>HARRIS COUNTY TOLL ROAD AUTHORITY</t>
  </si>
  <si>
    <t>OPEN PURCHASE ORDER FOR H</t>
  </si>
  <si>
    <t xml:space="preserve">1515525  </t>
  </si>
  <si>
    <t>WATER 041421</t>
  </si>
  <si>
    <t xml:space="preserve">1515532  </t>
  </si>
  <si>
    <t>COURTYARD AREA LANDSCAPE</t>
  </si>
  <si>
    <t>UPGRADE TO SCIENCE LAB EX</t>
  </si>
  <si>
    <t xml:space="preserve">1515533  </t>
  </si>
  <si>
    <t>86248</t>
  </si>
  <si>
    <t>MILLENNIUM PROJECT SOLUTIONS, INC.</t>
  </si>
  <si>
    <t>REMOVE EXITSING POLE LIGH</t>
  </si>
  <si>
    <t xml:space="preserve">1515536  </t>
  </si>
  <si>
    <t>45846</t>
  </si>
  <si>
    <t>VIRGINIA E PEGUERO</t>
  </si>
  <si>
    <t>MAY21 RENT 6311 IRVIN</t>
  </si>
  <si>
    <t>Page 42 of 47</t>
  </si>
  <si>
    <t xml:space="preserve">1515546  </t>
  </si>
  <si>
    <t>59870</t>
  </si>
  <si>
    <t>THYSSENKRUPP ELEVATOR CORP</t>
  </si>
  <si>
    <t>APR21 MAINTENANCE</t>
  </si>
  <si>
    <t>MAR21 MAINTENANCE</t>
  </si>
  <si>
    <t xml:space="preserve">1515548  </t>
  </si>
  <si>
    <t>LENOVO THINKSTATION P340-</t>
  </si>
  <si>
    <t>CDW-AUTOPILOT BASE DEPLOY</t>
  </si>
  <si>
    <t xml:space="preserve">1515603  </t>
  </si>
  <si>
    <t>84834</t>
  </si>
  <si>
    <t>DIGITAL AIR CONTROL INC.</t>
  </si>
  <si>
    <t>PA2021-0578 SERV CALL</t>
  </si>
  <si>
    <t xml:space="preserve">1515608  </t>
  </si>
  <si>
    <t>88281</t>
  </si>
  <si>
    <t>FIRE SAFE PROTECTION SERVICES LP</t>
  </si>
  <si>
    <t>SERVICE BUSTED PIPES</t>
  </si>
  <si>
    <t xml:space="preserve">1515609  </t>
  </si>
  <si>
    <t>REMOVE AND REINSTALL OPER</t>
  </si>
  <si>
    <t xml:space="preserve">1515614  </t>
  </si>
  <si>
    <t>WATER 031621-041221</t>
  </si>
  <si>
    <t xml:space="preserve">1515624  </t>
  </si>
  <si>
    <t>88033</t>
  </si>
  <si>
    <t>LETSOS COMPANY</t>
  </si>
  <si>
    <t>SERVICE CALL FOR PIPE</t>
  </si>
  <si>
    <t xml:space="preserve">1515643  </t>
  </si>
  <si>
    <t>87600</t>
  </si>
  <si>
    <t>SWGH LLC</t>
  </si>
  <si>
    <t>PA2021-0622 WINDOW UN</t>
  </si>
  <si>
    <t xml:space="preserve">1515648  </t>
  </si>
  <si>
    <t xml:space="preserve">1515651  </t>
  </si>
  <si>
    <t>TRASH PK709MELPA0600</t>
  </si>
  <si>
    <t>CONTR M&amp;R 6515 IRVING</t>
  </si>
  <si>
    <t>TRASH PK709 MELPA0599</t>
  </si>
  <si>
    <t>Page 43 of 47</t>
  </si>
  <si>
    <t xml:space="preserve">V1515281  </t>
  </si>
  <si>
    <t>31720</t>
  </si>
  <si>
    <t>COPESAN SERVICES INC</t>
  </si>
  <si>
    <t>MONTHLY PEST CONTROL SERV</t>
  </si>
  <si>
    <t>PA2021-0508 SRVC CALL</t>
  </si>
  <si>
    <t>GAS 033121</t>
  </si>
  <si>
    <t>Page 44 of 47</t>
  </si>
  <si>
    <t xml:space="preserve">V1515357  </t>
  </si>
  <si>
    <t>POWERSPRA PA2021-0506</t>
  </si>
  <si>
    <t>MONTHLY PEST CONTROL AT B</t>
  </si>
  <si>
    <t>MONTHLY PEST CONTROL AT C</t>
  </si>
  <si>
    <t>MONTHLY PEST CONTROL AT P</t>
  </si>
  <si>
    <t>POWERSPRAY CRAZY ANTS</t>
  </si>
  <si>
    <t>MONTHLY PEST CONTROL AT F</t>
  </si>
  <si>
    <t>ADDITIONAL PEST CONTROL W</t>
  </si>
  <si>
    <t>MONTHLY PEST CONTROL AT</t>
  </si>
  <si>
    <t>MONTHLY PEST CONTROL AT L</t>
  </si>
  <si>
    <t>TREATMENT PA2021-0507</t>
  </si>
  <si>
    <t>MONTHLY PEST CONTROL AT J</t>
  </si>
  <si>
    <t>QUARTERLY POWERSPRAY FOR</t>
  </si>
  <si>
    <t xml:space="preserve">V1515377  </t>
  </si>
  <si>
    <t>MONTHLY MONITORING SERVIC</t>
  </si>
  <si>
    <t xml:space="preserve">V1515453  </t>
  </si>
  <si>
    <t>85264</t>
  </si>
  <si>
    <t>EXECUTIVE THREAT SOLUTIONS LLC</t>
  </si>
  <si>
    <t>FIRE WATCH BAYTOWNHS</t>
  </si>
  <si>
    <t xml:space="preserve">V1515464  </t>
  </si>
  <si>
    <t>MONTHLY PEST CONTROL AT S</t>
  </si>
  <si>
    <t xml:space="preserve">V1515482  </t>
  </si>
  <si>
    <t>46604</t>
  </si>
  <si>
    <t>THOMAS W PLAPP</t>
  </si>
  <si>
    <t>Page 45 of 47</t>
  </si>
  <si>
    <t xml:space="preserve">V1515560  </t>
  </si>
  <si>
    <t>FIRE WATCH BAYTOWN HS</t>
  </si>
  <si>
    <t xml:space="preserve">V1515566  </t>
  </si>
  <si>
    <t xml:space="preserve">V1515574  </t>
  </si>
  <si>
    <t>PA2021-0573 SPECIAL T</t>
  </si>
  <si>
    <t>PA2021-0573 APR21</t>
  </si>
  <si>
    <t>PA2021-0573 MAR21</t>
  </si>
  <si>
    <t xml:space="preserve">V1515575  </t>
  </si>
  <si>
    <t>53379</t>
  </si>
  <si>
    <t>DS WATERS OF AMERICA INC</t>
  </si>
  <si>
    <t>MONTHLY WATER SERVICE FOR</t>
  </si>
  <si>
    <t xml:space="preserve">V1515666  </t>
  </si>
  <si>
    <t>SECURITY 3/8-3/28/21</t>
  </si>
  <si>
    <t>SECURITY 3/29-4/11/21</t>
  </si>
  <si>
    <t xml:space="preserve">V1515673  </t>
  </si>
  <si>
    <t>PA2021-0571 DAMAGE LE</t>
  </si>
  <si>
    <t>PA2021-0595 CAMERA FO</t>
  </si>
  <si>
    <t>REPLACE DAMAGED/LEAKING 6</t>
  </si>
  <si>
    <t xml:space="preserve">V1515681  </t>
  </si>
  <si>
    <t>84446</t>
  </si>
  <si>
    <t>ALBERT V VALADEZ</t>
  </si>
  <si>
    <r>
      <t xml:space="preserve">Number of checks in fund 7991 - ISF-FACILITIES: </t>
    </r>
    <r>
      <rPr>
        <b/>
        <sz val="10"/>
        <color indexed="8"/>
        <rFont val="Arial"/>
        <family val="2"/>
      </rPr>
      <t>62</t>
    </r>
  </si>
  <si>
    <t>Page 46 of 47</t>
  </si>
  <si>
    <r>
      <t>Total number of checks in report:</t>
    </r>
    <r>
      <rPr>
        <b/>
        <sz val="10"/>
        <color indexed="8"/>
        <rFont val="Arial"/>
        <family val="2"/>
      </rPr>
      <t xml:space="preserve"> 471</t>
    </r>
  </si>
  <si>
    <r>
      <t>Amount total:</t>
    </r>
    <r>
      <rPr>
        <b/>
        <sz val="10"/>
        <color indexed="8"/>
        <rFont val="Arial"/>
        <family val="2"/>
      </rPr>
      <t xml:space="preserve"> </t>
    </r>
  </si>
  <si>
    <t>Page 47 of 47</t>
  </si>
  <si>
    <t>DISTRIBUTION FUND</t>
  </si>
  <si>
    <t>CHECK NUMBER</t>
  </si>
  <si>
    <t>ISSUE DATE</t>
  </si>
  <si>
    <t>VENDOR</t>
  </si>
  <si>
    <t>STATUS</t>
  </si>
  <si>
    <t>CHK_STATUS</t>
  </si>
  <si>
    <t>NO LABEL</t>
  </si>
  <si>
    <t>TOTAL</t>
  </si>
  <si>
    <t>DESCRIPTION</t>
  </si>
  <si>
    <t>1991</t>
  </si>
  <si>
    <t>1515328</t>
  </si>
  <si>
    <t/>
  </si>
  <si>
    <t>V</t>
  </si>
  <si>
    <t>VOID: MULTI STUB CHECK</t>
  </si>
  <si>
    <t>1515329</t>
  </si>
  <si>
    <t>V1515280</t>
  </si>
  <si>
    <t>VOID: MULTI STUB VOUCHER</t>
  </si>
  <si>
    <t>V1515337</t>
  </si>
  <si>
    <t>V1515338</t>
  </si>
  <si>
    <t>V1515356</t>
  </si>
  <si>
    <t>V1515565</t>
  </si>
  <si>
    <t>V1515660</t>
  </si>
  <si>
    <t>V1515661</t>
  </si>
  <si>
    <t>FUND SUMMARY FOR BOARD CHECK REGISTER</t>
  </si>
  <si>
    <t>Fiscal Year: 21  Period: 8</t>
  </si>
  <si>
    <t>fund starts with</t>
  </si>
  <si>
    <t>sum of checks</t>
  </si>
  <si>
    <t>check count</t>
  </si>
  <si>
    <t>1</t>
  </si>
  <si>
    <t>2</t>
  </si>
  <si>
    <t>4</t>
  </si>
  <si>
    <t>6</t>
  </si>
  <si>
    <t>7</t>
  </si>
  <si>
    <t>Page 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</si>
</sst>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\$\ #,##0.00"/>
    <numFmt numFmtId="166" formatCode="000"/>
    <numFmt numFmtId="167" formatCode="[$$-409]#,##0.00_);\([$$-409]#,##0.00\)"/>
    <numFmt numFmtId="168" formatCode="mmmm\ yyyy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Arial"/>
      <family val="2"/>
    </font>
    <font>
      <sz val="10"/>
      <color theme="0" tint="-0.14999847407452621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Times New Roman"/>
      <family val="1"/>
    </font>
    <font>
      <sz val="10"/>
      <color rgb="FF000000"/>
      <name val="Arial"/>
      <family val="2"/>
    </font>
    <font>
      <b/>
      <sz val="12"/>
      <name val="Segoe UI"/>
      <family val="2"/>
    </font>
    <font>
      <b/>
      <sz val="11"/>
      <name val="Calibri"/>
      <family val="2"/>
    </font>
    <font>
      <b/>
      <sz val="10"/>
      <name val="Segoe U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Segoe UI"/>
      <family val="2"/>
    </font>
    <font>
      <sz val="10"/>
      <color indexed="8"/>
      <name val="Arial"/>
      <family val="2"/>
    </font>
    <font>
      <b/>
      <sz val="18"/>
      <color indexed="8"/>
      <name val="Arial"/>
      <family val="2"/>
    </font>
    <font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4"/>
      <name val="Arial"/>
      <family val="2"/>
    </font>
    <font>
      <b/>
      <sz val="12"/>
      <color theme="1"/>
      <name val="Calibri"/>
      <family val="2"/>
      <scheme val="minor"/>
    </font>
    <font>
      <u/>
      <sz val="10"/>
      <color indexed="8"/>
      <name val="Arial"/>
      <family val="2"/>
    </font>
    <font>
      <sz val="9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</patternFill>
    </fill>
    <fill>
      <patternFill patternType="solid">
        <fgColor rgb="FFBEBEBE"/>
      </patternFill>
    </fill>
    <fill>
      <patternFill patternType="solid">
        <fgColor rgb="FFDFC8E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30" fillId="0" borderId="0">
      <alignment vertical="top"/>
    </xf>
    <xf numFmtId="44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/>
    </xf>
  </cellStyleXfs>
  <cellXfs count="244">
    <xf numFmtId="0" fontId="0" fillId="0" borderId="0" xfId="0"/>
    <xf numFmtId="39" fontId="4" fillId="0" borderId="0" xfId="3" applyNumberFormat="1" applyFont="1"/>
    <xf numFmtId="0" fontId="2" fillId="0" borderId="0" xfId="3" applyFont="1"/>
    <xf numFmtId="0" fontId="6" fillId="0" borderId="0" xfId="3" applyFont="1" applyBorder="1" applyAlignment="1">
      <alignment horizontal="center"/>
    </xf>
    <xf numFmtId="49" fontId="6" fillId="0" borderId="0" xfId="3" applyNumberFormat="1" applyFont="1" applyBorder="1" applyAlignment="1">
      <alignment horizontal="center"/>
    </xf>
    <xf numFmtId="39" fontId="7" fillId="0" borderId="0" xfId="3" applyNumberFormat="1" applyFont="1" applyBorder="1" applyAlignment="1">
      <alignment horizontal="center" wrapText="1"/>
    </xf>
    <xf numFmtId="14" fontId="2" fillId="2" borderId="0" xfId="3" applyNumberFormat="1" applyFont="1" applyFill="1" applyAlignment="1">
      <alignment horizontal="left"/>
    </xf>
    <xf numFmtId="0" fontId="2" fillId="2" borderId="0" xfId="3" applyFont="1" applyFill="1" applyAlignment="1">
      <alignment horizontal="left"/>
    </xf>
    <xf numFmtId="164" fontId="2" fillId="2" borderId="0" xfId="2" applyNumberFormat="1" applyFill="1" applyAlignment="1">
      <alignment horizontal="right"/>
    </xf>
    <xf numFmtId="0" fontId="9" fillId="0" borderId="0" xfId="3" applyFont="1"/>
    <xf numFmtId="14" fontId="2" fillId="0" borderId="0" xfId="3" applyNumberFormat="1" applyFont="1" applyAlignment="1">
      <alignment horizontal="left"/>
    </xf>
    <xf numFmtId="0" fontId="2" fillId="0" borderId="0" xfId="3" applyFont="1" applyAlignment="1">
      <alignment horizontal="left"/>
    </xf>
    <xf numFmtId="4" fontId="2" fillId="0" borderId="0" xfId="2" applyNumberFormat="1"/>
    <xf numFmtId="14" fontId="2" fillId="2" borderId="0" xfId="3" quotePrefix="1" applyNumberFormat="1" applyFont="1" applyFill="1" applyAlignment="1">
      <alignment horizontal="left"/>
    </xf>
    <xf numFmtId="4" fontId="2" fillId="2" borderId="0" xfId="2" applyNumberFormat="1" applyFill="1"/>
    <xf numFmtId="14" fontId="2" fillId="0" borderId="0" xfId="3" quotePrefix="1" applyNumberFormat="1" applyFont="1" applyAlignment="1">
      <alignment horizontal="left"/>
    </xf>
    <xf numFmtId="4" fontId="2" fillId="0" borderId="0" xfId="2" applyNumberFormat="1" applyFont="1"/>
    <xf numFmtId="0" fontId="2" fillId="2" borderId="0" xfId="3" applyFont="1" applyFill="1" applyAlignment="1">
      <alignment horizontal="center"/>
    </xf>
    <xf numFmtId="49" fontId="2" fillId="2" borderId="0" xfId="3" applyNumberFormat="1" applyFont="1" applyFill="1" applyAlignment="1">
      <alignment horizontal="right"/>
    </xf>
    <xf numFmtId="8" fontId="2" fillId="2" borderId="1" xfId="2" applyNumberFormat="1" applyFill="1" applyBorder="1"/>
    <xf numFmtId="8" fontId="2" fillId="2" borderId="0" xfId="2" applyNumberFormat="1" applyFill="1"/>
    <xf numFmtId="4" fontId="2" fillId="0" borderId="0" xfId="3" applyNumberFormat="1" applyFont="1"/>
    <xf numFmtId="14" fontId="2" fillId="0" borderId="0" xfId="3" applyNumberFormat="1" applyFont="1" applyAlignment="1">
      <alignment horizontal="center"/>
    </xf>
    <xf numFmtId="49" fontId="2" fillId="0" borderId="0" xfId="3" applyNumberFormat="1" applyFont="1"/>
    <xf numFmtId="39" fontId="2" fillId="0" borderId="0" xfId="3" applyNumberFormat="1" applyFont="1"/>
    <xf numFmtId="0" fontId="7" fillId="2" borderId="0" xfId="3" applyFont="1" applyFill="1" applyBorder="1" applyAlignment="1">
      <alignment horizontal="center"/>
    </xf>
    <xf numFmtId="0" fontId="2" fillId="2" borderId="0" xfId="3" applyFont="1" applyFill="1" applyBorder="1"/>
    <xf numFmtId="49" fontId="7" fillId="2" borderId="0" xfId="3" applyNumberFormat="1" applyFont="1" applyFill="1" applyBorder="1" applyAlignment="1">
      <alignment horizontal="left"/>
    </xf>
    <xf numFmtId="49" fontId="2" fillId="2" borderId="0" xfId="3" applyNumberFormat="1" applyFont="1" applyFill="1" applyBorder="1"/>
    <xf numFmtId="39" fontId="6" fillId="2" borderId="0" xfId="3" applyNumberFormat="1" applyFont="1" applyFill="1" applyBorder="1" applyAlignment="1">
      <alignment horizontal="center"/>
    </xf>
    <xf numFmtId="39" fontId="7" fillId="2" borderId="0" xfId="3" applyNumberFormat="1" applyFont="1" applyFill="1" applyBorder="1" applyAlignment="1">
      <alignment horizontal="center"/>
    </xf>
    <xf numFmtId="0" fontId="6" fillId="2" borderId="0" xfId="3" applyFont="1" applyFill="1" applyBorder="1" applyAlignment="1">
      <alignment horizontal="center"/>
    </xf>
    <xf numFmtId="44" fontId="2" fillId="0" borderId="0" xfId="2" applyFont="1" applyBorder="1" applyAlignment="1">
      <alignment horizontal="right"/>
    </xf>
    <xf numFmtId="39" fontId="10" fillId="2" borderId="0" xfId="3" applyNumberFormat="1" applyFont="1" applyFill="1" applyBorder="1"/>
    <xf numFmtId="8" fontId="10" fillId="2" borderId="0" xfId="3" applyNumberFormat="1" applyFont="1" applyFill="1" applyBorder="1"/>
    <xf numFmtId="39" fontId="2" fillId="2" borderId="0" xfId="3" applyNumberFormat="1" applyFont="1" applyFill="1" applyBorder="1"/>
    <xf numFmtId="8" fontId="2" fillId="2" borderId="0" xfId="3" applyNumberFormat="1" applyFont="1" applyFill="1" applyBorder="1"/>
    <xf numFmtId="43" fontId="2" fillId="0" borderId="0" xfId="1" applyFont="1" applyBorder="1" applyAlignment="1">
      <alignment horizontal="right"/>
    </xf>
    <xf numFmtId="49" fontId="2" fillId="2" borderId="0" xfId="3" applyNumberFormat="1" applyFont="1" applyFill="1" applyBorder="1" applyAlignment="1">
      <alignment horizontal="left"/>
    </xf>
    <xf numFmtId="43" fontId="11" fillId="0" borderId="0" xfId="1" applyFont="1" applyBorder="1" applyAlignment="1">
      <alignment horizontal="right"/>
    </xf>
    <xf numFmtId="43" fontId="2" fillId="2" borderId="0" xfId="3" applyNumberFormat="1" applyFont="1" applyFill="1" applyBorder="1" applyAlignment="1">
      <alignment horizontal="right"/>
    </xf>
    <xf numFmtId="4" fontId="2" fillId="2" borderId="2" xfId="3" applyNumberFormat="1" applyFont="1" applyFill="1" applyBorder="1" applyAlignment="1">
      <alignment horizontal="right"/>
    </xf>
    <xf numFmtId="4" fontId="10" fillId="2" borderId="2" xfId="3" applyNumberFormat="1" applyFont="1" applyFill="1" applyBorder="1"/>
    <xf numFmtId="164" fontId="2" fillId="0" borderId="2" xfId="2" applyNumberFormat="1" applyFont="1" applyFill="1" applyBorder="1"/>
    <xf numFmtId="43" fontId="2" fillId="2" borderId="2" xfId="2" applyNumberFormat="1" applyFont="1" applyFill="1" applyBorder="1"/>
    <xf numFmtId="8" fontId="2" fillId="2" borderId="2" xfId="3" applyNumberFormat="1" applyFont="1" applyFill="1" applyBorder="1"/>
    <xf numFmtId="44" fontId="2" fillId="2" borderId="2" xfId="3" applyNumberFormat="1" applyFont="1" applyFill="1" applyBorder="1"/>
    <xf numFmtId="8" fontId="2" fillId="2" borderId="0" xfId="3" applyNumberFormat="1" applyFont="1" applyFill="1" applyBorder="1" applyAlignment="1">
      <alignment horizontal="center"/>
    </xf>
    <xf numFmtId="0" fontId="9" fillId="0" borderId="0" xfId="3" applyFont="1" applyBorder="1"/>
    <xf numFmtId="43" fontId="2" fillId="2" borderId="0" xfId="2" applyNumberFormat="1" applyFont="1" applyFill="1" applyBorder="1"/>
    <xf numFmtId="44" fontId="2" fillId="2" borderId="0" xfId="2" applyFont="1" applyFill="1" applyBorder="1"/>
    <xf numFmtId="0" fontId="2" fillId="2" borderId="0" xfId="3" applyFont="1" applyFill="1" applyBorder="1" applyAlignment="1">
      <alignment horizontal="center"/>
    </xf>
    <xf numFmtId="164" fontId="2" fillId="2" borderId="3" xfId="2" applyNumberFormat="1" applyFont="1" applyFill="1" applyBorder="1"/>
    <xf numFmtId="44" fontId="10" fillId="2" borderId="3" xfId="2" applyFont="1" applyFill="1" applyBorder="1"/>
    <xf numFmtId="164" fontId="2" fillId="0" borderId="3" xfId="2" applyNumberFormat="1" applyFont="1" applyBorder="1" applyAlignment="1">
      <alignment horizontal="right"/>
    </xf>
    <xf numFmtId="44" fontId="2" fillId="2" borderId="3" xfId="2" applyFont="1" applyFill="1" applyBorder="1"/>
    <xf numFmtId="8" fontId="2" fillId="0" borderId="3" xfId="2" applyNumberFormat="1" applyFont="1" applyBorder="1"/>
    <xf numFmtId="4" fontId="7" fillId="2" borderId="0" xfId="3" applyNumberFormat="1" applyFont="1" applyFill="1" applyBorder="1" applyAlignment="1">
      <alignment horizontal="right"/>
    </xf>
    <xf numFmtId="164" fontId="2" fillId="0" borderId="0" xfId="4" applyNumberFormat="1" applyFont="1" applyBorder="1"/>
    <xf numFmtId="0" fontId="2" fillId="0" borderId="0" xfId="3" applyFont="1" applyBorder="1"/>
    <xf numFmtId="39" fontId="2" fillId="0" borderId="0" xfId="3" applyNumberFormat="1" applyFont="1" applyBorder="1"/>
    <xf numFmtId="164" fontId="2" fillId="0" borderId="0" xfId="3" applyNumberFormat="1" applyFont="1" applyBorder="1" applyAlignment="1">
      <alignment horizontal="right" vertical="top"/>
    </xf>
    <xf numFmtId="164" fontId="2" fillId="0" borderId="0" xfId="3" applyNumberFormat="1" applyFont="1" applyBorder="1"/>
    <xf numFmtId="0" fontId="2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49" fontId="4" fillId="0" borderId="0" xfId="3" applyNumberFormat="1" applyFont="1"/>
    <xf numFmtId="49" fontId="2" fillId="2" borderId="0" xfId="3" applyNumberFormat="1" applyFont="1" applyFill="1" applyBorder="1" applyAlignment="1">
      <alignment horizontal="left"/>
    </xf>
    <xf numFmtId="0" fontId="2" fillId="0" borderId="0" xfId="3" applyFont="1" applyBorder="1" applyAlignment="1">
      <alignment horizontal="left"/>
    </xf>
    <xf numFmtId="14" fontId="2" fillId="0" borderId="0" xfId="3" applyNumberFormat="1" applyFont="1" applyBorder="1" applyAlignment="1">
      <alignment horizontal="left"/>
    </xf>
    <xf numFmtId="14" fontId="2" fillId="0" borderId="0" xfId="3" applyNumberFormat="1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7" fillId="2" borderId="0" xfId="3" applyFont="1" applyFill="1" applyBorder="1" applyAlignment="1">
      <alignment horizontal="center"/>
    </xf>
    <xf numFmtId="49" fontId="7" fillId="0" borderId="0" xfId="3" applyNumberFormat="1" applyFont="1" applyBorder="1" applyAlignment="1">
      <alignment horizontal="center"/>
    </xf>
    <xf numFmtId="0" fontId="3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14" fontId="2" fillId="0" borderId="0" xfId="3" applyNumberFormat="1" applyFont="1" applyAlignment="1">
      <alignment horizontal="center"/>
    </xf>
    <xf numFmtId="0" fontId="16" fillId="0" borderId="0" xfId="5" applyFont="1" applyFill="1" applyBorder="1" applyAlignment="1">
      <alignment horizontal="left" vertical="top" indent="7"/>
    </xf>
    <xf numFmtId="0" fontId="15" fillId="0" borderId="0" xfId="5" applyFill="1" applyBorder="1" applyAlignment="1">
      <alignment horizontal="left" vertical="top"/>
    </xf>
    <xf numFmtId="0" fontId="16" fillId="0" borderId="0" xfId="5" applyFont="1" applyFill="1" applyBorder="1" applyAlignment="1">
      <alignment horizontal="left" vertical="top"/>
    </xf>
    <xf numFmtId="0" fontId="16" fillId="3" borderId="4" xfId="5" applyFont="1" applyFill="1" applyBorder="1" applyAlignment="1">
      <alignment horizontal="center" vertical="top" wrapText="1"/>
    </xf>
    <xf numFmtId="0" fontId="17" fillId="3" borderId="4" xfId="5" applyFont="1" applyFill="1" applyBorder="1" applyAlignment="1">
      <alignment horizontal="left" vertical="top" wrapText="1"/>
    </xf>
    <xf numFmtId="0" fontId="17" fillId="3" borderId="4" xfId="5" applyFont="1" applyFill="1" applyBorder="1" applyAlignment="1">
      <alignment horizontal="left" vertical="top" wrapText="1" indent="2"/>
    </xf>
    <xf numFmtId="0" fontId="17" fillId="3" borderId="4" xfId="5" applyFont="1" applyFill="1" applyBorder="1" applyAlignment="1">
      <alignment horizontal="center" vertical="top" wrapText="1"/>
    </xf>
    <xf numFmtId="0" fontId="17" fillId="3" borderId="4" xfId="5" applyFont="1" applyFill="1" applyBorder="1" applyAlignment="1">
      <alignment horizontal="left" vertical="top" wrapText="1" indent="6"/>
    </xf>
    <xf numFmtId="0" fontId="18" fillId="0" borderId="4" xfId="5" applyFont="1" applyFill="1" applyBorder="1" applyAlignment="1">
      <alignment horizontal="left" vertical="top" wrapText="1"/>
    </xf>
    <xf numFmtId="1" fontId="19" fillId="0" borderId="4" xfId="5" applyNumberFormat="1" applyFont="1" applyFill="1" applyBorder="1" applyAlignment="1">
      <alignment horizontal="left" vertical="top" wrapText="1"/>
    </xf>
    <xf numFmtId="165" fontId="19" fillId="0" borderId="4" xfId="5" applyNumberFormat="1" applyFont="1" applyFill="1" applyBorder="1" applyAlignment="1">
      <alignment horizontal="left" vertical="top" wrapText="1"/>
    </xf>
    <xf numFmtId="0" fontId="20" fillId="0" borderId="4" xfId="5" applyFont="1" applyFill="1" applyBorder="1" applyAlignment="1">
      <alignment horizontal="left" vertical="top" wrapText="1"/>
    </xf>
    <xf numFmtId="0" fontId="7" fillId="0" borderId="0" xfId="6" applyFont="1" applyAlignment="1">
      <alignment horizontal="center"/>
    </xf>
    <xf numFmtId="0" fontId="2" fillId="0" borderId="0" xfId="7" applyFont="1" applyFill="1" applyBorder="1" applyAlignment="1">
      <alignment horizontal="left" vertical="top"/>
    </xf>
    <xf numFmtId="0" fontId="21" fillId="0" borderId="0" xfId="7" applyFont="1" applyFill="1" applyBorder="1" applyAlignment="1">
      <alignment horizontal="left" vertical="top"/>
    </xf>
    <xf numFmtId="20" fontId="21" fillId="0" borderId="0" xfId="7" applyNumberFormat="1" applyFont="1" applyFill="1" applyBorder="1" applyAlignment="1">
      <alignment horizontal="left" vertical="top"/>
    </xf>
    <xf numFmtId="0" fontId="7" fillId="0" borderId="0" xfId="7" applyFont="1" applyFill="1" applyBorder="1" applyAlignment="1">
      <alignment horizontal="center" vertical="top"/>
    </xf>
    <xf numFmtId="0" fontId="7" fillId="0" borderId="0" xfId="7" applyFont="1" applyFill="1" applyBorder="1" applyAlignment="1">
      <alignment horizontal="center"/>
    </xf>
    <xf numFmtId="0" fontId="21" fillId="0" borderId="0" xfId="7" applyFont="1" applyFill="1" applyBorder="1" applyAlignment="1">
      <alignment horizontal="center" vertical="top"/>
    </xf>
    <xf numFmtId="0" fontId="21" fillId="0" borderId="0" xfId="7" applyFont="1" applyFill="1" applyBorder="1" applyAlignment="1">
      <alignment horizontal="right" vertical="top"/>
    </xf>
    <xf numFmtId="1" fontId="21" fillId="0" borderId="0" xfId="7" applyNumberFormat="1" applyFont="1" applyFill="1" applyBorder="1" applyAlignment="1">
      <alignment horizontal="right" vertical="top" shrinkToFit="1"/>
    </xf>
    <xf numFmtId="1" fontId="21" fillId="0" borderId="2" xfId="7" applyNumberFormat="1" applyFont="1" applyFill="1" applyBorder="1" applyAlignment="1">
      <alignment horizontal="right" vertical="top" shrinkToFit="1"/>
    </xf>
    <xf numFmtId="0" fontId="21" fillId="0" borderId="5" xfId="7" applyFont="1" applyFill="1" applyBorder="1" applyAlignment="1">
      <alignment horizontal="center" vertical="top"/>
    </xf>
    <xf numFmtId="0" fontId="21" fillId="0" borderId="5" xfId="7" applyFont="1" applyFill="1" applyBorder="1" applyAlignment="1">
      <alignment horizontal="left" vertical="top"/>
    </xf>
    <xf numFmtId="0" fontId="2" fillId="0" borderId="5" xfId="7" applyFont="1" applyFill="1" applyBorder="1" applyAlignment="1">
      <alignment horizontal="center" vertical="top"/>
    </xf>
    <xf numFmtId="0" fontId="2" fillId="0" borderId="5" xfId="7" applyFont="1" applyFill="1" applyBorder="1" applyAlignment="1">
      <alignment horizontal="left" vertical="top"/>
    </xf>
    <xf numFmtId="1" fontId="21" fillId="0" borderId="5" xfId="7" applyNumberFormat="1" applyFont="1" applyFill="1" applyBorder="1" applyAlignment="1">
      <alignment horizontal="right" vertical="top" shrinkToFit="1"/>
    </xf>
    <xf numFmtId="0" fontId="2" fillId="0" borderId="6" xfId="7" applyFont="1" applyFill="1" applyBorder="1" applyAlignment="1">
      <alignment horizontal="center" vertical="center"/>
    </xf>
    <xf numFmtId="0" fontId="21" fillId="0" borderId="0" xfId="7" applyFont="1" applyFill="1" applyBorder="1" applyAlignment="1">
      <alignment horizontal="center" vertical="top" wrapText="1"/>
    </xf>
    <xf numFmtId="0" fontId="2" fillId="0" borderId="0" xfId="7" applyFont="1" applyFill="1" applyBorder="1" applyAlignment="1">
      <alignment horizontal="right" vertical="top"/>
    </xf>
    <xf numFmtId="0" fontId="2" fillId="0" borderId="0" xfId="7" applyFont="1" applyFill="1" applyBorder="1" applyAlignment="1">
      <alignment horizontal="center" vertical="center"/>
    </xf>
    <xf numFmtId="0" fontId="21" fillId="0" borderId="0" xfId="7" applyFont="1" applyFill="1" applyBorder="1" applyAlignment="1">
      <alignment horizontal="left"/>
    </xf>
    <xf numFmtId="1" fontId="21" fillId="0" borderId="0" xfId="7" applyNumberFormat="1" applyFont="1" applyFill="1" applyBorder="1" applyAlignment="1">
      <alignment horizontal="center" vertical="top" shrinkToFit="1"/>
    </xf>
    <xf numFmtId="0" fontId="2" fillId="0" borderId="0" xfId="7" applyFont="1" applyFill="1" applyBorder="1" applyAlignment="1">
      <alignment horizontal="left" vertical="center"/>
    </xf>
    <xf numFmtId="166" fontId="21" fillId="0" borderId="0" xfId="7" applyNumberFormat="1" applyFont="1" applyFill="1" applyBorder="1" applyAlignment="1">
      <alignment horizontal="center" vertical="top" shrinkToFit="1"/>
    </xf>
    <xf numFmtId="1" fontId="21" fillId="0" borderId="0" xfId="7" applyNumberFormat="1" applyFont="1" applyFill="1" applyBorder="1" applyAlignment="1">
      <alignment horizontal="left" vertical="top" shrinkToFit="1"/>
    </xf>
    <xf numFmtId="166" fontId="21" fillId="0" borderId="0" xfId="7" applyNumberFormat="1" applyFont="1" applyFill="1" applyBorder="1" applyAlignment="1">
      <alignment horizontal="left" vertical="top" shrinkToFit="1"/>
    </xf>
    <xf numFmtId="0" fontId="7" fillId="0" borderId="0" xfId="7" applyFont="1" applyFill="1" applyBorder="1" applyAlignment="1">
      <alignment horizontal="left" vertical="top"/>
    </xf>
    <xf numFmtId="0" fontId="7" fillId="0" borderId="0" xfId="7" applyFont="1" applyFill="1" applyBorder="1" applyAlignment="1">
      <alignment horizontal="right" vertical="top"/>
    </xf>
    <xf numFmtId="0" fontId="2" fillId="0" borderId="0" xfId="7" applyFont="1" applyFill="1" applyBorder="1" applyAlignment="1">
      <alignment horizontal="center" vertical="top"/>
    </xf>
    <xf numFmtId="1" fontId="21" fillId="0" borderId="1" xfId="7" applyNumberFormat="1" applyFont="1" applyFill="1" applyBorder="1" applyAlignment="1">
      <alignment horizontal="right" vertical="top"/>
    </xf>
    <xf numFmtId="0" fontId="22" fillId="0" borderId="0" xfId="5" applyFont="1" applyFill="1" applyBorder="1" applyAlignment="1">
      <alignment horizontal="left" vertical="top" wrapText="1" indent="19"/>
    </xf>
    <xf numFmtId="0" fontId="15" fillId="0" borderId="0" xfId="5" applyFill="1" applyBorder="1" applyAlignment="1">
      <alignment horizontal="left" vertical="top" wrapText="1"/>
    </xf>
    <xf numFmtId="0" fontId="22" fillId="0" borderId="0" xfId="5" applyFont="1" applyFill="1" applyBorder="1" applyAlignment="1">
      <alignment horizontal="left" vertical="top" wrapText="1" indent="20"/>
    </xf>
    <xf numFmtId="0" fontId="22" fillId="0" borderId="0" xfId="5" applyFont="1" applyFill="1" applyBorder="1" applyAlignment="1">
      <alignment horizontal="left" vertical="top" wrapText="1" indent="18"/>
    </xf>
    <xf numFmtId="0" fontId="23" fillId="0" borderId="7" xfId="5" applyFont="1" applyFill="1" applyBorder="1" applyAlignment="1">
      <alignment horizontal="left" vertical="top" wrapText="1" indent="10"/>
    </xf>
    <xf numFmtId="0" fontId="24" fillId="4" borderId="8" xfId="5" applyFont="1" applyFill="1" applyBorder="1" applyAlignment="1">
      <alignment horizontal="center" vertical="top" wrapText="1"/>
    </xf>
    <xf numFmtId="0" fontId="24" fillId="4" borderId="9" xfId="5" applyFont="1" applyFill="1" applyBorder="1" applyAlignment="1">
      <alignment horizontal="left" vertical="top" wrapText="1" indent="4"/>
    </xf>
    <xf numFmtId="0" fontId="24" fillId="4" borderId="10" xfId="5" applyFont="1" applyFill="1" applyBorder="1" applyAlignment="1">
      <alignment horizontal="left" vertical="top" wrapText="1" indent="4"/>
    </xf>
    <xf numFmtId="0" fontId="24" fillId="4" borderId="11" xfId="5" applyFont="1" applyFill="1" applyBorder="1" applyAlignment="1">
      <alignment horizontal="center" vertical="top" wrapText="1"/>
    </xf>
    <xf numFmtId="0" fontId="24" fillId="4" borderId="4" xfId="5" applyFont="1" applyFill="1" applyBorder="1" applyAlignment="1">
      <alignment horizontal="left" vertical="top" wrapText="1" indent="1"/>
    </xf>
    <xf numFmtId="0" fontId="24" fillId="4" borderId="4" xfId="5" applyFont="1" applyFill="1" applyBorder="1" applyAlignment="1">
      <alignment horizontal="center" vertical="top" wrapText="1"/>
    </xf>
    <xf numFmtId="0" fontId="23" fillId="0" borderId="4" xfId="5" applyFont="1" applyFill="1" applyBorder="1" applyAlignment="1">
      <alignment horizontal="left" vertical="top" wrapText="1" indent="1"/>
    </xf>
    <xf numFmtId="1" fontId="25" fillId="0" borderId="4" xfId="5" applyNumberFormat="1" applyFont="1" applyFill="1" applyBorder="1" applyAlignment="1">
      <alignment horizontal="right" vertical="top" wrapText="1"/>
    </xf>
    <xf numFmtId="165" fontId="25" fillId="0" borderId="4" xfId="5" applyNumberFormat="1" applyFont="1" applyFill="1" applyBorder="1" applyAlignment="1">
      <alignment horizontal="center" vertical="top" wrapText="1"/>
    </xf>
    <xf numFmtId="1" fontId="26" fillId="0" borderId="4" xfId="5" applyNumberFormat="1" applyFont="1" applyFill="1" applyBorder="1" applyAlignment="1">
      <alignment horizontal="right" vertical="top" wrapText="1"/>
    </xf>
    <xf numFmtId="165" fontId="26" fillId="0" borderId="4" xfId="5" applyNumberFormat="1" applyFont="1" applyFill="1" applyBorder="1" applyAlignment="1">
      <alignment horizontal="center" vertical="top" wrapText="1"/>
    </xf>
    <xf numFmtId="0" fontId="23" fillId="5" borderId="4" xfId="5" applyFont="1" applyFill="1" applyBorder="1" applyAlignment="1">
      <alignment horizontal="left" vertical="top" wrapText="1" indent="1"/>
    </xf>
    <xf numFmtId="1" fontId="26" fillId="5" borderId="4" xfId="5" applyNumberFormat="1" applyFont="1" applyFill="1" applyBorder="1" applyAlignment="1">
      <alignment horizontal="right" vertical="top" wrapText="1"/>
    </xf>
    <xf numFmtId="165" fontId="26" fillId="5" borderId="4" xfId="5" applyNumberFormat="1" applyFont="1" applyFill="1" applyBorder="1" applyAlignment="1">
      <alignment horizontal="center" vertical="top" wrapText="1"/>
    </xf>
    <xf numFmtId="0" fontId="27" fillId="0" borderId="4" xfId="5" applyFont="1" applyFill="1" applyBorder="1" applyAlignment="1">
      <alignment horizontal="left" vertical="top" wrapText="1"/>
    </xf>
    <xf numFmtId="3" fontId="28" fillId="0" borderId="4" xfId="5" applyNumberFormat="1" applyFont="1" applyFill="1" applyBorder="1" applyAlignment="1">
      <alignment horizontal="right" vertical="top" wrapText="1"/>
    </xf>
    <xf numFmtId="165" fontId="28" fillId="0" borderId="4" xfId="5" applyNumberFormat="1" applyFont="1" applyFill="1" applyBorder="1" applyAlignment="1">
      <alignment horizontal="center" vertical="top" wrapText="1"/>
    </xf>
    <xf numFmtId="0" fontId="24" fillId="4" borderId="4" xfId="5" applyFont="1" applyFill="1" applyBorder="1" applyAlignment="1">
      <alignment horizontal="left" vertical="top" wrapText="1"/>
    </xf>
    <xf numFmtId="3" fontId="29" fillId="4" borderId="4" xfId="5" applyNumberFormat="1" applyFont="1" applyFill="1" applyBorder="1" applyAlignment="1">
      <alignment horizontal="right" vertical="top" wrapText="1"/>
    </xf>
    <xf numFmtId="165" fontId="29" fillId="4" borderId="4" xfId="5" applyNumberFormat="1" applyFont="1" applyFill="1" applyBorder="1" applyAlignment="1">
      <alignment horizontal="center" vertical="top" wrapText="1"/>
    </xf>
    <xf numFmtId="0" fontId="30" fillId="0" borderId="0" xfId="8">
      <alignment vertical="top"/>
    </xf>
    <xf numFmtId="0" fontId="31" fillId="0" borderId="0" xfId="8" applyFont="1" applyAlignment="1">
      <alignment horizontal="center" vertical="top" wrapText="1" readingOrder="1"/>
    </xf>
    <xf numFmtId="0" fontId="32" fillId="0" borderId="0" xfId="8" applyFont="1" applyAlignment="1">
      <alignment horizontal="center" vertical="top" wrapText="1" readingOrder="1"/>
    </xf>
    <xf numFmtId="0" fontId="33" fillId="0" borderId="0" xfId="8" applyFont="1" applyAlignment="1">
      <alignment horizontal="left" vertical="top"/>
    </xf>
    <xf numFmtId="0" fontId="30" fillId="0" borderId="0" xfId="8" applyFont="1" applyAlignment="1">
      <alignment horizontal="left" vertical="top"/>
    </xf>
    <xf numFmtId="0" fontId="30" fillId="0" borderId="0" xfId="8" applyFont="1" applyAlignment="1">
      <alignment horizontal="left" vertical="top" wrapText="1"/>
    </xf>
    <xf numFmtId="167" fontId="30" fillId="0" borderId="0" xfId="8" applyNumberFormat="1" applyFont="1" applyAlignment="1">
      <alignment horizontal="right" vertical="top"/>
    </xf>
    <xf numFmtId="0" fontId="30" fillId="0" borderId="0" xfId="8" applyFont="1" applyAlignment="1">
      <alignment horizontal="left" vertical="top" wrapText="1" readingOrder="1"/>
    </xf>
    <xf numFmtId="0" fontId="33" fillId="0" borderId="0" xfId="8" applyFont="1" applyAlignment="1">
      <alignment horizontal="right" vertical="top"/>
    </xf>
    <xf numFmtId="167" fontId="33" fillId="0" borderId="0" xfId="8" applyNumberFormat="1" applyFont="1" applyAlignment="1">
      <alignment horizontal="right" vertical="top"/>
    </xf>
    <xf numFmtId="0" fontId="30" fillId="0" borderId="0" xfId="8" applyFont="1" applyAlignment="1">
      <alignment horizontal="left" vertical="top" wrapText="1" readingOrder="1"/>
    </xf>
    <xf numFmtId="0" fontId="30" fillId="0" borderId="0" xfId="8" applyFont="1" applyAlignment="1">
      <alignment horizontal="right" vertical="top"/>
    </xf>
    <xf numFmtId="0" fontId="34" fillId="0" borderId="0" xfId="8" applyFont="1" applyAlignment="1">
      <alignment horizontal="left" vertical="top" wrapText="1" readingOrder="1"/>
    </xf>
    <xf numFmtId="0" fontId="33" fillId="0" borderId="12" xfId="8" applyFont="1" applyBorder="1" applyAlignment="1">
      <alignment horizontal="left" vertical="top" wrapText="1" readingOrder="1"/>
    </xf>
    <xf numFmtId="0" fontId="33" fillId="0" borderId="12" xfId="8" applyFont="1" applyBorder="1" applyAlignment="1">
      <alignment horizontal="right" vertical="top" wrapText="1" readingOrder="1"/>
    </xf>
    <xf numFmtId="167" fontId="33" fillId="0" borderId="12" xfId="8" applyNumberFormat="1" applyFont="1" applyBorder="1" applyAlignment="1">
      <alignment horizontal="right" vertical="top"/>
    </xf>
    <xf numFmtId="0" fontId="35" fillId="0" borderId="0" xfId="0" applyFont="1" applyAlignment="1">
      <alignment horizontal="center"/>
    </xf>
    <xf numFmtId="168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0" fontId="0" fillId="7" borderId="17" xfId="0" applyFill="1" applyBorder="1"/>
    <xf numFmtId="0" fontId="0" fillId="7" borderId="6" xfId="0" applyFill="1" applyBorder="1"/>
    <xf numFmtId="0" fontId="0" fillId="7" borderId="18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6" borderId="19" xfId="0" applyFont="1" applyFill="1" applyBorder="1"/>
    <xf numFmtId="0" fontId="0" fillId="6" borderId="0" xfId="0" applyFill="1" applyAlignment="1">
      <alignment horizontal="center"/>
    </xf>
    <xf numFmtId="44" fontId="0" fillId="6" borderId="20" xfId="0" applyNumberFormat="1" applyFill="1" applyBorder="1"/>
    <xf numFmtId="0" fontId="0" fillId="8" borderId="21" xfId="0" applyFill="1" applyBorder="1"/>
    <xf numFmtId="44" fontId="0" fillId="7" borderId="0" xfId="9" applyFont="1" applyFill="1"/>
    <xf numFmtId="39" fontId="0" fillId="7" borderId="0" xfId="9" applyNumberFormat="1" applyFont="1" applyFill="1"/>
    <xf numFmtId="2" fontId="0" fillId="7" borderId="22" xfId="0" applyNumberFormat="1" applyFill="1" applyBorder="1"/>
    <xf numFmtId="0" fontId="0" fillId="0" borderId="0" xfId="0" quotePrefix="1" applyAlignment="1">
      <alignment horizontal="right"/>
    </xf>
    <xf numFmtId="0" fontId="0" fillId="0" borderId="20" xfId="0" applyBorder="1"/>
    <xf numFmtId="0" fontId="0" fillId="0" borderId="19" xfId="0" applyBorder="1"/>
    <xf numFmtId="0" fontId="0" fillId="6" borderId="19" xfId="0" applyFill="1" applyBorder="1"/>
    <xf numFmtId="44" fontId="1" fillId="6" borderId="20" xfId="9" applyFill="1" applyBorder="1"/>
    <xf numFmtId="0" fontId="0" fillId="9" borderId="21" xfId="0" applyFill="1" applyBorder="1"/>
    <xf numFmtId="43" fontId="0" fillId="7" borderId="0" xfId="9" applyNumberFormat="1" applyFont="1" applyFill="1"/>
    <xf numFmtId="0" fontId="7" fillId="6" borderId="19" xfId="0" applyFont="1" applyFill="1" applyBorder="1"/>
    <xf numFmtId="0" fontId="7" fillId="6" borderId="0" xfId="0" applyFont="1" applyFill="1" applyAlignment="1">
      <alignment horizontal="center"/>
    </xf>
    <xf numFmtId="44" fontId="7" fillId="6" borderId="23" xfId="0" applyNumberFormat="1" applyFont="1" applyFill="1" applyBorder="1"/>
    <xf numFmtId="0" fontId="0" fillId="7" borderId="21" xfId="0" applyFill="1" applyBorder="1"/>
    <xf numFmtId="0" fontId="0" fillId="7" borderId="0" xfId="0" applyFill="1"/>
    <xf numFmtId="0" fontId="0" fillId="6" borderId="24" xfId="0" applyFill="1" applyBorder="1"/>
    <xf numFmtId="0" fontId="0" fillId="6" borderId="2" xfId="0" applyFill="1" applyBorder="1" applyAlignment="1">
      <alignment horizontal="center"/>
    </xf>
    <xf numFmtId="44" fontId="0" fillId="6" borderId="25" xfId="0" applyNumberFormat="1" applyFill="1" applyBorder="1"/>
    <xf numFmtId="0" fontId="0" fillId="0" borderId="0" xfId="0" applyAlignment="1">
      <alignment horizontal="center"/>
    </xf>
    <xf numFmtId="44" fontId="0" fillId="0" borderId="0" xfId="0" applyNumberFormat="1"/>
    <xf numFmtId="0" fontId="0" fillId="0" borderId="19" xfId="0" applyFill="1" applyBorder="1"/>
    <xf numFmtId="0" fontId="0" fillId="7" borderId="26" xfId="0" applyFill="1" applyBorder="1"/>
    <xf numFmtId="0" fontId="0" fillId="7" borderId="5" xfId="0" applyFill="1" applyBorder="1"/>
    <xf numFmtId="0" fontId="0" fillId="7" borderId="27" xfId="0" applyFill="1" applyBorder="1"/>
    <xf numFmtId="0" fontId="7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2" fillId="0" borderId="0" xfId="0" applyFont="1" applyAlignment="1">
      <alignment horizontal="right"/>
    </xf>
    <xf numFmtId="2" fontId="0" fillId="0" borderId="0" xfId="0" applyNumberFormat="1" applyBorder="1"/>
    <xf numFmtId="0" fontId="14" fillId="0" borderId="0" xfId="0" applyFont="1" applyAlignment="1">
      <alignment horizontal="right"/>
    </xf>
    <xf numFmtId="44" fontId="7" fillId="0" borderId="1" xfId="9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168" fontId="7" fillId="0" borderId="0" xfId="0" applyNumberFormat="1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0" xfId="0" applyFont="1" applyBorder="1"/>
    <xf numFmtId="1" fontId="0" fillId="0" borderId="0" xfId="0" applyNumberFormat="1" applyBorder="1"/>
    <xf numFmtId="14" fontId="0" fillId="0" borderId="0" xfId="0" applyNumberFormat="1" applyBorder="1" applyAlignment="1">
      <alignment horizontal="right"/>
    </xf>
    <xf numFmtId="14" fontId="2" fillId="0" borderId="0" xfId="0" applyNumberFormat="1" applyFont="1" applyBorder="1" applyAlignment="1">
      <alignment horizontal="right"/>
    </xf>
    <xf numFmtId="43" fontId="0" fillId="0" borderId="0" xfId="0" applyNumberFormat="1" applyBorder="1"/>
    <xf numFmtId="14" fontId="14" fillId="0" borderId="0" xfId="0" applyNumberFormat="1" applyFont="1" applyBorder="1" applyAlignment="1">
      <alignment horizontal="right"/>
    </xf>
    <xf numFmtId="44" fontId="14" fillId="0" borderId="0" xfId="9" applyFont="1" applyBorder="1"/>
    <xf numFmtId="14" fontId="0" fillId="0" borderId="0" xfId="0" applyNumberFormat="1" applyBorder="1"/>
    <xf numFmtId="1" fontId="2" fillId="0" borderId="0" xfId="0" applyNumberFormat="1" applyFont="1" applyBorder="1" applyAlignment="1">
      <alignment horizontal="center" vertical="center"/>
    </xf>
    <xf numFmtId="44" fontId="1" fillId="0" borderId="0" xfId="9" applyBorder="1"/>
    <xf numFmtId="0" fontId="0" fillId="0" borderId="0" xfId="0" applyBorder="1"/>
    <xf numFmtId="17" fontId="0" fillId="0" borderId="0" xfId="0" applyNumberFormat="1"/>
    <xf numFmtId="1" fontId="0" fillId="0" borderId="0" xfId="0" applyNumberFormat="1"/>
    <xf numFmtId="14" fontId="0" fillId="0" borderId="0" xfId="0" applyNumberFormat="1"/>
    <xf numFmtId="14" fontId="14" fillId="0" borderId="0" xfId="0" applyNumberFormat="1" applyFont="1" applyAlignment="1">
      <alignment horizontal="right"/>
    </xf>
    <xf numFmtId="44" fontId="14" fillId="0" borderId="0" xfId="9" applyFont="1"/>
    <xf numFmtId="0" fontId="32" fillId="0" borderId="0" xfId="8" applyFont="1" applyAlignment="1">
      <alignment horizontal="right" vertical="top" wrapText="1" readingOrder="1"/>
    </xf>
    <xf numFmtId="0" fontId="32" fillId="0" borderId="0" xfId="8" applyFont="1" applyAlignment="1">
      <alignment horizontal="left" vertical="top" wrapText="1" readingOrder="1"/>
    </xf>
    <xf numFmtId="0" fontId="33" fillId="0" borderId="0" xfId="8" applyFont="1" applyAlignment="1">
      <alignment horizontal="left" vertical="top" wrapText="1" readingOrder="1"/>
    </xf>
    <xf numFmtId="0" fontId="37" fillId="0" borderId="0" xfId="8" applyFont="1" applyAlignment="1">
      <alignment horizontal="left" vertical="top" wrapText="1" readingOrder="1"/>
    </xf>
    <xf numFmtId="0" fontId="37" fillId="0" borderId="0" xfId="8" applyFont="1" applyAlignment="1">
      <alignment horizontal="right" vertical="top" wrapText="1" readingOrder="1"/>
    </xf>
    <xf numFmtId="4" fontId="30" fillId="0" borderId="0" xfId="8" applyNumberFormat="1" applyFont="1" applyAlignment="1">
      <alignment horizontal="right" vertical="top"/>
    </xf>
    <xf numFmtId="0" fontId="38" fillId="0" borderId="0" xfId="8" applyFont="1" applyAlignment="1">
      <alignment horizontal="left" vertical="top"/>
    </xf>
    <xf numFmtId="4" fontId="38" fillId="0" borderId="0" xfId="8" applyNumberFormat="1" applyFont="1" applyAlignment="1">
      <alignment horizontal="right" vertical="top"/>
    </xf>
    <xf numFmtId="0" fontId="30" fillId="0" borderId="0" xfId="8" applyFont="1" applyAlignment="1">
      <alignment horizontal="right" vertical="top" wrapText="1" readingOrder="1"/>
    </xf>
    <xf numFmtId="4" fontId="33" fillId="0" borderId="0" xfId="8" applyNumberFormat="1" applyFont="1" applyAlignment="1">
      <alignment horizontal="right" vertical="top"/>
    </xf>
    <xf numFmtId="0" fontId="7" fillId="0" borderId="0" xfId="10" applyFont="1" applyAlignment="1">
      <alignment horizontal="center"/>
    </xf>
    <xf numFmtId="0" fontId="1" fillId="0" borderId="0" xfId="10">
      <alignment horizontal="left"/>
    </xf>
    <xf numFmtId="0" fontId="1" fillId="0" borderId="0" xfId="10" applyAlignment="1">
      <alignment horizontal="right"/>
    </xf>
    <xf numFmtId="0" fontId="30" fillId="0" borderId="0" xfId="8" applyFont="1" applyAlignment="1">
      <alignment horizontal="center" vertical="top"/>
    </xf>
    <xf numFmtId="3" fontId="30" fillId="0" borderId="0" xfId="8" applyNumberFormat="1" applyFont="1" applyAlignment="1">
      <alignment horizontal="right" vertical="top"/>
    </xf>
  </cellXfs>
  <cellStyles count="11">
    <cellStyle name="Comma" xfId="1" builtinId="3"/>
    <cellStyle name="Currency" xfId="2" builtinId="4"/>
    <cellStyle name="Currency 2" xfId="9"/>
    <cellStyle name="Normal" xfId="0" builtinId="0"/>
    <cellStyle name="Normal 2" xfId="5"/>
    <cellStyle name="Normal 2 2" xfId="7"/>
    <cellStyle name="Normal 2 3" xfId="3"/>
    <cellStyle name="Normal 3" xfId="4"/>
    <cellStyle name="Normal 4" xfId="8"/>
    <cellStyle name="Normal 5" xfId="10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104"/>
  <sheetViews>
    <sheetView showGridLines="0" tabSelected="1" zoomScaleNormal="100" workbookViewId="0">
      <selection activeCell="C37" sqref="C37"/>
    </sheetView>
  </sheetViews>
  <sheetFormatPr defaultColWidth="9.140625" defaultRowHeight="15" x14ac:dyDescent="0.2"/>
  <cols>
    <col min="1" max="1" width="14.140625" style="64" customWidth="1"/>
    <col min="2" max="2" width="47.28515625" style="65" customWidth="1"/>
    <col min="3" max="3" width="24.5703125" style="1" customWidth="1"/>
    <col min="4" max="4" width="4.5703125" style="1" bestFit="1" customWidth="1"/>
    <col min="5" max="5" width="11.140625" style="1" bestFit="1" customWidth="1"/>
    <col min="6" max="6" width="2.7109375" style="2" customWidth="1"/>
    <col min="7" max="7" width="13.42578125" style="2" bestFit="1" customWidth="1"/>
    <col min="8" max="8" width="9.140625" style="2"/>
    <col min="9" max="9" width="12.7109375" style="2" bestFit="1" customWidth="1"/>
    <col min="10" max="16384" width="9.140625" style="2"/>
  </cols>
  <sheetData>
    <row r="1" spans="1:6" ht="26.25" x14ac:dyDescent="0.4">
      <c r="A1" s="73" t="s">
        <v>0</v>
      </c>
      <c r="B1" s="73"/>
      <c r="C1" s="73"/>
      <c r="D1" s="73"/>
    </row>
    <row r="2" spans="1:6" ht="15.75" x14ac:dyDescent="0.25">
      <c r="A2" s="74" t="s">
        <v>1</v>
      </c>
      <c r="B2" s="74"/>
      <c r="C2" s="74"/>
      <c r="D2" s="74"/>
    </row>
    <row r="3" spans="1:6" x14ac:dyDescent="0.2">
      <c r="A3" s="75" t="s">
        <v>26</v>
      </c>
      <c r="B3" s="75"/>
      <c r="C3" s="75"/>
      <c r="D3" s="75"/>
    </row>
    <row r="4" spans="1:6" ht="12.75" x14ac:dyDescent="0.2">
      <c r="A4" s="70" t="s">
        <v>2</v>
      </c>
      <c r="B4" s="70"/>
      <c r="C4" s="70"/>
      <c r="D4" s="70"/>
      <c r="E4" s="70"/>
      <c r="F4" s="70"/>
    </row>
    <row r="5" spans="1:6" ht="9" customHeight="1" x14ac:dyDescent="0.2">
      <c r="A5" s="70"/>
      <c r="B5" s="70"/>
      <c r="C5" s="70"/>
      <c r="D5" s="70"/>
      <c r="E5" s="70"/>
      <c r="F5" s="70"/>
    </row>
    <row r="6" spans="1:6" ht="12.75" x14ac:dyDescent="0.2">
      <c r="A6" s="3" t="s">
        <v>3</v>
      </c>
      <c r="B6" s="4" t="s">
        <v>4</v>
      </c>
      <c r="C6" s="5" t="s">
        <v>5</v>
      </c>
      <c r="D6" s="5"/>
      <c r="E6" s="72"/>
      <c r="F6" s="72"/>
    </row>
    <row r="7" spans="1:6" ht="12.75" customHeight="1" x14ac:dyDescent="0.2">
      <c r="A7" s="69"/>
      <c r="B7" s="70"/>
      <c r="C7" s="70"/>
      <c r="D7" s="70"/>
      <c r="E7" s="70"/>
      <c r="F7" s="70"/>
    </row>
    <row r="8" spans="1:6" s="9" customFormat="1" ht="14.25" x14ac:dyDescent="0.2">
      <c r="A8" s="6">
        <v>44292</v>
      </c>
      <c r="B8" s="7" t="s">
        <v>27</v>
      </c>
      <c r="C8" s="8">
        <v>474210.6</v>
      </c>
      <c r="D8" s="8"/>
    </row>
    <row r="9" spans="1:6" s="9" customFormat="1" ht="14.25" x14ac:dyDescent="0.2">
      <c r="A9" s="10">
        <v>44292</v>
      </c>
      <c r="B9" s="11" t="s">
        <v>28</v>
      </c>
      <c r="C9" s="12">
        <v>346107</v>
      </c>
      <c r="D9" s="12"/>
    </row>
    <row r="10" spans="1:6" s="9" customFormat="1" ht="14.25" hidden="1" x14ac:dyDescent="0.2">
      <c r="A10" s="13"/>
      <c r="B10" s="7"/>
      <c r="C10" s="14"/>
      <c r="D10" s="14"/>
    </row>
    <row r="11" spans="1:6" s="9" customFormat="1" ht="14.25" x14ac:dyDescent="0.2">
      <c r="A11" s="6">
        <v>44299</v>
      </c>
      <c r="B11" s="7" t="s">
        <v>29</v>
      </c>
      <c r="C11" s="14">
        <f>2682.2+38999.17</f>
        <v>41681.369999999995</v>
      </c>
      <c r="D11" s="14"/>
    </row>
    <row r="12" spans="1:6" s="9" customFormat="1" ht="14.25" x14ac:dyDescent="0.2">
      <c r="A12" s="15">
        <v>44299</v>
      </c>
      <c r="B12" s="11" t="s">
        <v>30</v>
      </c>
      <c r="C12" s="16">
        <f>286.03+417941.03+125.3</f>
        <v>418352.36000000004</v>
      </c>
      <c r="D12" s="12"/>
    </row>
    <row r="13" spans="1:6" s="9" customFormat="1" ht="14.25" x14ac:dyDescent="0.2">
      <c r="A13" s="13">
        <v>44314</v>
      </c>
      <c r="B13" s="7" t="s">
        <v>31</v>
      </c>
      <c r="C13" s="14">
        <f>11116+7094.89+12452.04+8781+2682.2</f>
        <v>42126.13</v>
      </c>
      <c r="D13" s="14"/>
    </row>
    <row r="14" spans="1:6" s="9" customFormat="1" ht="15" customHeight="1" x14ac:dyDescent="0.2">
      <c r="A14" s="15">
        <v>44314</v>
      </c>
      <c r="B14" s="11" t="s">
        <v>32</v>
      </c>
      <c r="C14" s="12">
        <v>426704.24</v>
      </c>
      <c r="D14" s="12"/>
    </row>
    <row r="15" spans="1:6" s="9" customFormat="1" thickBot="1" x14ac:dyDescent="0.25">
      <c r="A15" s="17"/>
      <c r="B15" s="18" t="s">
        <v>6</v>
      </c>
      <c r="C15" s="19">
        <f>SUM(C8:C14)</f>
        <v>1749181.7</v>
      </c>
      <c r="D15" s="20"/>
      <c r="F15" s="21"/>
    </row>
    <row r="16" spans="1:6" ht="13.5" thickTop="1" x14ac:dyDescent="0.2">
      <c r="A16" s="22"/>
      <c r="B16" s="23" t="s">
        <v>33</v>
      </c>
      <c r="C16" s="24"/>
      <c r="D16" s="24"/>
      <c r="E16" s="24"/>
    </row>
    <row r="17" spans="1:9" ht="12.75" x14ac:dyDescent="0.2">
      <c r="A17" s="71" t="s">
        <v>7</v>
      </c>
      <c r="B17" s="71"/>
      <c r="C17" s="71"/>
      <c r="D17" s="71"/>
      <c r="E17" s="71"/>
      <c r="F17" s="71"/>
      <c r="G17" s="71"/>
      <c r="H17" s="71"/>
      <c r="I17" s="71"/>
    </row>
    <row r="18" spans="1:9" ht="12.75" x14ac:dyDescent="0.2">
      <c r="A18" s="71"/>
      <c r="B18" s="71"/>
      <c r="C18" s="71"/>
      <c r="D18" s="71"/>
      <c r="E18" s="71"/>
      <c r="F18" s="71"/>
      <c r="G18" s="71"/>
      <c r="H18" s="71"/>
      <c r="I18" s="71"/>
    </row>
    <row r="19" spans="1:9" ht="12.75" x14ac:dyDescent="0.2">
      <c r="A19" s="25"/>
      <c r="B19" s="25"/>
      <c r="C19" s="25"/>
      <c r="D19" s="25"/>
      <c r="E19" s="25"/>
      <c r="F19" s="25"/>
      <c r="G19" s="25"/>
      <c r="H19" s="25"/>
      <c r="I19" s="26"/>
    </row>
    <row r="20" spans="1:9" ht="12.75" x14ac:dyDescent="0.2">
      <c r="A20" s="25"/>
      <c r="B20" s="25"/>
      <c r="C20" s="25" t="s">
        <v>8</v>
      </c>
      <c r="D20" s="25"/>
      <c r="E20" s="25"/>
      <c r="F20" s="25"/>
      <c r="G20" s="25"/>
      <c r="H20" s="25"/>
      <c r="I20" s="25" t="s">
        <v>9</v>
      </c>
    </row>
    <row r="21" spans="1:9" ht="12.75" x14ac:dyDescent="0.2">
      <c r="A21" s="27"/>
      <c r="B21" s="28"/>
      <c r="C21" s="29" t="s">
        <v>10</v>
      </c>
      <c r="D21" s="30"/>
      <c r="E21" s="29" t="s">
        <v>11</v>
      </c>
      <c r="F21" s="30"/>
      <c r="G21" s="31" t="s">
        <v>12</v>
      </c>
      <c r="H21" s="25"/>
      <c r="I21" s="31" t="s">
        <v>13</v>
      </c>
    </row>
    <row r="22" spans="1:9" ht="12.75" x14ac:dyDescent="0.2">
      <c r="A22" s="66" t="s">
        <v>14</v>
      </c>
      <c r="B22" s="66"/>
      <c r="C22" s="32">
        <v>652392.93999999994</v>
      </c>
      <c r="D22" s="33"/>
      <c r="E22" s="34"/>
      <c r="F22" s="35"/>
      <c r="G22" s="36"/>
      <c r="H22" s="26"/>
      <c r="I22" s="36"/>
    </row>
    <row r="23" spans="1:9" ht="12" customHeight="1" x14ac:dyDescent="0.2">
      <c r="A23" s="66" t="s">
        <v>15</v>
      </c>
      <c r="B23" s="66"/>
      <c r="C23" s="37">
        <f>126328.59+7526.94+381.1+41913.65+44420+61108.25+110113.02+38189.72+67776.44+43164.07+36711.6+94236.43</f>
        <v>671869.81</v>
      </c>
      <c r="D23" s="33"/>
      <c r="E23" s="34"/>
      <c r="F23" s="35"/>
      <c r="G23" s="36"/>
      <c r="H23" s="26"/>
      <c r="I23" s="36"/>
    </row>
    <row r="24" spans="1:9" ht="12.75" hidden="1" x14ac:dyDescent="0.2">
      <c r="A24" s="38" t="s">
        <v>16</v>
      </c>
      <c r="B24" s="38" t="s">
        <v>17</v>
      </c>
      <c r="C24" s="39"/>
      <c r="D24" s="33"/>
      <c r="E24" s="34"/>
      <c r="F24" s="35"/>
      <c r="G24" s="36"/>
      <c r="H24" s="26"/>
      <c r="I24" s="36"/>
    </row>
    <row r="25" spans="1:9" ht="12.75" x14ac:dyDescent="0.2">
      <c r="A25" s="38" t="s">
        <v>18</v>
      </c>
      <c r="B25" s="38"/>
      <c r="C25" s="37">
        <f>1704.22+886382.44+184342.54+92468.61</f>
        <v>1164897.81</v>
      </c>
      <c r="D25" s="33"/>
      <c r="E25" s="34"/>
      <c r="F25" s="35"/>
      <c r="G25" s="36"/>
      <c r="H25" s="26"/>
      <c r="I25" s="36"/>
    </row>
    <row r="26" spans="1:9" ht="12.75" x14ac:dyDescent="0.2">
      <c r="A26" s="66" t="s">
        <v>19</v>
      </c>
      <c r="B26" s="66"/>
      <c r="C26" s="37">
        <f>19634.83+126940.17</f>
        <v>146575</v>
      </c>
      <c r="D26" s="33"/>
      <c r="E26" s="34"/>
      <c r="F26" s="35"/>
      <c r="G26" s="36"/>
      <c r="H26" s="26"/>
      <c r="I26" s="36"/>
    </row>
    <row r="27" spans="1:9" ht="12.75" x14ac:dyDescent="0.2">
      <c r="A27" s="66" t="s">
        <v>20</v>
      </c>
      <c r="B27" s="66"/>
      <c r="C27" s="37">
        <v>0</v>
      </c>
      <c r="D27" s="33"/>
      <c r="E27" s="34"/>
      <c r="F27" s="35"/>
      <c r="G27" s="36"/>
      <c r="H27" s="26"/>
      <c r="I27" s="36"/>
    </row>
    <row r="28" spans="1:9" ht="12.75" x14ac:dyDescent="0.2">
      <c r="A28" s="38" t="s">
        <v>21</v>
      </c>
      <c r="B28" s="38"/>
      <c r="C28" s="40">
        <v>0</v>
      </c>
      <c r="D28" s="33"/>
      <c r="E28" s="34"/>
      <c r="F28" s="35"/>
      <c r="G28" s="36"/>
      <c r="H28" s="26"/>
      <c r="I28" s="36"/>
    </row>
    <row r="29" spans="1:9" ht="12.75" x14ac:dyDescent="0.2">
      <c r="A29" s="66" t="s">
        <v>22</v>
      </c>
      <c r="B29" s="66"/>
      <c r="C29" s="41"/>
      <c r="D29" s="42"/>
      <c r="E29" s="43">
        <v>70194.2</v>
      </c>
      <c r="F29" s="44"/>
      <c r="G29" s="45"/>
      <c r="H29" s="46"/>
      <c r="I29" s="45"/>
    </row>
    <row r="30" spans="1:9" ht="14.25" x14ac:dyDescent="0.2">
      <c r="A30" s="66" t="s">
        <v>23</v>
      </c>
      <c r="B30" s="66"/>
      <c r="C30" s="47"/>
      <c r="D30" s="26"/>
      <c r="E30" s="48"/>
      <c r="F30" s="49"/>
      <c r="G30" s="50"/>
      <c r="H30" s="35"/>
      <c r="I30" s="36"/>
    </row>
    <row r="31" spans="1:9" ht="13.5" thickBot="1" x14ac:dyDescent="0.25">
      <c r="A31" s="51"/>
      <c r="B31" s="28"/>
      <c r="C31" s="52">
        <f>SUM(C22:C30)</f>
        <v>2635735.56</v>
      </c>
      <c r="D31" s="53"/>
      <c r="E31" s="54">
        <f>E29</f>
        <v>70194.2</v>
      </c>
      <c r="F31" s="55"/>
      <c r="G31" s="56">
        <f>C15</f>
        <v>1749181.7</v>
      </c>
      <c r="H31" s="55"/>
      <c r="I31" s="52">
        <f>SUM(C31:G31)</f>
        <v>4455111.46</v>
      </c>
    </row>
    <row r="32" spans="1:9" ht="13.5" thickTop="1" x14ac:dyDescent="0.2">
      <c r="A32" s="51"/>
      <c r="B32" s="28"/>
      <c r="C32" s="57"/>
      <c r="D32" s="35"/>
      <c r="E32" s="35"/>
      <c r="F32" s="35"/>
      <c r="G32" s="26"/>
      <c r="H32" s="26"/>
      <c r="I32" s="26"/>
    </row>
    <row r="33" spans="1:9" ht="12.75" x14ac:dyDescent="0.2">
      <c r="A33" s="67" t="s">
        <v>24</v>
      </c>
      <c r="B33" s="67"/>
      <c r="C33" s="58"/>
      <c r="D33" s="59"/>
      <c r="E33" s="60"/>
      <c r="F33" s="59"/>
      <c r="G33" s="59"/>
      <c r="H33" s="59"/>
      <c r="I33" s="59"/>
    </row>
    <row r="34" spans="1:9" ht="12.75" x14ac:dyDescent="0.2">
      <c r="A34" s="68" t="s">
        <v>25</v>
      </c>
      <c r="B34" s="68"/>
      <c r="C34" s="61">
        <v>2741.11</v>
      </c>
      <c r="D34" s="60"/>
      <c r="E34" s="60"/>
      <c r="F34" s="60"/>
      <c r="G34" s="59"/>
      <c r="H34" s="59"/>
      <c r="I34" s="62"/>
    </row>
    <row r="35" spans="1:9" ht="12.75" x14ac:dyDescent="0.2">
      <c r="A35" s="63"/>
      <c r="B35" s="23"/>
      <c r="C35" s="24"/>
      <c r="D35" s="24"/>
      <c r="E35" s="24"/>
    </row>
    <row r="36" spans="1:9" ht="12.75" x14ac:dyDescent="0.2">
      <c r="A36" s="63"/>
      <c r="B36" s="23"/>
      <c r="C36" s="24"/>
      <c r="D36" s="24"/>
      <c r="E36" s="24"/>
    </row>
    <row r="37" spans="1:9" ht="12.75" x14ac:dyDescent="0.2">
      <c r="A37" s="63"/>
      <c r="B37" s="23"/>
      <c r="C37" s="24"/>
      <c r="D37" s="24"/>
      <c r="E37" s="24"/>
    </row>
    <row r="38" spans="1:9" ht="12.75" x14ac:dyDescent="0.2">
      <c r="A38" s="63"/>
      <c r="B38" s="23"/>
      <c r="C38" s="24"/>
      <c r="D38" s="24"/>
      <c r="E38" s="24"/>
    </row>
    <row r="39" spans="1:9" ht="12.75" x14ac:dyDescent="0.2">
      <c r="A39" s="63"/>
      <c r="B39" s="23"/>
      <c r="C39" s="24"/>
      <c r="D39" s="24"/>
      <c r="E39" s="24"/>
    </row>
    <row r="40" spans="1:9" ht="12.75" x14ac:dyDescent="0.2">
      <c r="A40" s="63"/>
      <c r="B40" s="23"/>
      <c r="C40" s="24"/>
      <c r="D40" s="24"/>
      <c r="E40" s="24"/>
    </row>
    <row r="41" spans="1:9" ht="12.75" x14ac:dyDescent="0.2">
      <c r="A41" s="63"/>
      <c r="B41" s="23"/>
      <c r="C41" s="24"/>
      <c r="D41" s="24"/>
      <c r="E41" s="24"/>
    </row>
    <row r="42" spans="1:9" ht="12.75" x14ac:dyDescent="0.2">
      <c r="A42" s="63"/>
      <c r="B42" s="23"/>
      <c r="C42" s="24"/>
      <c r="D42" s="24"/>
      <c r="E42" s="24"/>
    </row>
    <row r="43" spans="1:9" ht="12.75" x14ac:dyDescent="0.2">
      <c r="A43" s="63"/>
      <c r="B43" s="23"/>
      <c r="C43" s="24"/>
      <c r="D43" s="24"/>
      <c r="E43" s="24"/>
    </row>
    <row r="44" spans="1:9" ht="12.75" x14ac:dyDescent="0.2">
      <c r="A44" s="63"/>
      <c r="B44" s="23"/>
      <c r="C44" s="24"/>
      <c r="D44" s="24"/>
      <c r="E44" s="24"/>
    </row>
    <row r="45" spans="1:9" ht="12.75" x14ac:dyDescent="0.2">
      <c r="A45" s="63"/>
      <c r="B45" s="23"/>
      <c r="C45" s="24"/>
      <c r="D45" s="24"/>
      <c r="E45" s="24"/>
    </row>
    <row r="46" spans="1:9" ht="12.75" x14ac:dyDescent="0.2">
      <c r="A46" s="63"/>
      <c r="B46" s="23"/>
      <c r="C46" s="24"/>
      <c r="D46" s="24"/>
      <c r="E46" s="24"/>
    </row>
    <row r="47" spans="1:9" ht="12.75" x14ac:dyDescent="0.2">
      <c r="A47" s="63"/>
      <c r="B47" s="23"/>
      <c r="C47" s="24"/>
      <c r="D47" s="24"/>
      <c r="E47" s="24"/>
    </row>
    <row r="48" spans="1:9" ht="12.75" x14ac:dyDescent="0.2">
      <c r="A48" s="63"/>
      <c r="B48" s="23"/>
      <c r="C48" s="24"/>
      <c r="D48" s="24"/>
      <c r="E48" s="24"/>
    </row>
    <row r="49" spans="1:5" ht="12.75" x14ac:dyDescent="0.2">
      <c r="A49" s="63"/>
      <c r="B49" s="23"/>
      <c r="C49" s="24"/>
      <c r="D49" s="24"/>
      <c r="E49" s="24"/>
    </row>
    <row r="50" spans="1:5" ht="12.75" x14ac:dyDescent="0.2">
      <c r="A50" s="63"/>
      <c r="B50" s="23"/>
      <c r="C50" s="24"/>
      <c r="D50" s="24"/>
      <c r="E50" s="24"/>
    </row>
    <row r="51" spans="1:5" ht="12.75" x14ac:dyDescent="0.2">
      <c r="A51" s="63"/>
      <c r="B51" s="23"/>
      <c r="C51" s="24"/>
      <c r="D51" s="24"/>
      <c r="E51" s="24"/>
    </row>
    <row r="52" spans="1:5" ht="12.75" x14ac:dyDescent="0.2">
      <c r="A52" s="63"/>
      <c r="B52" s="23"/>
      <c r="C52" s="24"/>
      <c r="D52" s="24"/>
      <c r="E52" s="24"/>
    </row>
    <row r="53" spans="1:5" ht="12.75" x14ac:dyDescent="0.2">
      <c r="A53" s="63"/>
      <c r="B53" s="23"/>
      <c r="C53" s="24"/>
      <c r="D53" s="24"/>
      <c r="E53" s="24"/>
    </row>
    <row r="54" spans="1:5" ht="12.75" x14ac:dyDescent="0.2">
      <c r="A54" s="63"/>
      <c r="B54" s="23"/>
      <c r="C54" s="24"/>
      <c r="D54" s="24"/>
      <c r="E54" s="24"/>
    </row>
    <row r="55" spans="1:5" ht="12.75" x14ac:dyDescent="0.2">
      <c r="A55" s="63"/>
      <c r="B55" s="23"/>
      <c r="C55" s="24"/>
      <c r="D55" s="24"/>
      <c r="E55" s="24"/>
    </row>
    <row r="56" spans="1:5" ht="12.75" x14ac:dyDescent="0.2">
      <c r="A56" s="63"/>
      <c r="B56" s="23"/>
      <c r="C56" s="24"/>
      <c r="D56" s="24"/>
      <c r="E56" s="24"/>
    </row>
    <row r="57" spans="1:5" ht="12.75" x14ac:dyDescent="0.2">
      <c r="A57" s="63"/>
      <c r="B57" s="23"/>
      <c r="C57" s="24"/>
      <c r="D57" s="24"/>
      <c r="E57" s="24"/>
    </row>
    <row r="58" spans="1:5" ht="12.75" x14ac:dyDescent="0.2">
      <c r="A58" s="63"/>
      <c r="B58" s="23"/>
      <c r="C58" s="24"/>
      <c r="D58" s="24"/>
      <c r="E58" s="24"/>
    </row>
    <row r="59" spans="1:5" ht="12.75" x14ac:dyDescent="0.2">
      <c r="A59" s="63"/>
      <c r="B59" s="23"/>
      <c r="C59" s="24"/>
      <c r="D59" s="24"/>
      <c r="E59" s="24"/>
    </row>
    <row r="60" spans="1:5" ht="12.75" x14ac:dyDescent="0.2">
      <c r="A60" s="63"/>
      <c r="B60" s="23"/>
      <c r="C60" s="24"/>
      <c r="D60" s="24"/>
      <c r="E60" s="24"/>
    </row>
    <row r="61" spans="1:5" ht="12.75" x14ac:dyDescent="0.2">
      <c r="A61" s="63"/>
      <c r="B61" s="23"/>
      <c r="C61" s="24"/>
      <c r="D61" s="24"/>
      <c r="E61" s="24"/>
    </row>
    <row r="62" spans="1:5" ht="12.75" x14ac:dyDescent="0.2">
      <c r="A62" s="63"/>
      <c r="B62" s="23"/>
      <c r="C62" s="24"/>
      <c r="D62" s="24"/>
      <c r="E62" s="24"/>
    </row>
    <row r="63" spans="1:5" ht="12.75" x14ac:dyDescent="0.2">
      <c r="A63" s="63"/>
      <c r="B63" s="23"/>
      <c r="C63" s="24"/>
      <c r="D63" s="24"/>
      <c r="E63" s="24"/>
    </row>
    <row r="64" spans="1:5" ht="12.75" x14ac:dyDescent="0.2">
      <c r="A64" s="63"/>
      <c r="B64" s="23"/>
      <c r="C64" s="24"/>
      <c r="D64" s="24"/>
      <c r="E64" s="24"/>
    </row>
    <row r="65" spans="1:5" ht="12.75" x14ac:dyDescent="0.2">
      <c r="A65" s="63"/>
      <c r="B65" s="23"/>
      <c r="C65" s="24"/>
      <c r="D65" s="24"/>
      <c r="E65" s="24"/>
    </row>
    <row r="66" spans="1:5" ht="12.75" x14ac:dyDescent="0.2">
      <c r="A66" s="63"/>
      <c r="B66" s="23"/>
      <c r="C66" s="24"/>
      <c r="D66" s="24"/>
      <c r="E66" s="24"/>
    </row>
    <row r="67" spans="1:5" ht="12.75" x14ac:dyDescent="0.2">
      <c r="A67" s="63"/>
      <c r="B67" s="23"/>
      <c r="C67" s="24"/>
      <c r="D67" s="24"/>
      <c r="E67" s="24"/>
    </row>
    <row r="68" spans="1:5" ht="12.75" x14ac:dyDescent="0.2">
      <c r="A68" s="63"/>
      <c r="B68" s="23"/>
      <c r="C68" s="24"/>
      <c r="D68" s="24"/>
      <c r="E68" s="24"/>
    </row>
    <row r="69" spans="1:5" ht="12.75" x14ac:dyDescent="0.2">
      <c r="A69" s="63"/>
      <c r="B69" s="23"/>
      <c r="C69" s="24"/>
      <c r="D69" s="24"/>
      <c r="E69" s="24"/>
    </row>
    <row r="70" spans="1:5" ht="12.75" x14ac:dyDescent="0.2">
      <c r="A70" s="63"/>
      <c r="B70" s="23"/>
      <c r="C70" s="24"/>
      <c r="D70" s="24"/>
      <c r="E70" s="24"/>
    </row>
    <row r="71" spans="1:5" ht="12.75" x14ac:dyDescent="0.2">
      <c r="A71" s="63"/>
      <c r="B71" s="23"/>
      <c r="C71" s="24"/>
      <c r="D71" s="24"/>
      <c r="E71" s="24"/>
    </row>
    <row r="72" spans="1:5" ht="12.75" x14ac:dyDescent="0.2">
      <c r="A72" s="63"/>
      <c r="B72" s="23"/>
      <c r="C72" s="24"/>
      <c r="D72" s="24"/>
      <c r="E72" s="24"/>
    </row>
    <row r="73" spans="1:5" ht="12.75" x14ac:dyDescent="0.2">
      <c r="A73" s="63"/>
      <c r="B73" s="23"/>
      <c r="C73" s="24"/>
      <c r="D73" s="24"/>
      <c r="E73" s="24"/>
    </row>
    <row r="74" spans="1:5" ht="12.75" x14ac:dyDescent="0.2">
      <c r="A74" s="63"/>
      <c r="B74" s="23"/>
      <c r="C74" s="24"/>
      <c r="D74" s="24"/>
      <c r="E74" s="24"/>
    </row>
    <row r="75" spans="1:5" ht="12.75" x14ac:dyDescent="0.2">
      <c r="A75" s="63"/>
      <c r="B75" s="23"/>
      <c r="C75" s="24"/>
      <c r="D75" s="24"/>
      <c r="E75" s="24"/>
    </row>
    <row r="76" spans="1:5" ht="12.75" x14ac:dyDescent="0.2">
      <c r="A76" s="63"/>
      <c r="B76" s="23"/>
      <c r="C76" s="24"/>
      <c r="D76" s="24"/>
      <c r="E76" s="24"/>
    </row>
    <row r="77" spans="1:5" ht="12.75" x14ac:dyDescent="0.2">
      <c r="A77" s="63"/>
      <c r="B77" s="23"/>
      <c r="C77" s="24"/>
      <c r="D77" s="24"/>
      <c r="E77" s="24"/>
    </row>
    <row r="78" spans="1:5" ht="12.75" x14ac:dyDescent="0.2">
      <c r="A78" s="63"/>
      <c r="B78" s="23"/>
      <c r="C78" s="24"/>
      <c r="D78" s="24"/>
      <c r="E78" s="24"/>
    </row>
    <row r="79" spans="1:5" ht="12.75" x14ac:dyDescent="0.2">
      <c r="A79" s="63"/>
      <c r="B79" s="23"/>
      <c r="C79" s="24"/>
      <c r="D79" s="24"/>
      <c r="E79" s="24"/>
    </row>
    <row r="80" spans="1:5" ht="12.75" x14ac:dyDescent="0.2">
      <c r="A80" s="63"/>
      <c r="B80" s="23"/>
      <c r="C80" s="24"/>
      <c r="D80" s="24"/>
      <c r="E80" s="24"/>
    </row>
    <row r="81" spans="1:5" ht="12.75" x14ac:dyDescent="0.2">
      <c r="A81" s="63"/>
      <c r="B81" s="23"/>
      <c r="C81" s="24"/>
      <c r="D81" s="24"/>
      <c r="E81" s="24"/>
    </row>
    <row r="82" spans="1:5" ht="12.75" x14ac:dyDescent="0.2">
      <c r="A82" s="63"/>
      <c r="B82" s="23"/>
      <c r="C82" s="24"/>
      <c r="D82" s="24"/>
      <c r="E82" s="24"/>
    </row>
    <row r="83" spans="1:5" ht="12.75" x14ac:dyDescent="0.2">
      <c r="A83" s="63"/>
      <c r="B83" s="23"/>
      <c r="C83" s="24"/>
      <c r="D83" s="24"/>
      <c r="E83" s="24"/>
    </row>
    <row r="84" spans="1:5" ht="12.75" x14ac:dyDescent="0.2">
      <c r="A84" s="63"/>
      <c r="B84" s="23"/>
      <c r="C84" s="24"/>
      <c r="D84" s="24"/>
      <c r="E84" s="24"/>
    </row>
    <row r="85" spans="1:5" ht="12.75" x14ac:dyDescent="0.2">
      <c r="A85" s="63"/>
      <c r="B85" s="23"/>
      <c r="C85" s="24"/>
      <c r="D85" s="24"/>
      <c r="E85" s="24"/>
    </row>
    <row r="86" spans="1:5" ht="12.75" x14ac:dyDescent="0.2">
      <c r="A86" s="63"/>
      <c r="B86" s="23"/>
      <c r="C86" s="24"/>
      <c r="D86" s="24"/>
      <c r="E86" s="24"/>
    </row>
    <row r="87" spans="1:5" ht="12.75" x14ac:dyDescent="0.2">
      <c r="A87" s="63"/>
      <c r="B87" s="23"/>
      <c r="C87" s="24"/>
      <c r="D87" s="24"/>
      <c r="E87" s="24"/>
    </row>
    <row r="88" spans="1:5" ht="12.75" x14ac:dyDescent="0.2">
      <c r="A88" s="63"/>
      <c r="B88" s="23"/>
      <c r="C88" s="24"/>
      <c r="D88" s="24"/>
      <c r="E88" s="24"/>
    </row>
    <row r="89" spans="1:5" ht="12.75" x14ac:dyDescent="0.2">
      <c r="A89" s="63"/>
      <c r="B89" s="23"/>
      <c r="C89" s="24"/>
      <c r="D89" s="24"/>
      <c r="E89" s="24"/>
    </row>
    <row r="90" spans="1:5" ht="12.75" x14ac:dyDescent="0.2">
      <c r="A90" s="63"/>
      <c r="B90" s="23"/>
      <c r="C90" s="24"/>
      <c r="D90" s="24"/>
      <c r="E90" s="24"/>
    </row>
    <row r="91" spans="1:5" ht="12.75" x14ac:dyDescent="0.2">
      <c r="A91" s="63"/>
      <c r="B91" s="23"/>
      <c r="C91" s="24"/>
      <c r="D91" s="24"/>
      <c r="E91" s="24"/>
    </row>
    <row r="92" spans="1:5" ht="12.75" x14ac:dyDescent="0.2">
      <c r="A92" s="63"/>
      <c r="B92" s="23"/>
      <c r="C92" s="24"/>
      <c r="D92" s="24"/>
      <c r="E92" s="24"/>
    </row>
    <row r="93" spans="1:5" ht="12.75" x14ac:dyDescent="0.2">
      <c r="A93" s="63"/>
      <c r="B93" s="23"/>
      <c r="C93" s="24"/>
      <c r="D93" s="24"/>
      <c r="E93" s="24"/>
    </row>
    <row r="94" spans="1:5" ht="12.75" x14ac:dyDescent="0.2">
      <c r="A94" s="63"/>
      <c r="B94" s="23"/>
      <c r="C94" s="24"/>
      <c r="D94" s="24"/>
      <c r="E94" s="24"/>
    </row>
    <row r="95" spans="1:5" ht="12.75" x14ac:dyDescent="0.2">
      <c r="A95" s="63"/>
      <c r="B95" s="23"/>
      <c r="C95" s="24"/>
      <c r="D95" s="24"/>
      <c r="E95" s="24"/>
    </row>
    <row r="96" spans="1:5" ht="12.75" x14ac:dyDescent="0.2">
      <c r="A96" s="63"/>
      <c r="B96" s="23"/>
      <c r="C96" s="24"/>
      <c r="D96" s="24"/>
      <c r="E96" s="24"/>
    </row>
    <row r="97" spans="1:5" ht="12.75" x14ac:dyDescent="0.2">
      <c r="A97" s="63"/>
      <c r="B97" s="23"/>
      <c r="C97" s="24"/>
      <c r="D97" s="24"/>
      <c r="E97" s="24"/>
    </row>
    <row r="98" spans="1:5" ht="12.75" x14ac:dyDescent="0.2">
      <c r="A98" s="63"/>
      <c r="B98" s="23"/>
      <c r="C98" s="24"/>
      <c r="D98" s="24"/>
      <c r="E98" s="24"/>
    </row>
    <row r="99" spans="1:5" ht="12.75" x14ac:dyDescent="0.2">
      <c r="A99" s="63"/>
      <c r="B99" s="23"/>
      <c r="C99" s="24"/>
      <c r="D99" s="24"/>
      <c r="E99" s="24"/>
    </row>
    <row r="100" spans="1:5" ht="12.75" x14ac:dyDescent="0.2">
      <c r="A100" s="63"/>
      <c r="B100" s="23"/>
      <c r="C100" s="24"/>
      <c r="D100" s="24"/>
      <c r="E100" s="24"/>
    </row>
    <row r="101" spans="1:5" ht="12.75" x14ac:dyDescent="0.2">
      <c r="A101" s="63"/>
      <c r="B101" s="23"/>
      <c r="C101" s="24"/>
      <c r="D101" s="24"/>
      <c r="E101" s="24"/>
    </row>
    <row r="102" spans="1:5" ht="12.75" x14ac:dyDescent="0.2">
      <c r="A102" s="63"/>
      <c r="B102" s="23"/>
      <c r="C102" s="24"/>
      <c r="D102" s="24"/>
      <c r="E102" s="24"/>
    </row>
    <row r="103" spans="1:5" ht="12.75" x14ac:dyDescent="0.2">
      <c r="A103" s="63"/>
      <c r="B103" s="23"/>
      <c r="C103" s="24"/>
      <c r="D103" s="24"/>
      <c r="E103" s="24"/>
    </row>
    <row r="104" spans="1:5" ht="12.75" x14ac:dyDescent="0.2">
      <c r="A104" s="63"/>
      <c r="B104" s="23"/>
      <c r="C104" s="24"/>
      <c r="D104" s="24"/>
      <c r="E104" s="24"/>
    </row>
  </sheetData>
  <mergeCells count="16">
    <mergeCell ref="E6:F6"/>
    <mergeCell ref="A1:D1"/>
    <mergeCell ref="A2:D2"/>
    <mergeCell ref="A3:D3"/>
    <mergeCell ref="A4:F4"/>
    <mergeCell ref="A5:F5"/>
    <mergeCell ref="A29:B29"/>
    <mergeCell ref="A30:B30"/>
    <mergeCell ref="A33:B33"/>
    <mergeCell ref="A34:B34"/>
    <mergeCell ref="A7:F7"/>
    <mergeCell ref="A17:I18"/>
    <mergeCell ref="A22:B22"/>
    <mergeCell ref="A23:B23"/>
    <mergeCell ref="A26:B26"/>
    <mergeCell ref="A27:B27"/>
  </mergeCells>
  <printOptions horizontalCentered="1"/>
  <pageMargins left="0.7" right="0.7" top="0.75" bottom="0.75" header="0.3" footer="0.3"/>
  <pageSetup scale="84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B35" sqref="B35"/>
    </sheetView>
  </sheetViews>
  <sheetFormatPr defaultRowHeight="12.75" x14ac:dyDescent="0.25"/>
  <cols>
    <col min="1" max="1" width="37" style="77" customWidth="1"/>
    <col min="2" max="2" width="8" style="77" customWidth="1"/>
    <col min="3" max="3" width="13.85546875" style="77" customWidth="1"/>
    <col min="4" max="4" width="28" style="77" customWidth="1"/>
    <col min="5" max="5" width="29.85546875" style="77" customWidth="1"/>
    <col min="6" max="16384" width="9.140625" style="77"/>
  </cols>
  <sheetData>
    <row r="1" spans="1:5" ht="11.1" customHeight="1" x14ac:dyDescent="0.25">
      <c r="A1" s="76" t="s">
        <v>34</v>
      </c>
    </row>
    <row r="2" spans="1:5" ht="11.1" customHeight="1" x14ac:dyDescent="0.25">
      <c r="A2" s="78" t="s">
        <v>35</v>
      </c>
    </row>
    <row r="3" spans="1:5" ht="26.1" customHeight="1" x14ac:dyDescent="0.25">
      <c r="A3" s="79" t="s">
        <v>36</v>
      </c>
      <c r="B3" s="80" t="s">
        <v>37</v>
      </c>
      <c r="C3" s="81" t="s">
        <v>38</v>
      </c>
      <c r="D3" s="82" t="s">
        <v>39</v>
      </c>
      <c r="E3" s="83" t="s">
        <v>40</v>
      </c>
    </row>
    <row r="4" spans="1:5" ht="9.9499999999999993" customHeight="1" x14ac:dyDescent="0.25">
      <c r="A4" s="84" t="s">
        <v>41</v>
      </c>
      <c r="B4" s="85">
        <v>83547</v>
      </c>
      <c r="C4" s="86">
        <v>62872.98</v>
      </c>
      <c r="D4" s="84" t="s">
        <v>42</v>
      </c>
      <c r="E4" s="84" t="s">
        <v>43</v>
      </c>
    </row>
    <row r="5" spans="1:5" ht="9.9499999999999993" customHeight="1" x14ac:dyDescent="0.25">
      <c r="A5" s="84" t="s">
        <v>44</v>
      </c>
      <c r="B5" s="85">
        <v>10960</v>
      </c>
      <c r="C5" s="86">
        <v>71108</v>
      </c>
      <c r="D5" s="84" t="s">
        <v>45</v>
      </c>
      <c r="E5" s="84" t="s">
        <v>45</v>
      </c>
    </row>
    <row r="6" spans="1:5" ht="9.9499999999999993" customHeight="1" x14ac:dyDescent="0.25">
      <c r="A6" s="84" t="s">
        <v>46</v>
      </c>
      <c r="B6" s="85">
        <v>84484</v>
      </c>
      <c r="C6" s="86">
        <v>57725.74</v>
      </c>
      <c r="D6" s="84" t="s">
        <v>45</v>
      </c>
      <c r="E6" s="84" t="s">
        <v>45</v>
      </c>
    </row>
    <row r="7" spans="1:5" ht="9.9499999999999993" customHeight="1" x14ac:dyDescent="0.25">
      <c r="A7" s="84" t="s">
        <v>47</v>
      </c>
      <c r="B7" s="85">
        <v>88584</v>
      </c>
      <c r="C7" s="86">
        <v>63200</v>
      </c>
      <c r="D7" s="84" t="s">
        <v>48</v>
      </c>
      <c r="E7" s="84" t="s">
        <v>49</v>
      </c>
    </row>
    <row r="8" spans="1:5" ht="21" customHeight="1" x14ac:dyDescent="0.25">
      <c r="A8" s="84" t="s">
        <v>50</v>
      </c>
      <c r="B8" s="85">
        <v>17320</v>
      </c>
      <c r="C8" s="86">
        <v>295316.09999999998</v>
      </c>
      <c r="D8" s="84" t="s">
        <v>51</v>
      </c>
      <c r="E8" s="84" t="s">
        <v>52</v>
      </c>
    </row>
    <row r="9" spans="1:5" ht="21" customHeight="1" x14ac:dyDescent="0.25">
      <c r="A9" s="84" t="s">
        <v>53</v>
      </c>
      <c r="B9" s="85">
        <v>18165</v>
      </c>
      <c r="C9" s="86">
        <v>888320.09</v>
      </c>
      <c r="D9" s="84" t="s">
        <v>54</v>
      </c>
      <c r="E9" s="84" t="s">
        <v>55</v>
      </c>
    </row>
    <row r="10" spans="1:5" ht="9.9499999999999993" customHeight="1" x14ac:dyDescent="0.25">
      <c r="A10" s="84" t="s">
        <v>56</v>
      </c>
      <c r="B10" s="85">
        <v>32920</v>
      </c>
      <c r="C10" s="86">
        <v>77172</v>
      </c>
      <c r="D10" s="87" t="s">
        <v>57</v>
      </c>
      <c r="E10" s="87" t="s">
        <v>58</v>
      </c>
    </row>
    <row r="11" spans="1:5" ht="9.9499999999999993" customHeight="1" x14ac:dyDescent="0.25">
      <c r="A11" s="84" t="s">
        <v>59</v>
      </c>
      <c r="B11" s="85">
        <v>33040</v>
      </c>
      <c r="C11" s="86">
        <v>52907.89</v>
      </c>
      <c r="D11" s="84" t="s">
        <v>42</v>
      </c>
      <c r="E11" s="84" t="s">
        <v>60</v>
      </c>
    </row>
    <row r="12" spans="1:5" ht="9.9499999999999993" customHeight="1" x14ac:dyDescent="0.25">
      <c r="A12" s="84" t="s">
        <v>61</v>
      </c>
      <c r="B12" s="85">
        <v>82332</v>
      </c>
      <c r="C12" s="86">
        <v>81463.03</v>
      </c>
      <c r="D12" s="84" t="s">
        <v>45</v>
      </c>
      <c r="E12" s="84" t="s">
        <v>45</v>
      </c>
    </row>
    <row r="13" spans="1:5" ht="9.9499999999999993" customHeight="1" x14ac:dyDescent="0.25">
      <c r="A13" s="84" t="s">
        <v>62</v>
      </c>
      <c r="B13" s="85">
        <v>81367</v>
      </c>
      <c r="C13" s="86">
        <v>782590.46</v>
      </c>
      <c r="D13" s="84" t="s">
        <v>63</v>
      </c>
      <c r="E13" s="84" t="s">
        <v>64</v>
      </c>
    </row>
    <row r="14" spans="1:5" ht="9.9499999999999993" customHeight="1" x14ac:dyDescent="0.25">
      <c r="A14" s="84" t="s">
        <v>65</v>
      </c>
      <c r="B14" s="85">
        <v>87246</v>
      </c>
      <c r="C14" s="86">
        <v>92268</v>
      </c>
      <c r="D14" s="84" t="s">
        <v>66</v>
      </c>
      <c r="E14" s="84" t="s">
        <v>67</v>
      </c>
    </row>
    <row r="15" spans="1:5" ht="9.9499999999999993" customHeight="1" x14ac:dyDescent="0.25">
      <c r="A15" s="84" t="s">
        <v>68</v>
      </c>
      <c r="B15" s="85">
        <v>82491</v>
      </c>
      <c r="C15" s="86">
        <v>109838.61</v>
      </c>
      <c r="D15" s="84" t="s">
        <v>69</v>
      </c>
      <c r="E15" s="84" t="s">
        <v>70</v>
      </c>
    </row>
    <row r="16" spans="1:5" ht="9.9499999999999993" customHeight="1" x14ac:dyDescent="0.25">
      <c r="A16" s="84" t="s">
        <v>71</v>
      </c>
      <c r="B16" s="85">
        <v>88315</v>
      </c>
      <c r="C16" s="86">
        <v>54463.15</v>
      </c>
      <c r="D16" s="84" t="s">
        <v>42</v>
      </c>
      <c r="E16" s="84" t="s">
        <v>60</v>
      </c>
    </row>
    <row r="17" spans="1:5" ht="9.9499999999999993" customHeight="1" x14ac:dyDescent="0.25">
      <c r="A17" s="84" t="s">
        <v>72</v>
      </c>
      <c r="B17" s="85">
        <v>88648</v>
      </c>
      <c r="C17" s="86">
        <v>112843.5</v>
      </c>
      <c r="D17" s="84" t="s">
        <v>73</v>
      </c>
      <c r="E17" s="84" t="s">
        <v>64</v>
      </c>
    </row>
    <row r="18" spans="1:5" ht="9.9499999999999993" customHeight="1" x14ac:dyDescent="0.25">
      <c r="A18" s="84" t="s">
        <v>74</v>
      </c>
      <c r="B18" s="85">
        <v>87401</v>
      </c>
      <c r="C18" s="86">
        <v>526536.9</v>
      </c>
      <c r="D18" s="84" t="s">
        <v>75</v>
      </c>
      <c r="E18" s="84" t="s">
        <v>76</v>
      </c>
    </row>
    <row r="19" spans="1:5" ht="9.9499999999999993" customHeight="1" x14ac:dyDescent="0.25">
      <c r="A19" s="84" t="s">
        <v>77</v>
      </c>
      <c r="B19" s="85">
        <v>88574</v>
      </c>
      <c r="C19" s="86">
        <v>115344.71</v>
      </c>
      <c r="D19" s="87" t="s">
        <v>78</v>
      </c>
      <c r="E19" s="87" t="s">
        <v>79</v>
      </c>
    </row>
    <row r="20" spans="1:5" ht="12.95" customHeight="1" x14ac:dyDescent="0.25">
      <c r="A20" s="84" t="s">
        <v>80</v>
      </c>
      <c r="B20" s="85">
        <v>85264</v>
      </c>
      <c r="C20" s="86">
        <v>154114</v>
      </c>
      <c r="D20" s="84" t="s">
        <v>81</v>
      </c>
      <c r="E20" s="84" t="s">
        <v>82</v>
      </c>
    </row>
    <row r="21" spans="1:5" ht="9.9499999999999993" customHeight="1" x14ac:dyDescent="0.25">
      <c r="A21" s="84" t="s">
        <v>83</v>
      </c>
      <c r="B21" s="85">
        <v>87181</v>
      </c>
      <c r="C21" s="86">
        <v>63075</v>
      </c>
      <c r="D21" s="87" t="s">
        <v>84</v>
      </c>
      <c r="E21" s="87" t="s">
        <v>85</v>
      </c>
    </row>
    <row r="22" spans="1:5" ht="9.9499999999999993" customHeight="1" x14ac:dyDescent="0.25">
      <c r="A22" s="84" t="s">
        <v>86</v>
      </c>
      <c r="B22" s="85">
        <v>27070</v>
      </c>
      <c r="C22" s="86">
        <v>164109.94</v>
      </c>
      <c r="D22" s="84" t="s">
        <v>45</v>
      </c>
      <c r="E22" s="84" t="s">
        <v>45</v>
      </c>
    </row>
    <row r="23" spans="1:5" ht="9.9499999999999993" customHeight="1" x14ac:dyDescent="0.25">
      <c r="A23" s="84" t="s">
        <v>87</v>
      </c>
      <c r="B23" s="85">
        <v>29680</v>
      </c>
      <c r="C23" s="86">
        <v>135199</v>
      </c>
      <c r="D23" s="84" t="s">
        <v>88</v>
      </c>
      <c r="E23" s="84" t="s">
        <v>89</v>
      </c>
    </row>
    <row r="24" spans="1:5" ht="9.9499999999999993" customHeight="1" x14ac:dyDescent="0.25">
      <c r="A24" s="84" t="s">
        <v>90</v>
      </c>
      <c r="B24" s="85">
        <v>29920</v>
      </c>
      <c r="C24" s="86">
        <v>343245</v>
      </c>
      <c r="D24" s="84" t="s">
        <v>42</v>
      </c>
      <c r="E24" s="84" t="s">
        <v>91</v>
      </c>
    </row>
    <row r="25" spans="1:5" ht="9.9499999999999993" customHeight="1" x14ac:dyDescent="0.25">
      <c r="A25" s="84" t="s">
        <v>92</v>
      </c>
      <c r="B25" s="85">
        <v>31325</v>
      </c>
      <c r="C25" s="86">
        <v>112627.81</v>
      </c>
      <c r="D25" s="84" t="s">
        <v>93</v>
      </c>
      <c r="E25" s="84" t="s">
        <v>94</v>
      </c>
    </row>
    <row r="26" spans="1:5" ht="9.9499999999999993" customHeight="1" x14ac:dyDescent="0.25">
      <c r="A26" s="84" t="s">
        <v>95</v>
      </c>
      <c r="B26" s="85">
        <v>87257</v>
      </c>
      <c r="C26" s="86">
        <v>161000</v>
      </c>
      <c r="D26" s="84" t="s">
        <v>96</v>
      </c>
      <c r="E26" s="84" t="s">
        <v>97</v>
      </c>
    </row>
    <row r="27" spans="1:5" ht="9.9499999999999993" customHeight="1" x14ac:dyDescent="0.25">
      <c r="A27" s="84" t="s">
        <v>98</v>
      </c>
      <c r="B27" s="85">
        <v>33610</v>
      </c>
      <c r="C27" s="86">
        <v>130472.82</v>
      </c>
      <c r="D27" s="84" t="s">
        <v>45</v>
      </c>
      <c r="E27" s="84" t="s">
        <v>45</v>
      </c>
    </row>
    <row r="28" spans="1:5" ht="9.9499999999999993" customHeight="1" x14ac:dyDescent="0.25">
      <c r="A28" s="84" t="s">
        <v>99</v>
      </c>
      <c r="B28" s="85">
        <v>83848</v>
      </c>
      <c r="C28" s="86">
        <v>298200</v>
      </c>
      <c r="D28" s="84" t="s">
        <v>100</v>
      </c>
      <c r="E28" s="84" t="s">
        <v>101</v>
      </c>
    </row>
    <row r="29" spans="1:5" ht="9.9499999999999993" customHeight="1" x14ac:dyDescent="0.25">
      <c r="A29" s="84" t="s">
        <v>102</v>
      </c>
      <c r="B29" s="85">
        <v>35683</v>
      </c>
      <c r="C29" s="86">
        <v>63128.97</v>
      </c>
      <c r="D29" s="84" t="s">
        <v>103</v>
      </c>
      <c r="E29" s="84" t="s">
        <v>104</v>
      </c>
    </row>
    <row r="30" spans="1:5" ht="9.9499999999999993" customHeight="1" x14ac:dyDescent="0.25">
      <c r="A30" s="84" t="s">
        <v>105</v>
      </c>
      <c r="B30" s="85">
        <v>87975</v>
      </c>
      <c r="C30" s="86">
        <v>198506.16</v>
      </c>
      <c r="D30" s="84" t="s">
        <v>106</v>
      </c>
      <c r="E30" s="84" t="s">
        <v>107</v>
      </c>
    </row>
    <row r="31" spans="1:5" ht="9.9499999999999993" customHeight="1" x14ac:dyDescent="0.25">
      <c r="A31" s="84" t="s">
        <v>108</v>
      </c>
      <c r="B31" s="85">
        <v>83870</v>
      </c>
      <c r="C31" s="86">
        <v>468006.79</v>
      </c>
      <c r="D31" s="84" t="s">
        <v>109</v>
      </c>
      <c r="E31" s="84" t="s">
        <v>110</v>
      </c>
    </row>
    <row r="32" spans="1:5" ht="9.9499999999999993" customHeight="1" x14ac:dyDescent="0.25">
      <c r="A32" s="84" t="s">
        <v>111</v>
      </c>
      <c r="B32" s="85">
        <v>86944</v>
      </c>
      <c r="C32" s="86">
        <v>162190.32999999999</v>
      </c>
      <c r="D32" s="84" t="s">
        <v>112</v>
      </c>
      <c r="E32" s="84" t="s">
        <v>113</v>
      </c>
    </row>
    <row r="33" spans="1:5" ht="9.9499999999999993" customHeight="1" x14ac:dyDescent="0.25">
      <c r="A33" s="84" t="s">
        <v>114</v>
      </c>
      <c r="B33" s="85">
        <v>88484</v>
      </c>
      <c r="C33" s="86">
        <v>253972</v>
      </c>
      <c r="D33" s="84" t="s">
        <v>115</v>
      </c>
      <c r="E33" s="84" t="s">
        <v>116</v>
      </c>
    </row>
    <row r="34" spans="1:5" ht="9.9499999999999993" customHeight="1" x14ac:dyDescent="0.25">
      <c r="A34" s="84" t="s">
        <v>117</v>
      </c>
      <c r="B34" s="85">
        <v>39976</v>
      </c>
      <c r="C34" s="86">
        <v>473729.4</v>
      </c>
      <c r="D34" s="84" t="s">
        <v>118</v>
      </c>
      <c r="E34" s="84" t="s">
        <v>119</v>
      </c>
    </row>
    <row r="35" spans="1:5" ht="9.9499999999999993" customHeight="1" x14ac:dyDescent="0.25">
      <c r="A35" s="84" t="s">
        <v>120</v>
      </c>
      <c r="B35" s="85">
        <v>82060</v>
      </c>
      <c r="C35" s="86">
        <v>100881.94</v>
      </c>
      <c r="D35" s="87" t="s">
        <v>121</v>
      </c>
      <c r="E35" s="87" t="s">
        <v>122</v>
      </c>
    </row>
    <row r="36" spans="1:5" ht="9.9499999999999993" customHeight="1" x14ac:dyDescent="0.25">
      <c r="A36" s="84" t="s">
        <v>123</v>
      </c>
      <c r="B36" s="85">
        <v>87340</v>
      </c>
      <c r="C36" s="86">
        <v>69448.38</v>
      </c>
      <c r="D36" s="87" t="s">
        <v>124</v>
      </c>
      <c r="E36" s="87" t="s">
        <v>125</v>
      </c>
    </row>
    <row r="37" spans="1:5" ht="9.9499999999999993" customHeight="1" x14ac:dyDescent="0.25">
      <c r="A37" s="84" t="s">
        <v>126</v>
      </c>
      <c r="B37" s="85">
        <v>86264</v>
      </c>
      <c r="C37" s="86">
        <v>53000</v>
      </c>
      <c r="D37" s="87" t="s">
        <v>127</v>
      </c>
      <c r="E37" s="87" t="s">
        <v>128</v>
      </c>
    </row>
    <row r="38" spans="1:5" ht="9.9499999999999993" customHeight="1" x14ac:dyDescent="0.25">
      <c r="A38" s="84" t="s">
        <v>129</v>
      </c>
      <c r="B38" s="85">
        <v>88594</v>
      </c>
      <c r="C38" s="86">
        <v>59268.59</v>
      </c>
      <c r="D38" s="87" t="s">
        <v>130</v>
      </c>
      <c r="E38" s="87" t="s">
        <v>85</v>
      </c>
    </row>
    <row r="39" spans="1:5" ht="9.9499999999999993" customHeight="1" x14ac:dyDescent="0.25">
      <c r="A39" s="84" t="s">
        <v>131</v>
      </c>
      <c r="B39" s="85">
        <v>45610</v>
      </c>
      <c r="C39" s="86">
        <v>59852.5</v>
      </c>
      <c r="D39" s="84" t="s">
        <v>45</v>
      </c>
      <c r="E39" s="84" t="s">
        <v>45</v>
      </c>
    </row>
    <row r="40" spans="1:5" ht="9.9499999999999993" customHeight="1" x14ac:dyDescent="0.25">
      <c r="A40" s="84" t="s">
        <v>132</v>
      </c>
      <c r="B40" s="85">
        <v>87278</v>
      </c>
      <c r="C40" s="86">
        <v>111025.62</v>
      </c>
      <c r="D40" s="84" t="s">
        <v>133</v>
      </c>
      <c r="E40" s="84" t="s">
        <v>134</v>
      </c>
    </row>
    <row r="41" spans="1:5" ht="9.9499999999999993" customHeight="1" x14ac:dyDescent="0.25">
      <c r="A41" s="84" t="s">
        <v>135</v>
      </c>
      <c r="B41" s="85">
        <v>86862</v>
      </c>
      <c r="C41" s="86">
        <v>66004.58</v>
      </c>
      <c r="D41" s="87" t="s">
        <v>136</v>
      </c>
      <c r="E41" s="87" t="s">
        <v>137</v>
      </c>
    </row>
    <row r="42" spans="1:5" ht="9.9499999999999993" customHeight="1" x14ac:dyDescent="0.25">
      <c r="A42" s="84" t="s">
        <v>138</v>
      </c>
      <c r="B42" s="85">
        <v>60818</v>
      </c>
      <c r="C42" s="86">
        <v>283821.51</v>
      </c>
      <c r="D42" s="84" t="s">
        <v>139</v>
      </c>
      <c r="E42" s="84" t="s">
        <v>139</v>
      </c>
    </row>
    <row r="43" spans="1:5" ht="9.9499999999999993" customHeight="1" x14ac:dyDescent="0.25">
      <c r="A43" s="84" t="s">
        <v>140</v>
      </c>
      <c r="B43" s="85">
        <v>47923</v>
      </c>
      <c r="C43" s="86">
        <v>242998.13</v>
      </c>
      <c r="D43" s="84" t="s">
        <v>141</v>
      </c>
      <c r="E43" s="84" t="s">
        <v>142</v>
      </c>
    </row>
    <row r="44" spans="1:5" ht="9.9499999999999993" customHeight="1" x14ac:dyDescent="0.25">
      <c r="A44" s="84" t="s">
        <v>143</v>
      </c>
      <c r="B44" s="85">
        <v>52120</v>
      </c>
      <c r="C44" s="86">
        <v>255671.05</v>
      </c>
      <c r="D44" s="84" t="s">
        <v>45</v>
      </c>
      <c r="E44" s="84" t="s">
        <v>45</v>
      </c>
    </row>
    <row r="45" spans="1:5" ht="9.9499999999999993" customHeight="1" x14ac:dyDescent="0.25">
      <c r="A45" s="84" t="s">
        <v>144</v>
      </c>
      <c r="B45" s="85">
        <v>84623</v>
      </c>
      <c r="C45" s="86">
        <v>61261.5</v>
      </c>
      <c r="D45" s="87" t="s">
        <v>145</v>
      </c>
      <c r="E45" s="87" t="s">
        <v>128</v>
      </c>
    </row>
    <row r="46" spans="1:5" ht="9.9499999999999993" customHeight="1" x14ac:dyDescent="0.25">
      <c r="A46" s="84" t="s">
        <v>146</v>
      </c>
      <c r="B46" s="85">
        <v>83777</v>
      </c>
      <c r="C46" s="86">
        <v>129590.36</v>
      </c>
      <c r="D46" s="84" t="s">
        <v>45</v>
      </c>
      <c r="E46" s="84" t="s">
        <v>45</v>
      </c>
    </row>
    <row r="47" spans="1:5" ht="9.9499999999999993" customHeight="1" x14ac:dyDescent="0.25">
      <c r="A47" s="84" t="s">
        <v>147</v>
      </c>
      <c r="B47" s="85">
        <v>58844</v>
      </c>
      <c r="C47" s="86">
        <v>95223.19</v>
      </c>
      <c r="D47" s="84" t="s">
        <v>148</v>
      </c>
      <c r="E47" s="84" t="s">
        <v>149</v>
      </c>
    </row>
    <row r="48" spans="1:5" ht="9.9499999999999993" customHeight="1" x14ac:dyDescent="0.25">
      <c r="A48" s="84" t="s">
        <v>150</v>
      </c>
      <c r="B48" s="85">
        <v>81820</v>
      </c>
      <c r="C48" s="86">
        <v>101916.48</v>
      </c>
      <c r="D48" s="84" t="s">
        <v>148</v>
      </c>
      <c r="E48" s="84" t="s">
        <v>149</v>
      </c>
    </row>
    <row r="49" spans="1:5" ht="9.9499999999999993" customHeight="1" x14ac:dyDescent="0.25">
      <c r="A49" s="84" t="s">
        <v>151</v>
      </c>
      <c r="B49" s="85">
        <v>87848</v>
      </c>
      <c r="C49" s="86">
        <v>72709.37</v>
      </c>
      <c r="D49" s="87" t="s">
        <v>152</v>
      </c>
      <c r="E49" s="87" t="s">
        <v>153</v>
      </c>
    </row>
    <row r="50" spans="1:5" ht="9.9499999999999993" customHeight="1" x14ac:dyDescent="0.25">
      <c r="A50" s="84" t="s">
        <v>154</v>
      </c>
      <c r="B50" s="85">
        <v>86537</v>
      </c>
      <c r="C50" s="86">
        <v>75256.25</v>
      </c>
      <c r="D50" s="84" t="s">
        <v>42</v>
      </c>
      <c r="E50" s="84" t="s">
        <v>155</v>
      </c>
    </row>
    <row r="51" spans="1:5" ht="9.9499999999999993" customHeight="1" x14ac:dyDescent="0.25">
      <c r="A51" s="84" t="s">
        <v>156</v>
      </c>
      <c r="B51" s="85">
        <v>39630</v>
      </c>
      <c r="C51" s="86">
        <v>85697.87</v>
      </c>
      <c r="D51" s="84" t="s">
        <v>148</v>
      </c>
      <c r="E51" s="84" t="s">
        <v>157</v>
      </c>
    </row>
    <row r="52" spans="1:5" ht="9.9499999999999993" customHeight="1" x14ac:dyDescent="0.25">
      <c r="A52" s="84" t="s">
        <v>158</v>
      </c>
      <c r="B52" s="85">
        <v>87696</v>
      </c>
      <c r="C52" s="86">
        <v>127964.18</v>
      </c>
      <c r="D52" s="84" t="s">
        <v>139</v>
      </c>
      <c r="E52" s="84" t="s">
        <v>157</v>
      </c>
    </row>
    <row r="53" spans="1:5" ht="9.9499999999999993" customHeight="1" x14ac:dyDescent="0.25">
      <c r="A53" s="84" t="s">
        <v>159</v>
      </c>
      <c r="B53" s="85">
        <v>61927</v>
      </c>
      <c r="C53" s="86">
        <v>130402.39</v>
      </c>
      <c r="D53" s="84" t="s">
        <v>160</v>
      </c>
      <c r="E53" s="84" t="s">
        <v>161</v>
      </c>
    </row>
    <row r="54" spans="1:5" ht="9.9499999999999993" customHeight="1" x14ac:dyDescent="0.25">
      <c r="A54" s="84" t="s">
        <v>162</v>
      </c>
      <c r="B54" s="85">
        <v>88087</v>
      </c>
      <c r="C54" s="86">
        <v>907367.01</v>
      </c>
      <c r="D54" s="84" t="s">
        <v>163</v>
      </c>
      <c r="E54" s="84" t="s">
        <v>164</v>
      </c>
    </row>
    <row r="55" spans="1:5" ht="9.9499999999999993" customHeight="1" x14ac:dyDescent="0.25">
      <c r="A55" s="84" t="s">
        <v>165</v>
      </c>
      <c r="B55" s="85">
        <v>88303</v>
      </c>
      <c r="C55" s="86">
        <v>202557.84</v>
      </c>
      <c r="D55" s="84" t="s">
        <v>42</v>
      </c>
      <c r="E55" s="84" t="s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topLeftCell="A16" zoomScaleNormal="100" workbookViewId="0">
      <selection activeCell="J39" sqref="J39"/>
    </sheetView>
  </sheetViews>
  <sheetFormatPr defaultColWidth="9.140625" defaultRowHeight="12.75" x14ac:dyDescent="0.25"/>
  <cols>
    <col min="1" max="1" width="9.28515625" style="94" customWidth="1"/>
    <col min="2" max="2" width="9.28515625" style="90" customWidth="1"/>
    <col min="3" max="3" width="35" style="90" customWidth="1"/>
    <col min="4" max="4" width="8.28515625" style="90" customWidth="1"/>
    <col min="5" max="5" width="9.28515625" style="95" customWidth="1"/>
    <col min="6" max="17" width="8.140625" style="90" customWidth="1"/>
    <col min="18" max="18" width="29" style="90" customWidth="1"/>
    <col min="19" max="19" width="28" style="90" customWidth="1"/>
    <col min="20" max="20" width="14.85546875" style="90" customWidth="1"/>
    <col min="21" max="16384" width="9.140625" style="90"/>
  </cols>
  <sheetData>
    <row r="1" spans="1:18" x14ac:dyDescent="0.2">
      <c r="A1" s="88" t="s">
        <v>1</v>
      </c>
      <c r="B1" s="88"/>
      <c r="C1" s="88"/>
      <c r="D1" s="88"/>
      <c r="E1" s="88"/>
      <c r="F1" s="88"/>
      <c r="G1" s="89"/>
      <c r="H1" s="89"/>
      <c r="I1" s="89"/>
      <c r="J1" s="89"/>
      <c r="K1" s="89"/>
      <c r="L1" s="89"/>
      <c r="M1" s="89"/>
      <c r="N1" s="89"/>
      <c r="R1" s="91"/>
    </row>
    <row r="2" spans="1:18" x14ac:dyDescent="0.25">
      <c r="A2" s="92" t="s">
        <v>217</v>
      </c>
      <c r="B2" s="92"/>
      <c r="C2" s="92"/>
      <c r="D2" s="92"/>
      <c r="E2" s="92"/>
      <c r="F2" s="92"/>
      <c r="G2" s="89"/>
      <c r="H2" s="89"/>
      <c r="I2" s="89"/>
      <c r="J2" s="89"/>
      <c r="K2" s="89"/>
      <c r="L2" s="89"/>
      <c r="M2" s="89"/>
      <c r="N2" s="89"/>
    </row>
    <row r="3" spans="1:18" x14ac:dyDescent="0.2">
      <c r="A3" s="93" t="s">
        <v>167</v>
      </c>
      <c r="B3" s="93"/>
      <c r="C3" s="93"/>
      <c r="D3" s="93"/>
      <c r="E3" s="93"/>
      <c r="F3" s="93"/>
    </row>
    <row r="4" spans="1:18" x14ac:dyDescent="0.25">
      <c r="C4" s="94"/>
    </row>
    <row r="5" spans="1:18" x14ac:dyDescent="0.25">
      <c r="C5" s="89" t="s">
        <v>168</v>
      </c>
      <c r="E5" s="96">
        <v>96</v>
      </c>
    </row>
    <row r="6" spans="1:18" x14ac:dyDescent="0.25">
      <c r="C6" s="89" t="s">
        <v>169</v>
      </c>
      <c r="E6" s="96">
        <v>1</v>
      </c>
    </row>
    <row r="7" spans="1:18" x14ac:dyDescent="0.25">
      <c r="C7" s="89" t="s">
        <v>170</v>
      </c>
      <c r="E7" s="97">
        <v>1</v>
      </c>
    </row>
    <row r="8" spans="1:18" ht="13.5" thickBot="1" x14ac:dyDescent="0.3">
      <c r="A8" s="98"/>
      <c r="B8" s="99"/>
      <c r="C8" s="100"/>
      <c r="D8" s="101" t="s">
        <v>171</v>
      </c>
      <c r="E8" s="102">
        <f>E5+E6-E7</f>
        <v>96</v>
      </c>
      <c r="F8" s="101"/>
    </row>
    <row r="9" spans="1:18" x14ac:dyDescent="0.25">
      <c r="A9" s="103" t="s">
        <v>172</v>
      </c>
      <c r="B9" s="103"/>
      <c r="C9" s="103"/>
      <c r="D9" s="103"/>
      <c r="E9" s="103"/>
      <c r="F9" s="103"/>
    </row>
    <row r="10" spans="1:18" ht="38.25" x14ac:dyDescent="0.25">
      <c r="A10" s="104" t="s">
        <v>173</v>
      </c>
      <c r="C10" s="89"/>
      <c r="D10" s="89"/>
      <c r="E10" s="105"/>
      <c r="F10" s="89"/>
    </row>
    <row r="11" spans="1:18" x14ac:dyDescent="0.2">
      <c r="A11" s="106" t="s">
        <v>174</v>
      </c>
      <c r="B11" s="106"/>
      <c r="C11" s="106"/>
      <c r="D11" s="106"/>
      <c r="E11" s="106"/>
      <c r="F11" s="106"/>
      <c r="G11" s="107"/>
      <c r="H11" s="107"/>
      <c r="J11" s="89"/>
      <c r="K11" s="89"/>
      <c r="L11" s="89"/>
      <c r="M11" s="89"/>
      <c r="N11" s="89"/>
      <c r="O11" s="89"/>
      <c r="P11" s="89"/>
    </row>
    <row r="12" spans="1:18" x14ac:dyDescent="0.25">
      <c r="A12" s="108">
        <v>201</v>
      </c>
      <c r="B12" s="89" t="s">
        <v>175</v>
      </c>
      <c r="E12" s="96">
        <v>3</v>
      </c>
      <c r="J12" s="109"/>
      <c r="K12" s="109"/>
      <c r="L12" s="109"/>
      <c r="M12" s="109"/>
      <c r="N12" s="109"/>
      <c r="O12" s="109"/>
      <c r="P12" s="109"/>
    </row>
    <row r="13" spans="1:18" x14ac:dyDescent="0.25">
      <c r="A13" s="110">
        <v>50</v>
      </c>
      <c r="B13" s="89" t="s">
        <v>176</v>
      </c>
      <c r="E13" s="96">
        <v>2</v>
      </c>
      <c r="I13" s="109"/>
      <c r="J13" s="109"/>
      <c r="K13" s="109"/>
      <c r="L13" s="109"/>
      <c r="M13" s="109"/>
      <c r="N13" s="109"/>
      <c r="O13" s="109"/>
      <c r="P13" s="109"/>
    </row>
    <row r="14" spans="1:18" x14ac:dyDescent="0.25">
      <c r="A14" s="108">
        <v>925</v>
      </c>
      <c r="B14" s="89" t="s">
        <v>177</v>
      </c>
      <c r="D14" s="111"/>
      <c r="E14" s="96">
        <v>2</v>
      </c>
      <c r="F14" s="89"/>
      <c r="G14" s="89"/>
      <c r="H14" s="89"/>
      <c r="I14" s="89"/>
      <c r="J14" s="89"/>
      <c r="K14" s="89"/>
      <c r="L14" s="89"/>
      <c r="M14" s="89"/>
      <c r="N14" s="89"/>
      <c r="O14" s="89"/>
    </row>
    <row r="15" spans="1:18" x14ac:dyDescent="0.25">
      <c r="A15" s="108">
        <v>922</v>
      </c>
      <c r="B15" s="89" t="s">
        <v>178</v>
      </c>
      <c r="D15" s="112"/>
      <c r="E15" s="96">
        <v>3</v>
      </c>
      <c r="F15" s="89"/>
      <c r="G15" s="89"/>
      <c r="H15" s="89"/>
      <c r="I15" s="89"/>
      <c r="J15" s="89"/>
      <c r="K15" s="89"/>
      <c r="L15" s="89"/>
      <c r="M15" s="89"/>
      <c r="N15" s="89"/>
      <c r="O15" s="89"/>
    </row>
    <row r="16" spans="1:18" x14ac:dyDescent="0.25">
      <c r="A16" s="108">
        <v>901</v>
      </c>
      <c r="B16" s="89" t="s">
        <v>179</v>
      </c>
      <c r="D16" s="111"/>
      <c r="E16" s="96">
        <v>6</v>
      </c>
      <c r="F16" s="89"/>
      <c r="G16" s="89"/>
      <c r="H16" s="89"/>
      <c r="I16" s="89"/>
      <c r="J16" s="89"/>
      <c r="K16" s="89"/>
      <c r="L16" s="89"/>
      <c r="M16" s="89"/>
      <c r="N16" s="89"/>
      <c r="O16" s="89"/>
    </row>
    <row r="17" spans="1:15" x14ac:dyDescent="0.25">
      <c r="A17" s="110">
        <v>30</v>
      </c>
      <c r="B17" s="89" t="s">
        <v>180</v>
      </c>
      <c r="D17" s="111"/>
      <c r="E17" s="96">
        <v>2</v>
      </c>
      <c r="F17" s="89"/>
      <c r="G17" s="89"/>
      <c r="H17" s="89"/>
      <c r="I17" s="89"/>
      <c r="J17" s="89"/>
      <c r="K17" s="89"/>
      <c r="L17" s="89"/>
      <c r="M17" s="89"/>
      <c r="N17" s="89"/>
      <c r="O17" s="89"/>
    </row>
    <row r="18" spans="1:15" x14ac:dyDescent="0.25">
      <c r="A18" s="110">
        <v>92</v>
      </c>
      <c r="B18" s="89" t="s">
        <v>181</v>
      </c>
      <c r="D18" s="111"/>
      <c r="E18" s="96">
        <v>3</v>
      </c>
      <c r="F18" s="89"/>
      <c r="G18" s="89"/>
      <c r="H18" s="89"/>
      <c r="I18" s="89"/>
      <c r="J18" s="89"/>
      <c r="K18" s="89"/>
      <c r="L18" s="89"/>
      <c r="M18" s="89"/>
      <c r="N18" s="89"/>
      <c r="O18" s="89"/>
    </row>
    <row r="19" spans="1:15" x14ac:dyDescent="0.25">
      <c r="A19" s="108">
        <v>924</v>
      </c>
      <c r="B19" s="89" t="s">
        <v>182</v>
      </c>
      <c r="D19" s="112"/>
      <c r="E19" s="96">
        <v>2</v>
      </c>
      <c r="F19" s="89"/>
      <c r="G19" s="89"/>
      <c r="H19" s="89"/>
      <c r="I19" s="89"/>
      <c r="J19" s="89"/>
      <c r="K19" s="89"/>
      <c r="L19" s="89"/>
      <c r="M19" s="89"/>
      <c r="N19" s="89"/>
      <c r="O19" s="89"/>
    </row>
    <row r="20" spans="1:15" x14ac:dyDescent="0.25">
      <c r="A20" s="108">
        <v>923</v>
      </c>
      <c r="B20" s="89" t="s">
        <v>183</v>
      </c>
      <c r="D20" s="112"/>
      <c r="E20" s="96">
        <v>1</v>
      </c>
      <c r="F20" s="89"/>
      <c r="G20" s="89"/>
      <c r="H20" s="89"/>
      <c r="I20" s="89"/>
      <c r="J20" s="89"/>
      <c r="K20" s="89"/>
      <c r="L20" s="89"/>
      <c r="M20" s="89"/>
      <c r="N20" s="89"/>
      <c r="O20" s="89"/>
    </row>
    <row r="21" spans="1:15" x14ac:dyDescent="0.25">
      <c r="A21" s="110">
        <v>14</v>
      </c>
      <c r="B21" s="89" t="s">
        <v>184</v>
      </c>
      <c r="D21" s="111"/>
      <c r="E21" s="96">
        <v>1</v>
      </c>
      <c r="F21" s="89"/>
      <c r="G21" s="89"/>
      <c r="H21" s="89"/>
      <c r="I21" s="89"/>
      <c r="J21" s="89"/>
      <c r="K21" s="89"/>
      <c r="L21" s="89"/>
      <c r="M21" s="89"/>
      <c r="N21" s="89"/>
      <c r="O21" s="89"/>
    </row>
    <row r="22" spans="1:15" x14ac:dyDescent="0.25">
      <c r="A22" s="110">
        <v>5</v>
      </c>
      <c r="B22" s="89" t="s">
        <v>185</v>
      </c>
      <c r="D22" s="111"/>
      <c r="E22" s="96">
        <v>4</v>
      </c>
      <c r="F22" s="89"/>
      <c r="G22" s="89"/>
      <c r="H22" s="89"/>
      <c r="I22" s="89"/>
      <c r="J22" s="89"/>
      <c r="K22" s="89"/>
      <c r="L22" s="89"/>
      <c r="M22" s="89"/>
      <c r="N22" s="89"/>
      <c r="O22" s="89"/>
    </row>
    <row r="23" spans="1:15" x14ac:dyDescent="0.25">
      <c r="D23" s="112"/>
      <c r="F23" s="89"/>
      <c r="G23" s="89"/>
      <c r="H23" s="89"/>
      <c r="I23" s="89"/>
      <c r="J23" s="89"/>
      <c r="K23" s="89"/>
      <c r="L23" s="89"/>
      <c r="M23" s="89"/>
      <c r="N23" s="89"/>
      <c r="O23" s="89"/>
    </row>
    <row r="24" spans="1:15" x14ac:dyDescent="0.25">
      <c r="B24" s="113" t="s">
        <v>186</v>
      </c>
      <c r="F24" s="89"/>
      <c r="G24" s="89"/>
      <c r="H24" s="89"/>
      <c r="I24" s="89"/>
      <c r="J24" s="89"/>
      <c r="K24" s="89"/>
      <c r="L24" s="89"/>
      <c r="M24" s="89"/>
      <c r="N24" s="89"/>
      <c r="O24" s="89"/>
    </row>
    <row r="25" spans="1:15" x14ac:dyDescent="0.25">
      <c r="A25" s="110">
        <v>11</v>
      </c>
      <c r="B25" s="89" t="s">
        <v>187</v>
      </c>
      <c r="C25" s="89"/>
      <c r="E25" s="96">
        <v>2</v>
      </c>
      <c r="F25" s="89"/>
      <c r="G25" s="89"/>
      <c r="H25" s="89"/>
      <c r="I25" s="89"/>
      <c r="J25" s="89"/>
      <c r="K25" s="89"/>
      <c r="L25" s="89"/>
      <c r="M25" s="89"/>
      <c r="N25" s="89"/>
      <c r="O25" s="89"/>
    </row>
    <row r="26" spans="1:15" x14ac:dyDescent="0.25">
      <c r="A26" s="110">
        <v>12</v>
      </c>
      <c r="B26" s="89" t="s">
        <v>188</v>
      </c>
      <c r="E26" s="96">
        <v>2</v>
      </c>
    </row>
    <row r="27" spans="1:15" x14ac:dyDescent="0.25">
      <c r="A27" s="110">
        <v>94</v>
      </c>
      <c r="B27" s="89" t="s">
        <v>189</v>
      </c>
      <c r="E27" s="96">
        <v>1</v>
      </c>
    </row>
    <row r="28" spans="1:15" x14ac:dyDescent="0.25">
      <c r="B28" s="89" t="s">
        <v>190</v>
      </c>
      <c r="E28" s="96">
        <v>1</v>
      </c>
    </row>
    <row r="29" spans="1:15" x14ac:dyDescent="0.25">
      <c r="A29" s="110">
        <v>1</v>
      </c>
      <c r="B29" s="89" t="s">
        <v>191</v>
      </c>
      <c r="E29" s="96">
        <v>1</v>
      </c>
    </row>
    <row r="30" spans="1:15" x14ac:dyDescent="0.25">
      <c r="B30" s="89" t="s">
        <v>192</v>
      </c>
      <c r="E30" s="96">
        <v>0</v>
      </c>
    </row>
    <row r="32" spans="1:15" x14ac:dyDescent="0.25">
      <c r="B32" s="113" t="s">
        <v>193</v>
      </c>
      <c r="C32" s="113"/>
      <c r="D32" s="113"/>
      <c r="E32" s="114"/>
      <c r="F32" s="113"/>
      <c r="G32" s="113"/>
      <c r="H32" s="113"/>
      <c r="I32" s="113"/>
    </row>
    <row r="33" spans="1:13" x14ac:dyDescent="0.25">
      <c r="A33" s="108">
        <v>799</v>
      </c>
      <c r="B33" s="89" t="s">
        <v>194</v>
      </c>
      <c r="C33" s="89"/>
      <c r="D33" s="89"/>
      <c r="E33" s="96">
        <v>21</v>
      </c>
      <c r="F33" s="89"/>
      <c r="G33" s="89"/>
      <c r="H33" s="89"/>
      <c r="I33" s="89"/>
    </row>
    <row r="34" spans="1:13" x14ac:dyDescent="0.25">
      <c r="A34" s="110">
        <v>89</v>
      </c>
      <c r="B34" s="89" t="s">
        <v>195</v>
      </c>
      <c r="C34" s="89"/>
      <c r="D34" s="89"/>
      <c r="E34" s="96">
        <v>10</v>
      </c>
      <c r="F34" s="89"/>
      <c r="G34" s="89"/>
      <c r="H34" s="89"/>
      <c r="I34" s="89"/>
    </row>
    <row r="35" spans="1:13" x14ac:dyDescent="0.25">
      <c r="A35" s="108">
        <v>955</v>
      </c>
      <c r="B35" s="89" t="s">
        <v>196</v>
      </c>
      <c r="C35" s="89"/>
      <c r="D35" s="89"/>
      <c r="E35" s="96">
        <v>1</v>
      </c>
      <c r="F35" s="89"/>
      <c r="G35" s="89"/>
      <c r="H35" s="89"/>
      <c r="I35" s="89"/>
    </row>
    <row r="37" spans="1:13" x14ac:dyDescent="0.25">
      <c r="B37" s="113" t="s">
        <v>197</v>
      </c>
    </row>
    <row r="38" spans="1:13" x14ac:dyDescent="0.25">
      <c r="B38" s="89" t="s">
        <v>198</v>
      </c>
      <c r="E38" s="96">
        <v>4</v>
      </c>
    </row>
    <row r="39" spans="1:13" x14ac:dyDescent="0.25">
      <c r="A39" s="108">
        <v>304</v>
      </c>
      <c r="B39" s="89" t="s">
        <v>199</v>
      </c>
      <c r="C39" s="111"/>
      <c r="E39" s="96">
        <v>1</v>
      </c>
    </row>
    <row r="40" spans="1:13" x14ac:dyDescent="0.25">
      <c r="A40" s="108">
        <v>303</v>
      </c>
      <c r="B40" s="89" t="s">
        <v>200</v>
      </c>
      <c r="C40" s="111"/>
      <c r="E40" s="96">
        <v>1</v>
      </c>
    </row>
    <row r="41" spans="1:13" x14ac:dyDescent="0.25">
      <c r="A41" s="108">
        <v>302</v>
      </c>
      <c r="B41" s="89" t="s">
        <v>201</v>
      </c>
      <c r="C41" s="111"/>
      <c r="E41" s="96">
        <v>1</v>
      </c>
    </row>
    <row r="42" spans="1:13" x14ac:dyDescent="0.25">
      <c r="A42" s="108">
        <v>307</v>
      </c>
      <c r="B42" s="89" t="s">
        <v>202</v>
      </c>
      <c r="C42" s="113"/>
      <c r="D42" s="113"/>
      <c r="E42" s="96">
        <v>1</v>
      </c>
      <c r="F42" s="113"/>
      <c r="G42" s="113"/>
      <c r="H42" s="113"/>
      <c r="I42" s="113"/>
      <c r="J42" s="113"/>
      <c r="K42" s="113"/>
      <c r="L42" s="113"/>
      <c r="M42" s="113"/>
    </row>
    <row r="43" spans="1:13" x14ac:dyDescent="0.25">
      <c r="A43" s="108"/>
      <c r="B43" s="89" t="s">
        <v>203</v>
      </c>
      <c r="C43" s="113"/>
      <c r="D43" s="113"/>
      <c r="E43" s="96">
        <v>1</v>
      </c>
      <c r="F43" s="113"/>
      <c r="G43" s="113"/>
      <c r="H43" s="113"/>
      <c r="I43" s="113"/>
      <c r="J43" s="113"/>
      <c r="K43" s="113"/>
      <c r="L43" s="113"/>
      <c r="M43" s="113"/>
    </row>
    <row r="44" spans="1:13" x14ac:dyDescent="0.25">
      <c r="C44" s="89"/>
      <c r="D44" s="89"/>
      <c r="E44" s="105"/>
      <c r="F44" s="89"/>
      <c r="G44" s="89"/>
      <c r="H44" s="89"/>
      <c r="I44" s="89"/>
      <c r="J44" s="89"/>
      <c r="K44" s="89"/>
      <c r="L44" s="89"/>
      <c r="M44" s="89"/>
    </row>
    <row r="45" spans="1:13" x14ac:dyDescent="0.25">
      <c r="B45" s="113" t="s">
        <v>204</v>
      </c>
      <c r="C45" s="113"/>
      <c r="D45" s="113"/>
      <c r="E45" s="114"/>
      <c r="F45" s="113"/>
      <c r="G45" s="113"/>
    </row>
    <row r="46" spans="1:13" x14ac:dyDescent="0.25">
      <c r="A46" s="115">
        <v>950</v>
      </c>
      <c r="B46" s="89" t="s">
        <v>205</v>
      </c>
      <c r="C46" s="89"/>
      <c r="D46" s="89"/>
      <c r="E46" s="105">
        <v>0</v>
      </c>
      <c r="F46" s="89"/>
      <c r="G46" s="89"/>
    </row>
    <row r="48" spans="1:13" x14ac:dyDescent="0.25">
      <c r="B48" s="113" t="s">
        <v>206</v>
      </c>
      <c r="C48" s="113"/>
      <c r="D48" s="113"/>
      <c r="E48" s="114"/>
      <c r="F48" s="113"/>
      <c r="G48" s="113"/>
      <c r="H48" s="113"/>
      <c r="I48" s="113"/>
      <c r="J48" s="113"/>
      <c r="K48" s="113"/>
    </row>
    <row r="49" spans="1:11" x14ac:dyDescent="0.25">
      <c r="A49" s="108">
        <v>131</v>
      </c>
      <c r="B49" s="89" t="s">
        <v>207</v>
      </c>
      <c r="C49" s="89"/>
      <c r="D49" s="89"/>
      <c r="E49" s="96">
        <v>2</v>
      </c>
      <c r="F49" s="89"/>
      <c r="G49" s="89"/>
      <c r="H49" s="89"/>
      <c r="I49" s="89"/>
      <c r="J49" s="89"/>
      <c r="K49" s="89"/>
    </row>
    <row r="50" spans="1:11" x14ac:dyDescent="0.25">
      <c r="A50" s="108">
        <v>132</v>
      </c>
      <c r="B50" s="89" t="s">
        <v>208</v>
      </c>
      <c r="C50" s="89"/>
      <c r="D50" s="89"/>
      <c r="E50" s="96">
        <v>2</v>
      </c>
      <c r="F50" s="89"/>
      <c r="G50" s="89"/>
      <c r="H50" s="89"/>
      <c r="I50" s="89"/>
      <c r="J50" s="89"/>
      <c r="K50" s="89"/>
    </row>
    <row r="51" spans="1:11" x14ac:dyDescent="0.25">
      <c r="A51" s="108">
        <v>970</v>
      </c>
      <c r="B51" s="89" t="s">
        <v>209</v>
      </c>
      <c r="C51" s="89"/>
      <c r="D51" s="89"/>
      <c r="E51" s="96">
        <v>2</v>
      </c>
      <c r="F51" s="89"/>
      <c r="G51" s="89"/>
      <c r="H51" s="89"/>
      <c r="I51" s="89"/>
      <c r="J51" s="89"/>
      <c r="K51" s="89"/>
    </row>
    <row r="52" spans="1:11" x14ac:dyDescent="0.25">
      <c r="B52" s="89" t="s">
        <v>210</v>
      </c>
      <c r="C52" s="89"/>
      <c r="D52" s="89"/>
      <c r="E52" s="96">
        <v>2</v>
      </c>
      <c r="F52" s="89"/>
      <c r="G52" s="89"/>
      <c r="H52" s="89"/>
      <c r="I52" s="89"/>
      <c r="J52" s="89"/>
      <c r="K52" s="89"/>
    </row>
    <row r="53" spans="1:11" x14ac:dyDescent="0.25">
      <c r="A53" s="108">
        <v>111</v>
      </c>
      <c r="B53" s="89" t="s">
        <v>211</v>
      </c>
      <c r="C53" s="89"/>
      <c r="D53" s="89"/>
      <c r="E53" s="96">
        <v>2</v>
      </c>
      <c r="F53" s="89"/>
      <c r="G53" s="89"/>
      <c r="H53" s="89"/>
      <c r="I53" s="89"/>
      <c r="J53" s="89"/>
      <c r="K53" s="89"/>
    </row>
    <row r="54" spans="1:11" x14ac:dyDescent="0.25">
      <c r="A54" s="108">
        <v>501</v>
      </c>
      <c r="B54" s="89" t="s">
        <v>212</v>
      </c>
      <c r="C54" s="89"/>
      <c r="D54" s="89"/>
      <c r="E54" s="96">
        <v>4</v>
      </c>
      <c r="F54" s="89"/>
      <c r="G54" s="89"/>
      <c r="H54" s="89"/>
      <c r="I54" s="89"/>
      <c r="J54" s="89"/>
      <c r="K54" s="89"/>
    </row>
    <row r="56" spans="1:11" x14ac:dyDescent="0.25">
      <c r="B56" s="113" t="s">
        <v>213</v>
      </c>
    </row>
    <row r="57" spans="1:11" x14ac:dyDescent="0.25">
      <c r="A57" s="110">
        <v>93</v>
      </c>
      <c r="B57" s="89" t="s">
        <v>214</v>
      </c>
      <c r="E57" s="96">
        <v>3</v>
      </c>
    </row>
    <row r="58" spans="1:11" x14ac:dyDescent="0.25">
      <c r="A58" s="108">
        <v>954</v>
      </c>
      <c r="B58" s="89" t="s">
        <v>215</v>
      </c>
      <c r="E58" s="96">
        <v>2</v>
      </c>
    </row>
    <row r="59" spans="1:11" x14ac:dyDescent="0.25">
      <c r="A59" s="110">
        <v>91</v>
      </c>
      <c r="B59" s="89" t="s">
        <v>216</v>
      </c>
      <c r="E59" s="96">
        <v>0</v>
      </c>
    </row>
    <row r="60" spans="1:11" ht="13.5" thickBot="1" x14ac:dyDescent="0.3">
      <c r="D60" s="113" t="s">
        <v>171</v>
      </c>
      <c r="E60" s="116">
        <f>SUM(E12:E59)</f>
        <v>96</v>
      </c>
    </row>
    <row r="61" spans="1:11" ht="13.5" thickTop="1" x14ac:dyDescent="0.25"/>
  </sheetData>
  <mergeCells count="5">
    <mergeCell ref="A1:F1"/>
    <mergeCell ref="A2:F2"/>
    <mergeCell ref="A3:F3"/>
    <mergeCell ref="A9:F9"/>
    <mergeCell ref="A11:F11"/>
  </mergeCells>
  <pageMargins left="0.7" right="0.7" top="0.75" bottom="0.75" header="0.3" footer="0.3"/>
  <pageSetup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>
      <selection activeCell="G27" sqref="G27"/>
    </sheetView>
  </sheetViews>
  <sheetFormatPr defaultRowHeight="12.75" x14ac:dyDescent="0.25"/>
  <cols>
    <col min="1" max="1" width="72" style="77" customWidth="1"/>
    <col min="2" max="2" width="9.85546875" style="77" customWidth="1"/>
    <col min="3" max="3" width="13.85546875" style="77" customWidth="1"/>
    <col min="4" max="16384" width="9.140625" style="77"/>
  </cols>
  <sheetData>
    <row r="1" spans="1:3" ht="15" customHeight="1" x14ac:dyDescent="0.25">
      <c r="A1" s="117" t="s">
        <v>218</v>
      </c>
      <c r="B1" s="118"/>
      <c r="C1" s="118"/>
    </row>
    <row r="2" spans="1:3" ht="15.95" customHeight="1" x14ac:dyDescent="0.25">
      <c r="A2" s="119" t="s">
        <v>219</v>
      </c>
      <c r="B2" s="118"/>
      <c r="C2" s="118"/>
    </row>
    <row r="3" spans="1:3" ht="18" customHeight="1" x14ac:dyDescent="0.25">
      <c r="A3" s="120" t="s">
        <v>220</v>
      </c>
      <c r="B3" s="118"/>
      <c r="C3" s="118"/>
    </row>
    <row r="4" spans="1:3" ht="12.95" customHeight="1" x14ac:dyDescent="0.25">
      <c r="A4" s="121" t="s">
        <v>221</v>
      </c>
      <c r="B4" s="121"/>
      <c r="C4" s="121"/>
    </row>
    <row r="5" spans="1:3" ht="24" customHeight="1" x14ac:dyDescent="0.25">
      <c r="A5" s="122" t="s">
        <v>222</v>
      </c>
      <c r="B5" s="123" t="s">
        <v>223</v>
      </c>
      <c r="C5" s="124"/>
    </row>
    <row r="6" spans="1:3" ht="12.95" customHeight="1" x14ac:dyDescent="0.25">
      <c r="A6" s="125"/>
      <c r="B6" s="126" t="s">
        <v>224</v>
      </c>
      <c r="C6" s="127" t="s">
        <v>225</v>
      </c>
    </row>
    <row r="7" spans="1:3" ht="14.1" customHeight="1" x14ac:dyDescent="0.25">
      <c r="A7" s="128" t="s">
        <v>226</v>
      </c>
      <c r="B7" s="129">
        <v>510</v>
      </c>
      <c r="C7" s="130">
        <v>42990.67</v>
      </c>
    </row>
    <row r="8" spans="1:3" ht="14.1" customHeight="1" x14ac:dyDescent="0.25">
      <c r="A8" s="128" t="s">
        <v>227</v>
      </c>
      <c r="B8" s="129">
        <v>62</v>
      </c>
      <c r="C8" s="130">
        <v>10546.76</v>
      </c>
    </row>
    <row r="9" spans="1:3" ht="14.1" customHeight="1" x14ac:dyDescent="0.25">
      <c r="A9" s="128" t="s">
        <v>228</v>
      </c>
      <c r="B9" s="129">
        <v>1</v>
      </c>
      <c r="C9" s="130">
        <v>2015.77</v>
      </c>
    </row>
    <row r="10" spans="1:3" ht="14.1" customHeight="1" x14ac:dyDescent="0.25">
      <c r="A10" s="128" t="s">
        <v>229</v>
      </c>
      <c r="B10" s="129">
        <v>100</v>
      </c>
      <c r="C10" s="130">
        <v>4483</v>
      </c>
    </row>
    <row r="11" spans="1:3" ht="14.1" customHeight="1" x14ac:dyDescent="0.25">
      <c r="A11" s="128" t="s">
        <v>230</v>
      </c>
      <c r="B11" s="129">
        <v>1</v>
      </c>
      <c r="C11" s="130">
        <v>2815.98</v>
      </c>
    </row>
    <row r="12" spans="1:3" ht="14.1" customHeight="1" x14ac:dyDescent="0.25">
      <c r="A12" s="128" t="s">
        <v>231</v>
      </c>
      <c r="B12" s="129">
        <v>47</v>
      </c>
      <c r="C12" s="130">
        <v>8671.3700000000008</v>
      </c>
    </row>
    <row r="13" spans="1:3" ht="14.1" customHeight="1" x14ac:dyDescent="0.25">
      <c r="A13" s="128" t="s">
        <v>232</v>
      </c>
      <c r="B13" s="131">
        <v>73</v>
      </c>
      <c r="C13" s="132">
        <v>20146</v>
      </c>
    </row>
    <row r="14" spans="1:3" ht="14.1" customHeight="1" x14ac:dyDescent="0.25">
      <c r="A14" s="128" t="s">
        <v>233</v>
      </c>
      <c r="B14" s="131">
        <v>350</v>
      </c>
      <c r="C14" s="132">
        <v>42909.53</v>
      </c>
    </row>
    <row r="15" spans="1:3" ht="14.1" customHeight="1" x14ac:dyDescent="0.25">
      <c r="A15" s="128" t="s">
        <v>234</v>
      </c>
      <c r="B15" s="131">
        <v>290</v>
      </c>
      <c r="C15" s="132">
        <v>22342.17</v>
      </c>
    </row>
    <row r="16" spans="1:3" ht="14.1" customHeight="1" x14ac:dyDescent="0.25">
      <c r="A16" s="128" t="s">
        <v>235</v>
      </c>
      <c r="B16" s="131">
        <v>23</v>
      </c>
      <c r="C16" s="132">
        <v>3551.36</v>
      </c>
    </row>
    <row r="17" spans="1:3" ht="14.1" customHeight="1" x14ac:dyDescent="0.25">
      <c r="A17" s="128" t="s">
        <v>236</v>
      </c>
      <c r="B17" s="131">
        <v>26</v>
      </c>
      <c r="C17" s="132">
        <v>4281.2</v>
      </c>
    </row>
    <row r="18" spans="1:3" ht="14.1" customHeight="1" x14ac:dyDescent="0.25">
      <c r="A18" s="128" t="s">
        <v>237</v>
      </c>
      <c r="B18" s="131">
        <v>18</v>
      </c>
      <c r="C18" s="132">
        <v>5602.25</v>
      </c>
    </row>
    <row r="19" spans="1:3" ht="14.1" customHeight="1" x14ac:dyDescent="0.25">
      <c r="A19" s="128" t="s">
        <v>238</v>
      </c>
      <c r="B19" s="131">
        <v>62</v>
      </c>
      <c r="C19" s="132">
        <v>18424.02</v>
      </c>
    </row>
    <row r="20" spans="1:3" ht="14.1" customHeight="1" x14ac:dyDescent="0.25">
      <c r="A20" s="128" t="s">
        <v>239</v>
      </c>
      <c r="B20" s="131">
        <v>69</v>
      </c>
      <c r="C20" s="132">
        <v>8939.41</v>
      </c>
    </row>
    <row r="21" spans="1:3" ht="14.1" customHeight="1" x14ac:dyDescent="0.25">
      <c r="A21" s="128" t="s">
        <v>240</v>
      </c>
      <c r="B21" s="131">
        <v>32</v>
      </c>
      <c r="C21" s="132">
        <v>12876.15</v>
      </c>
    </row>
    <row r="22" spans="1:3" ht="14.1" customHeight="1" x14ac:dyDescent="0.25">
      <c r="A22" s="128" t="s">
        <v>241</v>
      </c>
      <c r="B22" s="131">
        <v>47</v>
      </c>
      <c r="C22" s="132">
        <v>10179.950000000001</v>
      </c>
    </row>
    <row r="23" spans="1:3" ht="14.1" customHeight="1" x14ac:dyDescent="0.25">
      <c r="A23" s="128" t="s">
        <v>242</v>
      </c>
      <c r="B23" s="131">
        <v>40</v>
      </c>
      <c r="C23" s="132">
        <v>17967.490000000002</v>
      </c>
    </row>
    <row r="24" spans="1:3" ht="14.1" customHeight="1" x14ac:dyDescent="0.25">
      <c r="A24" s="128" t="s">
        <v>243</v>
      </c>
      <c r="B24" s="131">
        <v>2</v>
      </c>
      <c r="C24" s="132">
        <v>7267</v>
      </c>
    </row>
    <row r="25" spans="1:3" ht="14.1" customHeight="1" x14ac:dyDescent="0.25">
      <c r="A25" s="128" t="s">
        <v>244</v>
      </c>
      <c r="B25" s="131">
        <v>210</v>
      </c>
      <c r="C25" s="132">
        <v>7653.31</v>
      </c>
    </row>
    <row r="26" spans="1:3" ht="14.1" customHeight="1" x14ac:dyDescent="0.25">
      <c r="A26" s="128" t="s">
        <v>245</v>
      </c>
      <c r="B26" s="131">
        <v>82</v>
      </c>
      <c r="C26" s="132">
        <v>5335.2</v>
      </c>
    </row>
    <row r="27" spans="1:3" ht="14.1" customHeight="1" x14ac:dyDescent="0.25">
      <c r="A27" s="128" t="s">
        <v>246</v>
      </c>
      <c r="B27" s="131">
        <v>11</v>
      </c>
      <c r="C27" s="132">
        <v>6281.5</v>
      </c>
    </row>
    <row r="28" spans="1:3" ht="14.1" customHeight="1" x14ac:dyDescent="0.25">
      <c r="A28" s="128" t="s">
        <v>247</v>
      </c>
      <c r="B28" s="131">
        <v>37</v>
      </c>
      <c r="C28" s="132">
        <v>3693.92</v>
      </c>
    </row>
    <row r="29" spans="1:3" ht="14.1" customHeight="1" x14ac:dyDescent="0.25">
      <c r="A29" s="128" t="s">
        <v>248</v>
      </c>
      <c r="B29" s="131">
        <v>6</v>
      </c>
      <c r="C29" s="132">
        <v>2381.5100000000002</v>
      </c>
    </row>
    <row r="30" spans="1:3" ht="14.1" customHeight="1" x14ac:dyDescent="0.25">
      <c r="A30" s="128" t="s">
        <v>249</v>
      </c>
      <c r="B30" s="131">
        <v>3</v>
      </c>
      <c r="C30" s="132">
        <v>3612</v>
      </c>
    </row>
    <row r="31" spans="1:3" ht="14.1" customHeight="1" x14ac:dyDescent="0.25">
      <c r="A31" s="128" t="s">
        <v>250</v>
      </c>
      <c r="B31" s="131">
        <v>14</v>
      </c>
      <c r="C31" s="132">
        <v>4403.55</v>
      </c>
    </row>
    <row r="32" spans="1:3" ht="14.1" customHeight="1" x14ac:dyDescent="0.25">
      <c r="A32" s="128" t="s">
        <v>251</v>
      </c>
      <c r="B32" s="131">
        <v>31</v>
      </c>
      <c r="C32" s="132">
        <v>5969.84</v>
      </c>
    </row>
    <row r="33" spans="1:3" ht="14.1" customHeight="1" x14ac:dyDescent="0.25">
      <c r="A33" s="128" t="s">
        <v>252</v>
      </c>
      <c r="B33" s="131">
        <v>4</v>
      </c>
      <c r="C33" s="132">
        <v>3657.34</v>
      </c>
    </row>
    <row r="34" spans="1:3" ht="14.1" customHeight="1" x14ac:dyDescent="0.25">
      <c r="A34" s="128" t="s">
        <v>253</v>
      </c>
      <c r="B34" s="131">
        <v>24</v>
      </c>
      <c r="C34" s="132">
        <v>5178.62</v>
      </c>
    </row>
    <row r="35" spans="1:3" ht="14.1" customHeight="1" x14ac:dyDescent="0.25">
      <c r="A35" s="128" t="s">
        <v>254</v>
      </c>
      <c r="B35" s="131">
        <v>22</v>
      </c>
      <c r="C35" s="132">
        <v>3387.91</v>
      </c>
    </row>
    <row r="36" spans="1:3" ht="14.1" customHeight="1" x14ac:dyDescent="0.25">
      <c r="A36" s="128" t="s">
        <v>255</v>
      </c>
      <c r="B36" s="131">
        <v>15</v>
      </c>
      <c r="C36" s="132">
        <v>2317.5100000000002</v>
      </c>
    </row>
    <row r="37" spans="1:3" ht="14.1" customHeight="1" x14ac:dyDescent="0.25">
      <c r="A37" s="128" t="s">
        <v>256</v>
      </c>
      <c r="B37" s="131">
        <v>7</v>
      </c>
      <c r="C37" s="132">
        <v>2800</v>
      </c>
    </row>
    <row r="38" spans="1:3" ht="14.1" customHeight="1" x14ac:dyDescent="0.25">
      <c r="A38" s="128" t="s">
        <v>257</v>
      </c>
      <c r="B38" s="131">
        <v>3</v>
      </c>
      <c r="C38" s="132">
        <v>2873</v>
      </c>
    </row>
    <row r="39" spans="1:3" ht="14.1" customHeight="1" x14ac:dyDescent="0.25">
      <c r="A39" s="128" t="s">
        <v>258</v>
      </c>
      <c r="B39" s="131">
        <v>10</v>
      </c>
      <c r="C39" s="132">
        <v>2789</v>
      </c>
    </row>
    <row r="40" spans="1:3" ht="14.1" customHeight="1" x14ac:dyDescent="0.25">
      <c r="A40" s="128" t="s">
        <v>259</v>
      </c>
      <c r="B40" s="131">
        <v>15</v>
      </c>
      <c r="C40" s="132">
        <v>3309.22</v>
      </c>
    </row>
    <row r="41" spans="1:3" ht="14.1" customHeight="1" x14ac:dyDescent="0.25">
      <c r="A41" s="128" t="s">
        <v>260</v>
      </c>
      <c r="B41" s="131">
        <v>2</v>
      </c>
      <c r="C41" s="132">
        <v>2290</v>
      </c>
    </row>
    <row r="42" spans="1:3" ht="14.1" customHeight="1" x14ac:dyDescent="0.25">
      <c r="A42" s="128" t="s">
        <v>261</v>
      </c>
      <c r="B42" s="131">
        <v>6</v>
      </c>
      <c r="C42" s="132">
        <v>4089.28</v>
      </c>
    </row>
    <row r="43" spans="1:3" ht="14.1" customHeight="1" x14ac:dyDescent="0.25">
      <c r="A43" s="128" t="s">
        <v>262</v>
      </c>
      <c r="B43" s="131">
        <v>1</v>
      </c>
      <c r="C43" s="132">
        <v>3498.3</v>
      </c>
    </row>
    <row r="44" spans="1:3" ht="14.1" customHeight="1" x14ac:dyDescent="0.25">
      <c r="A44" s="128" t="s">
        <v>263</v>
      </c>
      <c r="B44" s="131">
        <v>5</v>
      </c>
      <c r="C44" s="132">
        <v>2200</v>
      </c>
    </row>
    <row r="45" spans="1:3" ht="14.1" customHeight="1" x14ac:dyDescent="0.25">
      <c r="A45" s="128" t="s">
        <v>264</v>
      </c>
      <c r="B45" s="131">
        <v>2</v>
      </c>
      <c r="C45" s="132">
        <v>2350</v>
      </c>
    </row>
    <row r="46" spans="1:3" ht="15" customHeight="1" x14ac:dyDescent="0.25">
      <c r="A46" s="117" t="s">
        <v>218</v>
      </c>
      <c r="B46" s="118"/>
      <c r="C46" s="118"/>
    </row>
    <row r="47" spans="1:3" ht="15.95" customHeight="1" x14ac:dyDescent="0.25">
      <c r="A47" s="119" t="s">
        <v>219</v>
      </c>
      <c r="B47" s="118"/>
      <c r="C47" s="118"/>
    </row>
    <row r="48" spans="1:3" ht="18" customHeight="1" x14ac:dyDescent="0.25">
      <c r="A48" s="120" t="s">
        <v>220</v>
      </c>
      <c r="B48" s="118"/>
      <c r="C48" s="118"/>
    </row>
    <row r="49" spans="1:3" ht="12.95" customHeight="1" x14ac:dyDescent="0.25">
      <c r="A49" s="121" t="s">
        <v>221</v>
      </c>
      <c r="B49" s="121"/>
      <c r="C49" s="121"/>
    </row>
    <row r="50" spans="1:3" ht="24" customHeight="1" x14ac:dyDescent="0.25">
      <c r="A50" s="122" t="s">
        <v>222</v>
      </c>
      <c r="B50" s="123" t="s">
        <v>223</v>
      </c>
      <c r="C50" s="124"/>
    </row>
    <row r="51" spans="1:3" ht="12.95" customHeight="1" x14ac:dyDescent="0.25">
      <c r="A51" s="125"/>
      <c r="B51" s="126" t="s">
        <v>224</v>
      </c>
      <c r="C51" s="127" t="s">
        <v>225</v>
      </c>
    </row>
    <row r="52" spans="1:3" ht="14.1" customHeight="1" x14ac:dyDescent="0.25">
      <c r="A52" s="128" t="s">
        <v>265</v>
      </c>
      <c r="B52" s="131">
        <v>7</v>
      </c>
      <c r="C52" s="132">
        <v>3393</v>
      </c>
    </row>
    <row r="53" spans="1:3" ht="14.1" customHeight="1" x14ac:dyDescent="0.25">
      <c r="A53" s="128" t="s">
        <v>266</v>
      </c>
      <c r="B53" s="131">
        <v>13</v>
      </c>
      <c r="C53" s="132">
        <v>2273.5100000000002</v>
      </c>
    </row>
    <row r="54" spans="1:3" ht="14.1" customHeight="1" x14ac:dyDescent="0.25">
      <c r="A54" s="128" t="s">
        <v>267</v>
      </c>
      <c r="B54" s="131">
        <v>13</v>
      </c>
      <c r="C54" s="132">
        <v>2063.69</v>
      </c>
    </row>
    <row r="55" spans="1:3" ht="14.1" customHeight="1" x14ac:dyDescent="0.25">
      <c r="A55" s="128" t="s">
        <v>268</v>
      </c>
      <c r="B55" s="131">
        <v>65</v>
      </c>
      <c r="C55" s="132">
        <v>2725.9</v>
      </c>
    </row>
    <row r="56" spans="1:3" ht="14.1" customHeight="1" x14ac:dyDescent="0.25">
      <c r="A56" s="128" t="s">
        <v>269</v>
      </c>
      <c r="B56" s="131">
        <v>11</v>
      </c>
      <c r="C56" s="132">
        <v>2422.9899999999998</v>
      </c>
    </row>
    <row r="57" spans="1:3" ht="14.1" customHeight="1" x14ac:dyDescent="0.25">
      <c r="A57" s="133" t="s">
        <v>270</v>
      </c>
      <c r="B57" s="134">
        <v>5</v>
      </c>
      <c r="C57" s="135">
        <v>2067.33</v>
      </c>
    </row>
    <row r="58" spans="1:3" ht="14.1" customHeight="1" x14ac:dyDescent="0.25">
      <c r="A58" s="133" t="s">
        <v>271</v>
      </c>
      <c r="B58" s="134">
        <v>14</v>
      </c>
      <c r="C58" s="135">
        <v>3119.04</v>
      </c>
    </row>
    <row r="59" spans="1:3" ht="14.1" customHeight="1" x14ac:dyDescent="0.25">
      <c r="A59" s="133" t="s">
        <v>272</v>
      </c>
      <c r="B59" s="134">
        <v>4</v>
      </c>
      <c r="C59" s="135">
        <v>2350</v>
      </c>
    </row>
    <row r="60" spans="1:3" ht="12" customHeight="1" x14ac:dyDescent="0.25">
      <c r="A60" s="136" t="s">
        <v>273</v>
      </c>
      <c r="B60" s="137">
        <v>2395</v>
      </c>
      <c r="C60" s="138">
        <v>346496.55</v>
      </c>
    </row>
    <row r="61" spans="1:3" ht="12" customHeight="1" x14ac:dyDescent="0.25">
      <c r="A61" s="136" t="s">
        <v>274</v>
      </c>
      <c r="B61" s="137">
        <v>1272</v>
      </c>
      <c r="C61" s="138">
        <v>155090.96</v>
      </c>
    </row>
    <row r="62" spans="1:3" ht="14.1" customHeight="1" x14ac:dyDescent="0.25">
      <c r="A62" s="139" t="s">
        <v>275</v>
      </c>
      <c r="B62" s="140">
        <v>3667</v>
      </c>
      <c r="C62" s="141">
        <v>501587.51</v>
      </c>
    </row>
  </sheetData>
  <mergeCells count="6">
    <mergeCell ref="A4:C4"/>
    <mergeCell ref="A5:A6"/>
    <mergeCell ref="B5:C5"/>
    <mergeCell ref="A49:C49"/>
    <mergeCell ref="A50:A51"/>
    <mergeCell ref="B50:C5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958"/>
  <sheetViews>
    <sheetView showGridLines="0" showOutlineSymbols="0" topLeftCell="A55" workbookViewId="0"/>
  </sheetViews>
  <sheetFormatPr defaultRowHeight="12.75" customHeight="1" x14ac:dyDescent="0.25"/>
  <cols>
    <col min="1" max="4" width="1.140625" style="142" customWidth="1"/>
    <col min="5" max="5" width="2.28515625" style="142" customWidth="1"/>
    <col min="6" max="6" width="1.140625" style="142" customWidth="1"/>
    <col min="7" max="7" width="2.28515625" style="142" customWidth="1"/>
    <col min="8" max="8" width="1.140625" style="142" customWidth="1"/>
    <col min="9" max="9" width="2.28515625" style="142" customWidth="1"/>
    <col min="10" max="10" width="3" style="142" customWidth="1"/>
    <col min="11" max="11" width="21.5703125" style="142" customWidth="1"/>
    <col min="12" max="12" width="1.7109375" style="142" customWidth="1"/>
    <col min="13" max="13" width="4.5703125" style="142" customWidth="1"/>
    <col min="14" max="14" width="5.42578125" style="142" customWidth="1"/>
    <col min="15" max="15" width="8.28515625" style="142" customWidth="1"/>
    <col min="16" max="16" width="2.28515625" style="142" customWidth="1"/>
    <col min="17" max="17" width="1.140625" style="142" customWidth="1"/>
    <col min="18" max="18" width="24" style="142" customWidth="1"/>
    <col min="19" max="19" width="3.5703125" style="142" customWidth="1"/>
    <col min="20" max="20" width="1" style="142" customWidth="1"/>
    <col min="21" max="21" width="11.42578125" style="142" customWidth="1"/>
    <col min="22" max="22" width="1.140625" style="142" customWidth="1"/>
    <col min="23" max="256" width="6.85546875" style="142" customWidth="1"/>
    <col min="257" max="260" width="1.140625" style="142" customWidth="1"/>
    <col min="261" max="261" width="2.28515625" style="142" customWidth="1"/>
    <col min="262" max="262" width="1.140625" style="142" customWidth="1"/>
    <col min="263" max="263" width="2.28515625" style="142" customWidth="1"/>
    <col min="264" max="264" width="1.140625" style="142" customWidth="1"/>
    <col min="265" max="265" width="2.28515625" style="142" customWidth="1"/>
    <col min="266" max="266" width="3" style="142" customWidth="1"/>
    <col min="267" max="267" width="21.5703125" style="142" customWidth="1"/>
    <col min="268" max="268" width="1.7109375" style="142" customWidth="1"/>
    <col min="269" max="269" width="4.5703125" style="142" customWidth="1"/>
    <col min="270" max="270" width="5.42578125" style="142" customWidth="1"/>
    <col min="271" max="271" width="8.28515625" style="142" customWidth="1"/>
    <col min="272" max="272" width="2.28515625" style="142" customWidth="1"/>
    <col min="273" max="273" width="1.140625" style="142" customWidth="1"/>
    <col min="274" max="274" width="24" style="142" customWidth="1"/>
    <col min="275" max="275" width="3.5703125" style="142" customWidth="1"/>
    <col min="276" max="276" width="1" style="142" customWidth="1"/>
    <col min="277" max="277" width="11.42578125" style="142" customWidth="1"/>
    <col min="278" max="278" width="1.140625" style="142" customWidth="1"/>
    <col min="279" max="512" width="6.85546875" style="142" customWidth="1"/>
    <col min="513" max="516" width="1.140625" style="142" customWidth="1"/>
    <col min="517" max="517" width="2.28515625" style="142" customWidth="1"/>
    <col min="518" max="518" width="1.140625" style="142" customWidth="1"/>
    <col min="519" max="519" width="2.28515625" style="142" customWidth="1"/>
    <col min="520" max="520" width="1.140625" style="142" customWidth="1"/>
    <col min="521" max="521" width="2.28515625" style="142" customWidth="1"/>
    <col min="522" max="522" width="3" style="142" customWidth="1"/>
    <col min="523" max="523" width="21.5703125" style="142" customWidth="1"/>
    <col min="524" max="524" width="1.7109375" style="142" customWidth="1"/>
    <col min="525" max="525" width="4.5703125" style="142" customWidth="1"/>
    <col min="526" max="526" width="5.42578125" style="142" customWidth="1"/>
    <col min="527" max="527" width="8.28515625" style="142" customWidth="1"/>
    <col min="528" max="528" width="2.28515625" style="142" customWidth="1"/>
    <col min="529" max="529" width="1.140625" style="142" customWidth="1"/>
    <col min="530" max="530" width="24" style="142" customWidth="1"/>
    <col min="531" max="531" width="3.5703125" style="142" customWidth="1"/>
    <col min="532" max="532" width="1" style="142" customWidth="1"/>
    <col min="533" max="533" width="11.42578125" style="142" customWidth="1"/>
    <col min="534" max="534" width="1.140625" style="142" customWidth="1"/>
    <col min="535" max="768" width="6.85546875" style="142" customWidth="1"/>
    <col min="769" max="772" width="1.140625" style="142" customWidth="1"/>
    <col min="773" max="773" width="2.28515625" style="142" customWidth="1"/>
    <col min="774" max="774" width="1.140625" style="142" customWidth="1"/>
    <col min="775" max="775" width="2.28515625" style="142" customWidth="1"/>
    <col min="776" max="776" width="1.140625" style="142" customWidth="1"/>
    <col min="777" max="777" width="2.28515625" style="142" customWidth="1"/>
    <col min="778" max="778" width="3" style="142" customWidth="1"/>
    <col min="779" max="779" width="21.5703125" style="142" customWidth="1"/>
    <col min="780" max="780" width="1.7109375" style="142" customWidth="1"/>
    <col min="781" max="781" width="4.5703125" style="142" customWidth="1"/>
    <col min="782" max="782" width="5.42578125" style="142" customWidth="1"/>
    <col min="783" max="783" width="8.28515625" style="142" customWidth="1"/>
    <col min="784" max="784" width="2.28515625" style="142" customWidth="1"/>
    <col min="785" max="785" width="1.140625" style="142" customWidth="1"/>
    <col min="786" max="786" width="24" style="142" customWidth="1"/>
    <col min="787" max="787" width="3.5703125" style="142" customWidth="1"/>
    <col min="788" max="788" width="1" style="142" customWidth="1"/>
    <col min="789" max="789" width="11.42578125" style="142" customWidth="1"/>
    <col min="790" max="790" width="1.140625" style="142" customWidth="1"/>
    <col min="791" max="1024" width="6.85546875" style="142" customWidth="1"/>
    <col min="1025" max="1028" width="1.140625" style="142" customWidth="1"/>
    <col min="1029" max="1029" width="2.28515625" style="142" customWidth="1"/>
    <col min="1030" max="1030" width="1.140625" style="142" customWidth="1"/>
    <col min="1031" max="1031" width="2.28515625" style="142" customWidth="1"/>
    <col min="1032" max="1032" width="1.140625" style="142" customWidth="1"/>
    <col min="1033" max="1033" width="2.28515625" style="142" customWidth="1"/>
    <col min="1034" max="1034" width="3" style="142" customWidth="1"/>
    <col min="1035" max="1035" width="21.5703125" style="142" customWidth="1"/>
    <col min="1036" max="1036" width="1.7109375" style="142" customWidth="1"/>
    <col min="1037" max="1037" width="4.5703125" style="142" customWidth="1"/>
    <col min="1038" max="1038" width="5.42578125" style="142" customWidth="1"/>
    <col min="1039" max="1039" width="8.28515625" style="142" customWidth="1"/>
    <col min="1040" max="1040" width="2.28515625" style="142" customWidth="1"/>
    <col min="1041" max="1041" width="1.140625" style="142" customWidth="1"/>
    <col min="1042" max="1042" width="24" style="142" customWidth="1"/>
    <col min="1043" max="1043" width="3.5703125" style="142" customWidth="1"/>
    <col min="1044" max="1044" width="1" style="142" customWidth="1"/>
    <col min="1045" max="1045" width="11.42578125" style="142" customWidth="1"/>
    <col min="1046" max="1046" width="1.140625" style="142" customWidth="1"/>
    <col min="1047" max="1280" width="6.85546875" style="142" customWidth="1"/>
    <col min="1281" max="1284" width="1.140625" style="142" customWidth="1"/>
    <col min="1285" max="1285" width="2.28515625" style="142" customWidth="1"/>
    <col min="1286" max="1286" width="1.140625" style="142" customWidth="1"/>
    <col min="1287" max="1287" width="2.28515625" style="142" customWidth="1"/>
    <col min="1288" max="1288" width="1.140625" style="142" customWidth="1"/>
    <col min="1289" max="1289" width="2.28515625" style="142" customWidth="1"/>
    <col min="1290" max="1290" width="3" style="142" customWidth="1"/>
    <col min="1291" max="1291" width="21.5703125" style="142" customWidth="1"/>
    <col min="1292" max="1292" width="1.7109375" style="142" customWidth="1"/>
    <col min="1293" max="1293" width="4.5703125" style="142" customWidth="1"/>
    <col min="1294" max="1294" width="5.42578125" style="142" customWidth="1"/>
    <col min="1295" max="1295" width="8.28515625" style="142" customWidth="1"/>
    <col min="1296" max="1296" width="2.28515625" style="142" customWidth="1"/>
    <col min="1297" max="1297" width="1.140625" style="142" customWidth="1"/>
    <col min="1298" max="1298" width="24" style="142" customWidth="1"/>
    <col min="1299" max="1299" width="3.5703125" style="142" customWidth="1"/>
    <col min="1300" max="1300" width="1" style="142" customWidth="1"/>
    <col min="1301" max="1301" width="11.42578125" style="142" customWidth="1"/>
    <col min="1302" max="1302" width="1.140625" style="142" customWidth="1"/>
    <col min="1303" max="1536" width="6.85546875" style="142" customWidth="1"/>
    <col min="1537" max="1540" width="1.140625" style="142" customWidth="1"/>
    <col min="1541" max="1541" width="2.28515625" style="142" customWidth="1"/>
    <col min="1542" max="1542" width="1.140625" style="142" customWidth="1"/>
    <col min="1543" max="1543" width="2.28515625" style="142" customWidth="1"/>
    <col min="1544" max="1544" width="1.140625" style="142" customWidth="1"/>
    <col min="1545" max="1545" width="2.28515625" style="142" customWidth="1"/>
    <col min="1546" max="1546" width="3" style="142" customWidth="1"/>
    <col min="1547" max="1547" width="21.5703125" style="142" customWidth="1"/>
    <col min="1548" max="1548" width="1.7109375" style="142" customWidth="1"/>
    <col min="1549" max="1549" width="4.5703125" style="142" customWidth="1"/>
    <col min="1550" max="1550" width="5.42578125" style="142" customWidth="1"/>
    <col min="1551" max="1551" width="8.28515625" style="142" customWidth="1"/>
    <col min="1552" max="1552" width="2.28515625" style="142" customWidth="1"/>
    <col min="1553" max="1553" width="1.140625" style="142" customWidth="1"/>
    <col min="1554" max="1554" width="24" style="142" customWidth="1"/>
    <col min="1555" max="1555" width="3.5703125" style="142" customWidth="1"/>
    <col min="1556" max="1556" width="1" style="142" customWidth="1"/>
    <col min="1557" max="1557" width="11.42578125" style="142" customWidth="1"/>
    <col min="1558" max="1558" width="1.140625" style="142" customWidth="1"/>
    <col min="1559" max="1792" width="6.85546875" style="142" customWidth="1"/>
    <col min="1793" max="1796" width="1.140625" style="142" customWidth="1"/>
    <col min="1797" max="1797" width="2.28515625" style="142" customWidth="1"/>
    <col min="1798" max="1798" width="1.140625" style="142" customWidth="1"/>
    <col min="1799" max="1799" width="2.28515625" style="142" customWidth="1"/>
    <col min="1800" max="1800" width="1.140625" style="142" customWidth="1"/>
    <col min="1801" max="1801" width="2.28515625" style="142" customWidth="1"/>
    <col min="1802" max="1802" width="3" style="142" customWidth="1"/>
    <col min="1803" max="1803" width="21.5703125" style="142" customWidth="1"/>
    <col min="1804" max="1804" width="1.7109375" style="142" customWidth="1"/>
    <col min="1805" max="1805" width="4.5703125" style="142" customWidth="1"/>
    <col min="1806" max="1806" width="5.42578125" style="142" customWidth="1"/>
    <col min="1807" max="1807" width="8.28515625" style="142" customWidth="1"/>
    <col min="1808" max="1808" width="2.28515625" style="142" customWidth="1"/>
    <col min="1809" max="1809" width="1.140625" style="142" customWidth="1"/>
    <col min="1810" max="1810" width="24" style="142" customWidth="1"/>
    <col min="1811" max="1811" width="3.5703125" style="142" customWidth="1"/>
    <col min="1812" max="1812" width="1" style="142" customWidth="1"/>
    <col min="1813" max="1813" width="11.42578125" style="142" customWidth="1"/>
    <col min="1814" max="1814" width="1.140625" style="142" customWidth="1"/>
    <col min="1815" max="2048" width="6.85546875" style="142" customWidth="1"/>
    <col min="2049" max="2052" width="1.140625" style="142" customWidth="1"/>
    <col min="2053" max="2053" width="2.28515625" style="142" customWidth="1"/>
    <col min="2054" max="2054" width="1.140625" style="142" customWidth="1"/>
    <col min="2055" max="2055" width="2.28515625" style="142" customWidth="1"/>
    <col min="2056" max="2056" width="1.140625" style="142" customWidth="1"/>
    <col min="2057" max="2057" width="2.28515625" style="142" customWidth="1"/>
    <col min="2058" max="2058" width="3" style="142" customWidth="1"/>
    <col min="2059" max="2059" width="21.5703125" style="142" customWidth="1"/>
    <col min="2060" max="2060" width="1.7109375" style="142" customWidth="1"/>
    <col min="2061" max="2061" width="4.5703125" style="142" customWidth="1"/>
    <col min="2062" max="2062" width="5.42578125" style="142" customWidth="1"/>
    <col min="2063" max="2063" width="8.28515625" style="142" customWidth="1"/>
    <col min="2064" max="2064" width="2.28515625" style="142" customWidth="1"/>
    <col min="2065" max="2065" width="1.140625" style="142" customWidth="1"/>
    <col min="2066" max="2066" width="24" style="142" customWidth="1"/>
    <col min="2067" max="2067" width="3.5703125" style="142" customWidth="1"/>
    <col min="2068" max="2068" width="1" style="142" customWidth="1"/>
    <col min="2069" max="2069" width="11.42578125" style="142" customWidth="1"/>
    <col min="2070" max="2070" width="1.140625" style="142" customWidth="1"/>
    <col min="2071" max="2304" width="6.85546875" style="142" customWidth="1"/>
    <col min="2305" max="2308" width="1.140625" style="142" customWidth="1"/>
    <col min="2309" max="2309" width="2.28515625" style="142" customWidth="1"/>
    <col min="2310" max="2310" width="1.140625" style="142" customWidth="1"/>
    <col min="2311" max="2311" width="2.28515625" style="142" customWidth="1"/>
    <col min="2312" max="2312" width="1.140625" style="142" customWidth="1"/>
    <col min="2313" max="2313" width="2.28515625" style="142" customWidth="1"/>
    <col min="2314" max="2314" width="3" style="142" customWidth="1"/>
    <col min="2315" max="2315" width="21.5703125" style="142" customWidth="1"/>
    <col min="2316" max="2316" width="1.7109375" style="142" customWidth="1"/>
    <col min="2317" max="2317" width="4.5703125" style="142" customWidth="1"/>
    <col min="2318" max="2318" width="5.42578125" style="142" customWidth="1"/>
    <col min="2319" max="2319" width="8.28515625" style="142" customWidth="1"/>
    <col min="2320" max="2320" width="2.28515625" style="142" customWidth="1"/>
    <col min="2321" max="2321" width="1.140625" style="142" customWidth="1"/>
    <col min="2322" max="2322" width="24" style="142" customWidth="1"/>
    <col min="2323" max="2323" width="3.5703125" style="142" customWidth="1"/>
    <col min="2324" max="2324" width="1" style="142" customWidth="1"/>
    <col min="2325" max="2325" width="11.42578125" style="142" customWidth="1"/>
    <col min="2326" max="2326" width="1.140625" style="142" customWidth="1"/>
    <col min="2327" max="2560" width="6.85546875" style="142" customWidth="1"/>
    <col min="2561" max="2564" width="1.140625" style="142" customWidth="1"/>
    <col min="2565" max="2565" width="2.28515625" style="142" customWidth="1"/>
    <col min="2566" max="2566" width="1.140625" style="142" customWidth="1"/>
    <col min="2567" max="2567" width="2.28515625" style="142" customWidth="1"/>
    <col min="2568" max="2568" width="1.140625" style="142" customWidth="1"/>
    <col min="2569" max="2569" width="2.28515625" style="142" customWidth="1"/>
    <col min="2570" max="2570" width="3" style="142" customWidth="1"/>
    <col min="2571" max="2571" width="21.5703125" style="142" customWidth="1"/>
    <col min="2572" max="2572" width="1.7109375" style="142" customWidth="1"/>
    <col min="2573" max="2573" width="4.5703125" style="142" customWidth="1"/>
    <col min="2574" max="2574" width="5.42578125" style="142" customWidth="1"/>
    <col min="2575" max="2575" width="8.28515625" style="142" customWidth="1"/>
    <col min="2576" max="2576" width="2.28515625" style="142" customWidth="1"/>
    <col min="2577" max="2577" width="1.140625" style="142" customWidth="1"/>
    <col min="2578" max="2578" width="24" style="142" customWidth="1"/>
    <col min="2579" max="2579" width="3.5703125" style="142" customWidth="1"/>
    <col min="2580" max="2580" width="1" style="142" customWidth="1"/>
    <col min="2581" max="2581" width="11.42578125" style="142" customWidth="1"/>
    <col min="2582" max="2582" width="1.140625" style="142" customWidth="1"/>
    <col min="2583" max="2816" width="6.85546875" style="142" customWidth="1"/>
    <col min="2817" max="2820" width="1.140625" style="142" customWidth="1"/>
    <col min="2821" max="2821" width="2.28515625" style="142" customWidth="1"/>
    <col min="2822" max="2822" width="1.140625" style="142" customWidth="1"/>
    <col min="2823" max="2823" width="2.28515625" style="142" customWidth="1"/>
    <col min="2824" max="2824" width="1.140625" style="142" customWidth="1"/>
    <col min="2825" max="2825" width="2.28515625" style="142" customWidth="1"/>
    <col min="2826" max="2826" width="3" style="142" customWidth="1"/>
    <col min="2827" max="2827" width="21.5703125" style="142" customWidth="1"/>
    <col min="2828" max="2828" width="1.7109375" style="142" customWidth="1"/>
    <col min="2829" max="2829" width="4.5703125" style="142" customWidth="1"/>
    <col min="2830" max="2830" width="5.42578125" style="142" customWidth="1"/>
    <col min="2831" max="2831" width="8.28515625" style="142" customWidth="1"/>
    <col min="2832" max="2832" width="2.28515625" style="142" customWidth="1"/>
    <col min="2833" max="2833" width="1.140625" style="142" customWidth="1"/>
    <col min="2834" max="2834" width="24" style="142" customWidth="1"/>
    <col min="2835" max="2835" width="3.5703125" style="142" customWidth="1"/>
    <col min="2836" max="2836" width="1" style="142" customWidth="1"/>
    <col min="2837" max="2837" width="11.42578125" style="142" customWidth="1"/>
    <col min="2838" max="2838" width="1.140625" style="142" customWidth="1"/>
    <col min="2839" max="3072" width="6.85546875" style="142" customWidth="1"/>
    <col min="3073" max="3076" width="1.140625" style="142" customWidth="1"/>
    <col min="3077" max="3077" width="2.28515625" style="142" customWidth="1"/>
    <col min="3078" max="3078" width="1.140625" style="142" customWidth="1"/>
    <col min="3079" max="3079" width="2.28515625" style="142" customWidth="1"/>
    <col min="3080" max="3080" width="1.140625" style="142" customWidth="1"/>
    <col min="3081" max="3081" width="2.28515625" style="142" customWidth="1"/>
    <col min="3082" max="3082" width="3" style="142" customWidth="1"/>
    <col min="3083" max="3083" width="21.5703125" style="142" customWidth="1"/>
    <col min="3084" max="3084" width="1.7109375" style="142" customWidth="1"/>
    <col min="3085" max="3085" width="4.5703125" style="142" customWidth="1"/>
    <col min="3086" max="3086" width="5.42578125" style="142" customWidth="1"/>
    <col min="3087" max="3087" width="8.28515625" style="142" customWidth="1"/>
    <col min="3088" max="3088" width="2.28515625" style="142" customWidth="1"/>
    <col min="3089" max="3089" width="1.140625" style="142" customWidth="1"/>
    <col min="3090" max="3090" width="24" style="142" customWidth="1"/>
    <col min="3091" max="3091" width="3.5703125" style="142" customWidth="1"/>
    <col min="3092" max="3092" width="1" style="142" customWidth="1"/>
    <col min="3093" max="3093" width="11.42578125" style="142" customWidth="1"/>
    <col min="3094" max="3094" width="1.140625" style="142" customWidth="1"/>
    <col min="3095" max="3328" width="6.85546875" style="142" customWidth="1"/>
    <col min="3329" max="3332" width="1.140625" style="142" customWidth="1"/>
    <col min="3333" max="3333" width="2.28515625" style="142" customWidth="1"/>
    <col min="3334" max="3334" width="1.140625" style="142" customWidth="1"/>
    <col min="3335" max="3335" width="2.28515625" style="142" customWidth="1"/>
    <col min="3336" max="3336" width="1.140625" style="142" customWidth="1"/>
    <col min="3337" max="3337" width="2.28515625" style="142" customWidth="1"/>
    <col min="3338" max="3338" width="3" style="142" customWidth="1"/>
    <col min="3339" max="3339" width="21.5703125" style="142" customWidth="1"/>
    <col min="3340" max="3340" width="1.7109375" style="142" customWidth="1"/>
    <col min="3341" max="3341" width="4.5703125" style="142" customWidth="1"/>
    <col min="3342" max="3342" width="5.42578125" style="142" customWidth="1"/>
    <col min="3343" max="3343" width="8.28515625" style="142" customWidth="1"/>
    <col min="3344" max="3344" width="2.28515625" style="142" customWidth="1"/>
    <col min="3345" max="3345" width="1.140625" style="142" customWidth="1"/>
    <col min="3346" max="3346" width="24" style="142" customWidth="1"/>
    <col min="3347" max="3347" width="3.5703125" style="142" customWidth="1"/>
    <col min="3348" max="3348" width="1" style="142" customWidth="1"/>
    <col min="3349" max="3349" width="11.42578125" style="142" customWidth="1"/>
    <col min="3350" max="3350" width="1.140625" style="142" customWidth="1"/>
    <col min="3351" max="3584" width="6.85546875" style="142" customWidth="1"/>
    <col min="3585" max="3588" width="1.140625" style="142" customWidth="1"/>
    <col min="3589" max="3589" width="2.28515625" style="142" customWidth="1"/>
    <col min="3590" max="3590" width="1.140625" style="142" customWidth="1"/>
    <col min="3591" max="3591" width="2.28515625" style="142" customWidth="1"/>
    <col min="3592" max="3592" width="1.140625" style="142" customWidth="1"/>
    <col min="3593" max="3593" width="2.28515625" style="142" customWidth="1"/>
    <col min="3594" max="3594" width="3" style="142" customWidth="1"/>
    <col min="3595" max="3595" width="21.5703125" style="142" customWidth="1"/>
    <col min="3596" max="3596" width="1.7109375" style="142" customWidth="1"/>
    <col min="3597" max="3597" width="4.5703125" style="142" customWidth="1"/>
    <col min="3598" max="3598" width="5.42578125" style="142" customWidth="1"/>
    <col min="3599" max="3599" width="8.28515625" style="142" customWidth="1"/>
    <col min="3600" max="3600" width="2.28515625" style="142" customWidth="1"/>
    <col min="3601" max="3601" width="1.140625" style="142" customWidth="1"/>
    <col min="3602" max="3602" width="24" style="142" customWidth="1"/>
    <col min="3603" max="3603" width="3.5703125" style="142" customWidth="1"/>
    <col min="3604" max="3604" width="1" style="142" customWidth="1"/>
    <col min="3605" max="3605" width="11.42578125" style="142" customWidth="1"/>
    <col min="3606" max="3606" width="1.140625" style="142" customWidth="1"/>
    <col min="3607" max="3840" width="6.85546875" style="142" customWidth="1"/>
    <col min="3841" max="3844" width="1.140625" style="142" customWidth="1"/>
    <col min="3845" max="3845" width="2.28515625" style="142" customWidth="1"/>
    <col min="3846" max="3846" width="1.140625" style="142" customWidth="1"/>
    <col min="3847" max="3847" width="2.28515625" style="142" customWidth="1"/>
    <col min="3848" max="3848" width="1.140625" style="142" customWidth="1"/>
    <col min="3849" max="3849" width="2.28515625" style="142" customWidth="1"/>
    <col min="3850" max="3850" width="3" style="142" customWidth="1"/>
    <col min="3851" max="3851" width="21.5703125" style="142" customWidth="1"/>
    <col min="3852" max="3852" width="1.7109375" style="142" customWidth="1"/>
    <col min="3853" max="3853" width="4.5703125" style="142" customWidth="1"/>
    <col min="3854" max="3854" width="5.42578125" style="142" customWidth="1"/>
    <col min="3855" max="3855" width="8.28515625" style="142" customWidth="1"/>
    <col min="3856" max="3856" width="2.28515625" style="142" customWidth="1"/>
    <col min="3857" max="3857" width="1.140625" style="142" customWidth="1"/>
    <col min="3858" max="3858" width="24" style="142" customWidth="1"/>
    <col min="3859" max="3859" width="3.5703125" style="142" customWidth="1"/>
    <col min="3860" max="3860" width="1" style="142" customWidth="1"/>
    <col min="3861" max="3861" width="11.42578125" style="142" customWidth="1"/>
    <col min="3862" max="3862" width="1.140625" style="142" customWidth="1"/>
    <col min="3863" max="4096" width="6.85546875" style="142" customWidth="1"/>
    <col min="4097" max="4100" width="1.140625" style="142" customWidth="1"/>
    <col min="4101" max="4101" width="2.28515625" style="142" customWidth="1"/>
    <col min="4102" max="4102" width="1.140625" style="142" customWidth="1"/>
    <col min="4103" max="4103" width="2.28515625" style="142" customWidth="1"/>
    <col min="4104" max="4104" width="1.140625" style="142" customWidth="1"/>
    <col min="4105" max="4105" width="2.28515625" style="142" customWidth="1"/>
    <col min="4106" max="4106" width="3" style="142" customWidth="1"/>
    <col min="4107" max="4107" width="21.5703125" style="142" customWidth="1"/>
    <col min="4108" max="4108" width="1.7109375" style="142" customWidth="1"/>
    <col min="4109" max="4109" width="4.5703125" style="142" customWidth="1"/>
    <col min="4110" max="4110" width="5.42578125" style="142" customWidth="1"/>
    <col min="4111" max="4111" width="8.28515625" style="142" customWidth="1"/>
    <col min="4112" max="4112" width="2.28515625" style="142" customWidth="1"/>
    <col min="4113" max="4113" width="1.140625" style="142" customWidth="1"/>
    <col min="4114" max="4114" width="24" style="142" customWidth="1"/>
    <col min="4115" max="4115" width="3.5703125" style="142" customWidth="1"/>
    <col min="4116" max="4116" width="1" style="142" customWidth="1"/>
    <col min="4117" max="4117" width="11.42578125" style="142" customWidth="1"/>
    <col min="4118" max="4118" width="1.140625" style="142" customWidth="1"/>
    <col min="4119" max="4352" width="6.85546875" style="142" customWidth="1"/>
    <col min="4353" max="4356" width="1.140625" style="142" customWidth="1"/>
    <col min="4357" max="4357" width="2.28515625" style="142" customWidth="1"/>
    <col min="4358" max="4358" width="1.140625" style="142" customWidth="1"/>
    <col min="4359" max="4359" width="2.28515625" style="142" customWidth="1"/>
    <col min="4360" max="4360" width="1.140625" style="142" customWidth="1"/>
    <col min="4361" max="4361" width="2.28515625" style="142" customWidth="1"/>
    <col min="4362" max="4362" width="3" style="142" customWidth="1"/>
    <col min="4363" max="4363" width="21.5703125" style="142" customWidth="1"/>
    <col min="4364" max="4364" width="1.7109375" style="142" customWidth="1"/>
    <col min="4365" max="4365" width="4.5703125" style="142" customWidth="1"/>
    <col min="4366" max="4366" width="5.42578125" style="142" customWidth="1"/>
    <col min="4367" max="4367" width="8.28515625" style="142" customWidth="1"/>
    <col min="4368" max="4368" width="2.28515625" style="142" customWidth="1"/>
    <col min="4369" max="4369" width="1.140625" style="142" customWidth="1"/>
    <col min="4370" max="4370" width="24" style="142" customWidth="1"/>
    <col min="4371" max="4371" width="3.5703125" style="142" customWidth="1"/>
    <col min="4372" max="4372" width="1" style="142" customWidth="1"/>
    <col min="4373" max="4373" width="11.42578125" style="142" customWidth="1"/>
    <col min="4374" max="4374" width="1.140625" style="142" customWidth="1"/>
    <col min="4375" max="4608" width="6.85546875" style="142" customWidth="1"/>
    <col min="4609" max="4612" width="1.140625" style="142" customWidth="1"/>
    <col min="4613" max="4613" width="2.28515625" style="142" customWidth="1"/>
    <col min="4614" max="4614" width="1.140625" style="142" customWidth="1"/>
    <col min="4615" max="4615" width="2.28515625" style="142" customWidth="1"/>
    <col min="4616" max="4616" width="1.140625" style="142" customWidth="1"/>
    <col min="4617" max="4617" width="2.28515625" style="142" customWidth="1"/>
    <col min="4618" max="4618" width="3" style="142" customWidth="1"/>
    <col min="4619" max="4619" width="21.5703125" style="142" customWidth="1"/>
    <col min="4620" max="4620" width="1.7109375" style="142" customWidth="1"/>
    <col min="4621" max="4621" width="4.5703125" style="142" customWidth="1"/>
    <col min="4622" max="4622" width="5.42578125" style="142" customWidth="1"/>
    <col min="4623" max="4623" width="8.28515625" style="142" customWidth="1"/>
    <col min="4624" max="4624" width="2.28515625" style="142" customWidth="1"/>
    <col min="4625" max="4625" width="1.140625" style="142" customWidth="1"/>
    <col min="4626" max="4626" width="24" style="142" customWidth="1"/>
    <col min="4627" max="4627" width="3.5703125" style="142" customWidth="1"/>
    <col min="4628" max="4628" width="1" style="142" customWidth="1"/>
    <col min="4629" max="4629" width="11.42578125" style="142" customWidth="1"/>
    <col min="4630" max="4630" width="1.140625" style="142" customWidth="1"/>
    <col min="4631" max="4864" width="6.85546875" style="142" customWidth="1"/>
    <col min="4865" max="4868" width="1.140625" style="142" customWidth="1"/>
    <col min="4869" max="4869" width="2.28515625" style="142" customWidth="1"/>
    <col min="4870" max="4870" width="1.140625" style="142" customWidth="1"/>
    <col min="4871" max="4871" width="2.28515625" style="142" customWidth="1"/>
    <col min="4872" max="4872" width="1.140625" style="142" customWidth="1"/>
    <col min="4873" max="4873" width="2.28515625" style="142" customWidth="1"/>
    <col min="4874" max="4874" width="3" style="142" customWidth="1"/>
    <col min="4875" max="4875" width="21.5703125" style="142" customWidth="1"/>
    <col min="4876" max="4876" width="1.7109375" style="142" customWidth="1"/>
    <col min="4877" max="4877" width="4.5703125" style="142" customWidth="1"/>
    <col min="4878" max="4878" width="5.42578125" style="142" customWidth="1"/>
    <col min="4879" max="4879" width="8.28515625" style="142" customWidth="1"/>
    <col min="4880" max="4880" width="2.28515625" style="142" customWidth="1"/>
    <col min="4881" max="4881" width="1.140625" style="142" customWidth="1"/>
    <col min="4882" max="4882" width="24" style="142" customWidth="1"/>
    <col min="4883" max="4883" width="3.5703125" style="142" customWidth="1"/>
    <col min="4884" max="4884" width="1" style="142" customWidth="1"/>
    <col min="4885" max="4885" width="11.42578125" style="142" customWidth="1"/>
    <col min="4886" max="4886" width="1.140625" style="142" customWidth="1"/>
    <col min="4887" max="5120" width="6.85546875" style="142" customWidth="1"/>
    <col min="5121" max="5124" width="1.140625" style="142" customWidth="1"/>
    <col min="5125" max="5125" width="2.28515625" style="142" customWidth="1"/>
    <col min="5126" max="5126" width="1.140625" style="142" customWidth="1"/>
    <col min="5127" max="5127" width="2.28515625" style="142" customWidth="1"/>
    <col min="5128" max="5128" width="1.140625" style="142" customWidth="1"/>
    <col min="5129" max="5129" width="2.28515625" style="142" customWidth="1"/>
    <col min="5130" max="5130" width="3" style="142" customWidth="1"/>
    <col min="5131" max="5131" width="21.5703125" style="142" customWidth="1"/>
    <col min="5132" max="5132" width="1.7109375" style="142" customWidth="1"/>
    <col min="5133" max="5133" width="4.5703125" style="142" customWidth="1"/>
    <col min="5134" max="5134" width="5.42578125" style="142" customWidth="1"/>
    <col min="5135" max="5135" width="8.28515625" style="142" customWidth="1"/>
    <col min="5136" max="5136" width="2.28515625" style="142" customWidth="1"/>
    <col min="5137" max="5137" width="1.140625" style="142" customWidth="1"/>
    <col min="5138" max="5138" width="24" style="142" customWidth="1"/>
    <col min="5139" max="5139" width="3.5703125" style="142" customWidth="1"/>
    <col min="5140" max="5140" width="1" style="142" customWidth="1"/>
    <col min="5141" max="5141" width="11.42578125" style="142" customWidth="1"/>
    <col min="5142" max="5142" width="1.140625" style="142" customWidth="1"/>
    <col min="5143" max="5376" width="6.85546875" style="142" customWidth="1"/>
    <col min="5377" max="5380" width="1.140625" style="142" customWidth="1"/>
    <col min="5381" max="5381" width="2.28515625" style="142" customWidth="1"/>
    <col min="5382" max="5382" width="1.140625" style="142" customWidth="1"/>
    <col min="5383" max="5383" width="2.28515625" style="142" customWidth="1"/>
    <col min="5384" max="5384" width="1.140625" style="142" customWidth="1"/>
    <col min="5385" max="5385" width="2.28515625" style="142" customWidth="1"/>
    <col min="5386" max="5386" width="3" style="142" customWidth="1"/>
    <col min="5387" max="5387" width="21.5703125" style="142" customWidth="1"/>
    <col min="5388" max="5388" width="1.7109375" style="142" customWidth="1"/>
    <col min="5389" max="5389" width="4.5703125" style="142" customWidth="1"/>
    <col min="5390" max="5390" width="5.42578125" style="142" customWidth="1"/>
    <col min="5391" max="5391" width="8.28515625" style="142" customWidth="1"/>
    <col min="5392" max="5392" width="2.28515625" style="142" customWidth="1"/>
    <col min="5393" max="5393" width="1.140625" style="142" customWidth="1"/>
    <col min="5394" max="5394" width="24" style="142" customWidth="1"/>
    <col min="5395" max="5395" width="3.5703125" style="142" customWidth="1"/>
    <col min="5396" max="5396" width="1" style="142" customWidth="1"/>
    <col min="5397" max="5397" width="11.42578125" style="142" customWidth="1"/>
    <col min="5398" max="5398" width="1.140625" style="142" customWidth="1"/>
    <col min="5399" max="5632" width="6.85546875" style="142" customWidth="1"/>
    <col min="5633" max="5636" width="1.140625" style="142" customWidth="1"/>
    <col min="5637" max="5637" width="2.28515625" style="142" customWidth="1"/>
    <col min="5638" max="5638" width="1.140625" style="142" customWidth="1"/>
    <col min="5639" max="5639" width="2.28515625" style="142" customWidth="1"/>
    <col min="5640" max="5640" width="1.140625" style="142" customWidth="1"/>
    <col min="5641" max="5641" width="2.28515625" style="142" customWidth="1"/>
    <col min="5642" max="5642" width="3" style="142" customWidth="1"/>
    <col min="5643" max="5643" width="21.5703125" style="142" customWidth="1"/>
    <col min="5644" max="5644" width="1.7109375" style="142" customWidth="1"/>
    <col min="5645" max="5645" width="4.5703125" style="142" customWidth="1"/>
    <col min="5646" max="5646" width="5.42578125" style="142" customWidth="1"/>
    <col min="5647" max="5647" width="8.28515625" style="142" customWidth="1"/>
    <col min="5648" max="5648" width="2.28515625" style="142" customWidth="1"/>
    <col min="5649" max="5649" width="1.140625" style="142" customWidth="1"/>
    <col min="5650" max="5650" width="24" style="142" customWidth="1"/>
    <col min="5651" max="5651" width="3.5703125" style="142" customWidth="1"/>
    <col min="5652" max="5652" width="1" style="142" customWidth="1"/>
    <col min="5653" max="5653" width="11.42578125" style="142" customWidth="1"/>
    <col min="5654" max="5654" width="1.140625" style="142" customWidth="1"/>
    <col min="5655" max="5888" width="6.85546875" style="142" customWidth="1"/>
    <col min="5889" max="5892" width="1.140625" style="142" customWidth="1"/>
    <col min="5893" max="5893" width="2.28515625" style="142" customWidth="1"/>
    <col min="5894" max="5894" width="1.140625" style="142" customWidth="1"/>
    <col min="5895" max="5895" width="2.28515625" style="142" customWidth="1"/>
    <col min="5896" max="5896" width="1.140625" style="142" customWidth="1"/>
    <col min="5897" max="5897" width="2.28515625" style="142" customWidth="1"/>
    <col min="5898" max="5898" width="3" style="142" customWidth="1"/>
    <col min="5899" max="5899" width="21.5703125" style="142" customWidth="1"/>
    <col min="5900" max="5900" width="1.7109375" style="142" customWidth="1"/>
    <col min="5901" max="5901" width="4.5703125" style="142" customWidth="1"/>
    <col min="5902" max="5902" width="5.42578125" style="142" customWidth="1"/>
    <col min="5903" max="5903" width="8.28515625" style="142" customWidth="1"/>
    <col min="5904" max="5904" width="2.28515625" style="142" customWidth="1"/>
    <col min="5905" max="5905" width="1.140625" style="142" customWidth="1"/>
    <col min="5906" max="5906" width="24" style="142" customWidth="1"/>
    <col min="5907" max="5907" width="3.5703125" style="142" customWidth="1"/>
    <col min="5908" max="5908" width="1" style="142" customWidth="1"/>
    <col min="5909" max="5909" width="11.42578125" style="142" customWidth="1"/>
    <col min="5910" max="5910" width="1.140625" style="142" customWidth="1"/>
    <col min="5911" max="6144" width="6.85546875" style="142" customWidth="1"/>
    <col min="6145" max="6148" width="1.140625" style="142" customWidth="1"/>
    <col min="6149" max="6149" width="2.28515625" style="142" customWidth="1"/>
    <col min="6150" max="6150" width="1.140625" style="142" customWidth="1"/>
    <col min="6151" max="6151" width="2.28515625" style="142" customWidth="1"/>
    <col min="6152" max="6152" width="1.140625" style="142" customWidth="1"/>
    <col min="6153" max="6153" width="2.28515625" style="142" customWidth="1"/>
    <col min="6154" max="6154" width="3" style="142" customWidth="1"/>
    <col min="6155" max="6155" width="21.5703125" style="142" customWidth="1"/>
    <col min="6156" max="6156" width="1.7109375" style="142" customWidth="1"/>
    <col min="6157" max="6157" width="4.5703125" style="142" customWidth="1"/>
    <col min="6158" max="6158" width="5.42578125" style="142" customWidth="1"/>
    <col min="6159" max="6159" width="8.28515625" style="142" customWidth="1"/>
    <col min="6160" max="6160" width="2.28515625" style="142" customWidth="1"/>
    <col min="6161" max="6161" width="1.140625" style="142" customWidth="1"/>
    <col min="6162" max="6162" width="24" style="142" customWidth="1"/>
    <col min="6163" max="6163" width="3.5703125" style="142" customWidth="1"/>
    <col min="6164" max="6164" width="1" style="142" customWidth="1"/>
    <col min="6165" max="6165" width="11.42578125" style="142" customWidth="1"/>
    <col min="6166" max="6166" width="1.140625" style="142" customWidth="1"/>
    <col min="6167" max="6400" width="6.85546875" style="142" customWidth="1"/>
    <col min="6401" max="6404" width="1.140625" style="142" customWidth="1"/>
    <col min="6405" max="6405" width="2.28515625" style="142" customWidth="1"/>
    <col min="6406" max="6406" width="1.140625" style="142" customWidth="1"/>
    <col min="6407" max="6407" width="2.28515625" style="142" customWidth="1"/>
    <col min="6408" max="6408" width="1.140625" style="142" customWidth="1"/>
    <col min="6409" max="6409" width="2.28515625" style="142" customWidth="1"/>
    <col min="6410" max="6410" width="3" style="142" customWidth="1"/>
    <col min="6411" max="6411" width="21.5703125" style="142" customWidth="1"/>
    <col min="6412" max="6412" width="1.7109375" style="142" customWidth="1"/>
    <col min="6413" max="6413" width="4.5703125" style="142" customWidth="1"/>
    <col min="6414" max="6414" width="5.42578125" style="142" customWidth="1"/>
    <col min="6415" max="6415" width="8.28515625" style="142" customWidth="1"/>
    <col min="6416" max="6416" width="2.28515625" style="142" customWidth="1"/>
    <col min="6417" max="6417" width="1.140625" style="142" customWidth="1"/>
    <col min="6418" max="6418" width="24" style="142" customWidth="1"/>
    <col min="6419" max="6419" width="3.5703125" style="142" customWidth="1"/>
    <col min="6420" max="6420" width="1" style="142" customWidth="1"/>
    <col min="6421" max="6421" width="11.42578125" style="142" customWidth="1"/>
    <col min="6422" max="6422" width="1.140625" style="142" customWidth="1"/>
    <col min="6423" max="6656" width="6.85546875" style="142" customWidth="1"/>
    <col min="6657" max="6660" width="1.140625" style="142" customWidth="1"/>
    <col min="6661" max="6661" width="2.28515625" style="142" customWidth="1"/>
    <col min="6662" max="6662" width="1.140625" style="142" customWidth="1"/>
    <col min="6663" max="6663" width="2.28515625" style="142" customWidth="1"/>
    <col min="6664" max="6664" width="1.140625" style="142" customWidth="1"/>
    <col min="6665" max="6665" width="2.28515625" style="142" customWidth="1"/>
    <col min="6666" max="6666" width="3" style="142" customWidth="1"/>
    <col min="6667" max="6667" width="21.5703125" style="142" customWidth="1"/>
    <col min="6668" max="6668" width="1.7109375" style="142" customWidth="1"/>
    <col min="6669" max="6669" width="4.5703125" style="142" customWidth="1"/>
    <col min="6670" max="6670" width="5.42578125" style="142" customWidth="1"/>
    <col min="6671" max="6671" width="8.28515625" style="142" customWidth="1"/>
    <col min="6672" max="6672" width="2.28515625" style="142" customWidth="1"/>
    <col min="6673" max="6673" width="1.140625" style="142" customWidth="1"/>
    <col min="6674" max="6674" width="24" style="142" customWidth="1"/>
    <col min="6675" max="6675" width="3.5703125" style="142" customWidth="1"/>
    <col min="6676" max="6676" width="1" style="142" customWidth="1"/>
    <col min="6677" max="6677" width="11.42578125" style="142" customWidth="1"/>
    <col min="6678" max="6678" width="1.140625" style="142" customWidth="1"/>
    <col min="6679" max="6912" width="6.85546875" style="142" customWidth="1"/>
    <col min="6913" max="6916" width="1.140625" style="142" customWidth="1"/>
    <col min="6917" max="6917" width="2.28515625" style="142" customWidth="1"/>
    <col min="6918" max="6918" width="1.140625" style="142" customWidth="1"/>
    <col min="6919" max="6919" width="2.28515625" style="142" customWidth="1"/>
    <col min="6920" max="6920" width="1.140625" style="142" customWidth="1"/>
    <col min="6921" max="6921" width="2.28515625" style="142" customWidth="1"/>
    <col min="6922" max="6922" width="3" style="142" customWidth="1"/>
    <col min="6923" max="6923" width="21.5703125" style="142" customWidth="1"/>
    <col min="6924" max="6924" width="1.7109375" style="142" customWidth="1"/>
    <col min="6925" max="6925" width="4.5703125" style="142" customWidth="1"/>
    <col min="6926" max="6926" width="5.42578125" style="142" customWidth="1"/>
    <col min="6927" max="6927" width="8.28515625" style="142" customWidth="1"/>
    <col min="6928" max="6928" width="2.28515625" style="142" customWidth="1"/>
    <col min="6929" max="6929" width="1.140625" style="142" customWidth="1"/>
    <col min="6930" max="6930" width="24" style="142" customWidth="1"/>
    <col min="6931" max="6931" width="3.5703125" style="142" customWidth="1"/>
    <col min="6932" max="6932" width="1" style="142" customWidth="1"/>
    <col min="6933" max="6933" width="11.42578125" style="142" customWidth="1"/>
    <col min="6934" max="6934" width="1.140625" style="142" customWidth="1"/>
    <col min="6935" max="7168" width="6.85546875" style="142" customWidth="1"/>
    <col min="7169" max="7172" width="1.140625" style="142" customWidth="1"/>
    <col min="7173" max="7173" width="2.28515625" style="142" customWidth="1"/>
    <col min="7174" max="7174" width="1.140625" style="142" customWidth="1"/>
    <col min="7175" max="7175" width="2.28515625" style="142" customWidth="1"/>
    <col min="7176" max="7176" width="1.140625" style="142" customWidth="1"/>
    <col min="7177" max="7177" width="2.28515625" style="142" customWidth="1"/>
    <col min="7178" max="7178" width="3" style="142" customWidth="1"/>
    <col min="7179" max="7179" width="21.5703125" style="142" customWidth="1"/>
    <col min="7180" max="7180" width="1.7109375" style="142" customWidth="1"/>
    <col min="7181" max="7181" width="4.5703125" style="142" customWidth="1"/>
    <col min="7182" max="7182" width="5.42578125" style="142" customWidth="1"/>
    <col min="7183" max="7183" width="8.28515625" style="142" customWidth="1"/>
    <col min="7184" max="7184" width="2.28515625" style="142" customWidth="1"/>
    <col min="7185" max="7185" width="1.140625" style="142" customWidth="1"/>
    <col min="7186" max="7186" width="24" style="142" customWidth="1"/>
    <col min="7187" max="7187" width="3.5703125" style="142" customWidth="1"/>
    <col min="7188" max="7188" width="1" style="142" customWidth="1"/>
    <col min="7189" max="7189" width="11.42578125" style="142" customWidth="1"/>
    <col min="7190" max="7190" width="1.140625" style="142" customWidth="1"/>
    <col min="7191" max="7424" width="6.85546875" style="142" customWidth="1"/>
    <col min="7425" max="7428" width="1.140625" style="142" customWidth="1"/>
    <col min="7429" max="7429" width="2.28515625" style="142" customWidth="1"/>
    <col min="7430" max="7430" width="1.140625" style="142" customWidth="1"/>
    <col min="7431" max="7431" width="2.28515625" style="142" customWidth="1"/>
    <col min="7432" max="7432" width="1.140625" style="142" customWidth="1"/>
    <col min="7433" max="7433" width="2.28515625" style="142" customWidth="1"/>
    <col min="7434" max="7434" width="3" style="142" customWidth="1"/>
    <col min="7435" max="7435" width="21.5703125" style="142" customWidth="1"/>
    <col min="7436" max="7436" width="1.7109375" style="142" customWidth="1"/>
    <col min="7437" max="7437" width="4.5703125" style="142" customWidth="1"/>
    <col min="7438" max="7438" width="5.42578125" style="142" customWidth="1"/>
    <col min="7439" max="7439" width="8.28515625" style="142" customWidth="1"/>
    <col min="7440" max="7440" width="2.28515625" style="142" customWidth="1"/>
    <col min="7441" max="7441" width="1.140625" style="142" customWidth="1"/>
    <col min="7442" max="7442" width="24" style="142" customWidth="1"/>
    <col min="7443" max="7443" width="3.5703125" style="142" customWidth="1"/>
    <col min="7444" max="7444" width="1" style="142" customWidth="1"/>
    <col min="7445" max="7445" width="11.42578125" style="142" customWidth="1"/>
    <col min="7446" max="7446" width="1.140625" style="142" customWidth="1"/>
    <col min="7447" max="7680" width="6.85546875" style="142" customWidth="1"/>
    <col min="7681" max="7684" width="1.140625" style="142" customWidth="1"/>
    <col min="7685" max="7685" width="2.28515625" style="142" customWidth="1"/>
    <col min="7686" max="7686" width="1.140625" style="142" customWidth="1"/>
    <col min="7687" max="7687" width="2.28515625" style="142" customWidth="1"/>
    <col min="7688" max="7688" width="1.140625" style="142" customWidth="1"/>
    <col min="7689" max="7689" width="2.28515625" style="142" customWidth="1"/>
    <col min="7690" max="7690" width="3" style="142" customWidth="1"/>
    <col min="7691" max="7691" width="21.5703125" style="142" customWidth="1"/>
    <col min="7692" max="7692" width="1.7109375" style="142" customWidth="1"/>
    <col min="7693" max="7693" width="4.5703125" style="142" customWidth="1"/>
    <col min="7694" max="7694" width="5.42578125" style="142" customWidth="1"/>
    <col min="7695" max="7695" width="8.28515625" style="142" customWidth="1"/>
    <col min="7696" max="7696" width="2.28515625" style="142" customWidth="1"/>
    <col min="7697" max="7697" width="1.140625" style="142" customWidth="1"/>
    <col min="7698" max="7698" width="24" style="142" customWidth="1"/>
    <col min="7699" max="7699" width="3.5703125" style="142" customWidth="1"/>
    <col min="7700" max="7700" width="1" style="142" customWidth="1"/>
    <col min="7701" max="7701" width="11.42578125" style="142" customWidth="1"/>
    <col min="7702" max="7702" width="1.140625" style="142" customWidth="1"/>
    <col min="7703" max="7936" width="6.85546875" style="142" customWidth="1"/>
    <col min="7937" max="7940" width="1.140625" style="142" customWidth="1"/>
    <col min="7941" max="7941" width="2.28515625" style="142" customWidth="1"/>
    <col min="7942" max="7942" width="1.140625" style="142" customWidth="1"/>
    <col min="7943" max="7943" width="2.28515625" style="142" customWidth="1"/>
    <col min="7944" max="7944" width="1.140625" style="142" customWidth="1"/>
    <col min="7945" max="7945" width="2.28515625" style="142" customWidth="1"/>
    <col min="7946" max="7946" width="3" style="142" customWidth="1"/>
    <col min="7947" max="7947" width="21.5703125" style="142" customWidth="1"/>
    <col min="7948" max="7948" width="1.7109375" style="142" customWidth="1"/>
    <col min="7949" max="7949" width="4.5703125" style="142" customWidth="1"/>
    <col min="7950" max="7950" width="5.42578125" style="142" customWidth="1"/>
    <col min="7951" max="7951" width="8.28515625" style="142" customWidth="1"/>
    <col min="7952" max="7952" width="2.28515625" style="142" customWidth="1"/>
    <col min="7953" max="7953" width="1.140625" style="142" customWidth="1"/>
    <col min="7954" max="7954" width="24" style="142" customWidth="1"/>
    <col min="7955" max="7955" width="3.5703125" style="142" customWidth="1"/>
    <col min="7956" max="7956" width="1" style="142" customWidth="1"/>
    <col min="7957" max="7957" width="11.42578125" style="142" customWidth="1"/>
    <col min="7958" max="7958" width="1.140625" style="142" customWidth="1"/>
    <col min="7959" max="8192" width="6.85546875" style="142" customWidth="1"/>
    <col min="8193" max="8196" width="1.140625" style="142" customWidth="1"/>
    <col min="8197" max="8197" width="2.28515625" style="142" customWidth="1"/>
    <col min="8198" max="8198" width="1.140625" style="142" customWidth="1"/>
    <col min="8199" max="8199" width="2.28515625" style="142" customWidth="1"/>
    <col min="8200" max="8200" width="1.140625" style="142" customWidth="1"/>
    <col min="8201" max="8201" width="2.28515625" style="142" customWidth="1"/>
    <col min="8202" max="8202" width="3" style="142" customWidth="1"/>
    <col min="8203" max="8203" width="21.5703125" style="142" customWidth="1"/>
    <col min="8204" max="8204" width="1.7109375" style="142" customWidth="1"/>
    <col min="8205" max="8205" width="4.5703125" style="142" customWidth="1"/>
    <col min="8206" max="8206" width="5.42578125" style="142" customWidth="1"/>
    <col min="8207" max="8207" width="8.28515625" style="142" customWidth="1"/>
    <col min="8208" max="8208" width="2.28515625" style="142" customWidth="1"/>
    <col min="8209" max="8209" width="1.140625" style="142" customWidth="1"/>
    <col min="8210" max="8210" width="24" style="142" customWidth="1"/>
    <col min="8211" max="8211" width="3.5703125" style="142" customWidth="1"/>
    <col min="8212" max="8212" width="1" style="142" customWidth="1"/>
    <col min="8213" max="8213" width="11.42578125" style="142" customWidth="1"/>
    <col min="8214" max="8214" width="1.140625" style="142" customWidth="1"/>
    <col min="8215" max="8448" width="6.85546875" style="142" customWidth="1"/>
    <col min="8449" max="8452" width="1.140625" style="142" customWidth="1"/>
    <col min="8453" max="8453" width="2.28515625" style="142" customWidth="1"/>
    <col min="8454" max="8454" width="1.140625" style="142" customWidth="1"/>
    <col min="8455" max="8455" width="2.28515625" style="142" customWidth="1"/>
    <col min="8456" max="8456" width="1.140625" style="142" customWidth="1"/>
    <col min="8457" max="8457" width="2.28515625" style="142" customWidth="1"/>
    <col min="8458" max="8458" width="3" style="142" customWidth="1"/>
    <col min="8459" max="8459" width="21.5703125" style="142" customWidth="1"/>
    <col min="8460" max="8460" width="1.7109375" style="142" customWidth="1"/>
    <col min="8461" max="8461" width="4.5703125" style="142" customWidth="1"/>
    <col min="8462" max="8462" width="5.42578125" style="142" customWidth="1"/>
    <col min="8463" max="8463" width="8.28515625" style="142" customWidth="1"/>
    <col min="8464" max="8464" width="2.28515625" style="142" customWidth="1"/>
    <col min="8465" max="8465" width="1.140625" style="142" customWidth="1"/>
    <col min="8466" max="8466" width="24" style="142" customWidth="1"/>
    <col min="8467" max="8467" width="3.5703125" style="142" customWidth="1"/>
    <col min="8468" max="8468" width="1" style="142" customWidth="1"/>
    <col min="8469" max="8469" width="11.42578125" style="142" customWidth="1"/>
    <col min="8470" max="8470" width="1.140625" style="142" customWidth="1"/>
    <col min="8471" max="8704" width="6.85546875" style="142" customWidth="1"/>
    <col min="8705" max="8708" width="1.140625" style="142" customWidth="1"/>
    <col min="8709" max="8709" width="2.28515625" style="142" customWidth="1"/>
    <col min="8710" max="8710" width="1.140625" style="142" customWidth="1"/>
    <col min="8711" max="8711" width="2.28515625" style="142" customWidth="1"/>
    <col min="8712" max="8712" width="1.140625" style="142" customWidth="1"/>
    <col min="8713" max="8713" width="2.28515625" style="142" customWidth="1"/>
    <col min="8714" max="8714" width="3" style="142" customWidth="1"/>
    <col min="8715" max="8715" width="21.5703125" style="142" customWidth="1"/>
    <col min="8716" max="8716" width="1.7109375" style="142" customWidth="1"/>
    <col min="8717" max="8717" width="4.5703125" style="142" customWidth="1"/>
    <col min="8718" max="8718" width="5.42578125" style="142" customWidth="1"/>
    <col min="8719" max="8719" width="8.28515625" style="142" customWidth="1"/>
    <col min="8720" max="8720" width="2.28515625" style="142" customWidth="1"/>
    <col min="8721" max="8721" width="1.140625" style="142" customWidth="1"/>
    <col min="8722" max="8722" width="24" style="142" customWidth="1"/>
    <col min="8723" max="8723" width="3.5703125" style="142" customWidth="1"/>
    <col min="8724" max="8724" width="1" style="142" customWidth="1"/>
    <col min="8725" max="8725" width="11.42578125" style="142" customWidth="1"/>
    <col min="8726" max="8726" width="1.140625" style="142" customWidth="1"/>
    <col min="8727" max="8960" width="6.85546875" style="142" customWidth="1"/>
    <col min="8961" max="8964" width="1.140625" style="142" customWidth="1"/>
    <col min="8965" max="8965" width="2.28515625" style="142" customWidth="1"/>
    <col min="8966" max="8966" width="1.140625" style="142" customWidth="1"/>
    <col min="8967" max="8967" width="2.28515625" style="142" customWidth="1"/>
    <col min="8968" max="8968" width="1.140625" style="142" customWidth="1"/>
    <col min="8969" max="8969" width="2.28515625" style="142" customWidth="1"/>
    <col min="8970" max="8970" width="3" style="142" customWidth="1"/>
    <col min="8971" max="8971" width="21.5703125" style="142" customWidth="1"/>
    <col min="8972" max="8972" width="1.7109375" style="142" customWidth="1"/>
    <col min="8973" max="8973" width="4.5703125" style="142" customWidth="1"/>
    <col min="8974" max="8974" width="5.42578125" style="142" customWidth="1"/>
    <col min="8975" max="8975" width="8.28515625" style="142" customWidth="1"/>
    <col min="8976" max="8976" width="2.28515625" style="142" customWidth="1"/>
    <col min="8977" max="8977" width="1.140625" style="142" customWidth="1"/>
    <col min="8978" max="8978" width="24" style="142" customWidth="1"/>
    <col min="8979" max="8979" width="3.5703125" style="142" customWidth="1"/>
    <col min="8980" max="8980" width="1" style="142" customWidth="1"/>
    <col min="8981" max="8981" width="11.42578125" style="142" customWidth="1"/>
    <col min="8982" max="8982" width="1.140625" style="142" customWidth="1"/>
    <col min="8983" max="9216" width="6.85546875" style="142" customWidth="1"/>
    <col min="9217" max="9220" width="1.140625" style="142" customWidth="1"/>
    <col min="9221" max="9221" width="2.28515625" style="142" customWidth="1"/>
    <col min="9222" max="9222" width="1.140625" style="142" customWidth="1"/>
    <col min="9223" max="9223" width="2.28515625" style="142" customWidth="1"/>
    <col min="9224" max="9224" width="1.140625" style="142" customWidth="1"/>
    <col min="9225" max="9225" width="2.28515625" style="142" customWidth="1"/>
    <col min="9226" max="9226" width="3" style="142" customWidth="1"/>
    <col min="9227" max="9227" width="21.5703125" style="142" customWidth="1"/>
    <col min="9228" max="9228" width="1.7109375" style="142" customWidth="1"/>
    <col min="9229" max="9229" width="4.5703125" style="142" customWidth="1"/>
    <col min="9230" max="9230" width="5.42578125" style="142" customWidth="1"/>
    <col min="9231" max="9231" width="8.28515625" style="142" customWidth="1"/>
    <col min="9232" max="9232" width="2.28515625" style="142" customWidth="1"/>
    <col min="9233" max="9233" width="1.140625" style="142" customWidth="1"/>
    <col min="9234" max="9234" width="24" style="142" customWidth="1"/>
    <col min="9235" max="9235" width="3.5703125" style="142" customWidth="1"/>
    <col min="9236" max="9236" width="1" style="142" customWidth="1"/>
    <col min="9237" max="9237" width="11.42578125" style="142" customWidth="1"/>
    <col min="9238" max="9238" width="1.140625" style="142" customWidth="1"/>
    <col min="9239" max="9472" width="6.85546875" style="142" customWidth="1"/>
    <col min="9473" max="9476" width="1.140625" style="142" customWidth="1"/>
    <col min="9477" max="9477" width="2.28515625" style="142" customWidth="1"/>
    <col min="9478" max="9478" width="1.140625" style="142" customWidth="1"/>
    <col min="9479" max="9479" width="2.28515625" style="142" customWidth="1"/>
    <col min="9480" max="9480" width="1.140625" style="142" customWidth="1"/>
    <col min="9481" max="9481" width="2.28515625" style="142" customWidth="1"/>
    <col min="9482" max="9482" width="3" style="142" customWidth="1"/>
    <col min="9483" max="9483" width="21.5703125" style="142" customWidth="1"/>
    <col min="9484" max="9484" width="1.7109375" style="142" customWidth="1"/>
    <col min="9485" max="9485" width="4.5703125" style="142" customWidth="1"/>
    <col min="9486" max="9486" width="5.42578125" style="142" customWidth="1"/>
    <col min="9487" max="9487" width="8.28515625" style="142" customWidth="1"/>
    <col min="9488" max="9488" width="2.28515625" style="142" customWidth="1"/>
    <col min="9489" max="9489" width="1.140625" style="142" customWidth="1"/>
    <col min="9490" max="9490" width="24" style="142" customWidth="1"/>
    <col min="9491" max="9491" width="3.5703125" style="142" customWidth="1"/>
    <col min="9492" max="9492" width="1" style="142" customWidth="1"/>
    <col min="9493" max="9493" width="11.42578125" style="142" customWidth="1"/>
    <col min="9494" max="9494" width="1.140625" style="142" customWidth="1"/>
    <col min="9495" max="9728" width="6.85546875" style="142" customWidth="1"/>
    <col min="9729" max="9732" width="1.140625" style="142" customWidth="1"/>
    <col min="9733" max="9733" width="2.28515625" style="142" customWidth="1"/>
    <col min="9734" max="9734" width="1.140625" style="142" customWidth="1"/>
    <col min="9735" max="9735" width="2.28515625" style="142" customWidth="1"/>
    <col min="9736" max="9736" width="1.140625" style="142" customWidth="1"/>
    <col min="9737" max="9737" width="2.28515625" style="142" customWidth="1"/>
    <col min="9738" max="9738" width="3" style="142" customWidth="1"/>
    <col min="9739" max="9739" width="21.5703125" style="142" customWidth="1"/>
    <col min="9740" max="9740" width="1.7109375" style="142" customWidth="1"/>
    <col min="9741" max="9741" width="4.5703125" style="142" customWidth="1"/>
    <col min="9742" max="9742" width="5.42578125" style="142" customWidth="1"/>
    <col min="9743" max="9743" width="8.28515625" style="142" customWidth="1"/>
    <col min="9744" max="9744" width="2.28515625" style="142" customWidth="1"/>
    <col min="9745" max="9745" width="1.140625" style="142" customWidth="1"/>
    <col min="9746" max="9746" width="24" style="142" customWidth="1"/>
    <col min="9747" max="9747" width="3.5703125" style="142" customWidth="1"/>
    <col min="9748" max="9748" width="1" style="142" customWidth="1"/>
    <col min="9749" max="9749" width="11.42578125" style="142" customWidth="1"/>
    <col min="9750" max="9750" width="1.140625" style="142" customWidth="1"/>
    <col min="9751" max="9984" width="6.85546875" style="142" customWidth="1"/>
    <col min="9985" max="9988" width="1.140625" style="142" customWidth="1"/>
    <col min="9989" max="9989" width="2.28515625" style="142" customWidth="1"/>
    <col min="9990" max="9990" width="1.140625" style="142" customWidth="1"/>
    <col min="9991" max="9991" width="2.28515625" style="142" customWidth="1"/>
    <col min="9992" max="9992" width="1.140625" style="142" customWidth="1"/>
    <col min="9993" max="9993" width="2.28515625" style="142" customWidth="1"/>
    <col min="9994" max="9994" width="3" style="142" customWidth="1"/>
    <col min="9995" max="9995" width="21.5703125" style="142" customWidth="1"/>
    <col min="9996" max="9996" width="1.7109375" style="142" customWidth="1"/>
    <col min="9997" max="9997" width="4.5703125" style="142" customWidth="1"/>
    <col min="9998" max="9998" width="5.42578125" style="142" customWidth="1"/>
    <col min="9999" max="9999" width="8.28515625" style="142" customWidth="1"/>
    <col min="10000" max="10000" width="2.28515625" style="142" customWidth="1"/>
    <col min="10001" max="10001" width="1.140625" style="142" customWidth="1"/>
    <col min="10002" max="10002" width="24" style="142" customWidth="1"/>
    <col min="10003" max="10003" width="3.5703125" style="142" customWidth="1"/>
    <col min="10004" max="10004" width="1" style="142" customWidth="1"/>
    <col min="10005" max="10005" width="11.42578125" style="142" customWidth="1"/>
    <col min="10006" max="10006" width="1.140625" style="142" customWidth="1"/>
    <col min="10007" max="10240" width="6.85546875" style="142" customWidth="1"/>
    <col min="10241" max="10244" width="1.140625" style="142" customWidth="1"/>
    <col min="10245" max="10245" width="2.28515625" style="142" customWidth="1"/>
    <col min="10246" max="10246" width="1.140625" style="142" customWidth="1"/>
    <col min="10247" max="10247" width="2.28515625" style="142" customWidth="1"/>
    <col min="10248" max="10248" width="1.140625" style="142" customWidth="1"/>
    <col min="10249" max="10249" width="2.28515625" style="142" customWidth="1"/>
    <col min="10250" max="10250" width="3" style="142" customWidth="1"/>
    <col min="10251" max="10251" width="21.5703125" style="142" customWidth="1"/>
    <col min="10252" max="10252" width="1.7109375" style="142" customWidth="1"/>
    <col min="10253" max="10253" width="4.5703125" style="142" customWidth="1"/>
    <col min="10254" max="10254" width="5.42578125" style="142" customWidth="1"/>
    <col min="10255" max="10255" width="8.28515625" style="142" customWidth="1"/>
    <col min="10256" max="10256" width="2.28515625" style="142" customWidth="1"/>
    <col min="10257" max="10257" width="1.140625" style="142" customWidth="1"/>
    <col min="10258" max="10258" width="24" style="142" customWidth="1"/>
    <col min="10259" max="10259" width="3.5703125" style="142" customWidth="1"/>
    <col min="10260" max="10260" width="1" style="142" customWidth="1"/>
    <col min="10261" max="10261" width="11.42578125" style="142" customWidth="1"/>
    <col min="10262" max="10262" width="1.140625" style="142" customWidth="1"/>
    <col min="10263" max="10496" width="6.85546875" style="142" customWidth="1"/>
    <col min="10497" max="10500" width="1.140625" style="142" customWidth="1"/>
    <col min="10501" max="10501" width="2.28515625" style="142" customWidth="1"/>
    <col min="10502" max="10502" width="1.140625" style="142" customWidth="1"/>
    <col min="10503" max="10503" width="2.28515625" style="142" customWidth="1"/>
    <col min="10504" max="10504" width="1.140625" style="142" customWidth="1"/>
    <col min="10505" max="10505" width="2.28515625" style="142" customWidth="1"/>
    <col min="10506" max="10506" width="3" style="142" customWidth="1"/>
    <col min="10507" max="10507" width="21.5703125" style="142" customWidth="1"/>
    <col min="10508" max="10508" width="1.7109375" style="142" customWidth="1"/>
    <col min="10509" max="10509" width="4.5703125" style="142" customWidth="1"/>
    <col min="10510" max="10510" width="5.42578125" style="142" customWidth="1"/>
    <col min="10511" max="10511" width="8.28515625" style="142" customWidth="1"/>
    <col min="10512" max="10512" width="2.28515625" style="142" customWidth="1"/>
    <col min="10513" max="10513" width="1.140625" style="142" customWidth="1"/>
    <col min="10514" max="10514" width="24" style="142" customWidth="1"/>
    <col min="10515" max="10515" width="3.5703125" style="142" customWidth="1"/>
    <col min="10516" max="10516" width="1" style="142" customWidth="1"/>
    <col min="10517" max="10517" width="11.42578125" style="142" customWidth="1"/>
    <col min="10518" max="10518" width="1.140625" style="142" customWidth="1"/>
    <col min="10519" max="10752" width="6.85546875" style="142" customWidth="1"/>
    <col min="10753" max="10756" width="1.140625" style="142" customWidth="1"/>
    <col min="10757" max="10757" width="2.28515625" style="142" customWidth="1"/>
    <col min="10758" max="10758" width="1.140625" style="142" customWidth="1"/>
    <col min="10759" max="10759" width="2.28515625" style="142" customWidth="1"/>
    <col min="10760" max="10760" width="1.140625" style="142" customWidth="1"/>
    <col min="10761" max="10761" width="2.28515625" style="142" customWidth="1"/>
    <col min="10762" max="10762" width="3" style="142" customWidth="1"/>
    <col min="10763" max="10763" width="21.5703125" style="142" customWidth="1"/>
    <col min="10764" max="10764" width="1.7109375" style="142" customWidth="1"/>
    <col min="10765" max="10765" width="4.5703125" style="142" customWidth="1"/>
    <col min="10766" max="10766" width="5.42578125" style="142" customWidth="1"/>
    <col min="10767" max="10767" width="8.28515625" style="142" customWidth="1"/>
    <col min="10768" max="10768" width="2.28515625" style="142" customWidth="1"/>
    <col min="10769" max="10769" width="1.140625" style="142" customWidth="1"/>
    <col min="10770" max="10770" width="24" style="142" customWidth="1"/>
    <col min="10771" max="10771" width="3.5703125" style="142" customWidth="1"/>
    <col min="10772" max="10772" width="1" style="142" customWidth="1"/>
    <col min="10773" max="10773" width="11.42578125" style="142" customWidth="1"/>
    <col min="10774" max="10774" width="1.140625" style="142" customWidth="1"/>
    <col min="10775" max="11008" width="6.85546875" style="142" customWidth="1"/>
    <col min="11009" max="11012" width="1.140625" style="142" customWidth="1"/>
    <col min="11013" max="11013" width="2.28515625" style="142" customWidth="1"/>
    <col min="11014" max="11014" width="1.140625" style="142" customWidth="1"/>
    <col min="11015" max="11015" width="2.28515625" style="142" customWidth="1"/>
    <col min="11016" max="11016" width="1.140625" style="142" customWidth="1"/>
    <col min="11017" max="11017" width="2.28515625" style="142" customWidth="1"/>
    <col min="11018" max="11018" width="3" style="142" customWidth="1"/>
    <col min="11019" max="11019" width="21.5703125" style="142" customWidth="1"/>
    <col min="11020" max="11020" width="1.7109375" style="142" customWidth="1"/>
    <col min="11021" max="11021" width="4.5703125" style="142" customWidth="1"/>
    <col min="11022" max="11022" width="5.42578125" style="142" customWidth="1"/>
    <col min="11023" max="11023" width="8.28515625" style="142" customWidth="1"/>
    <col min="11024" max="11024" width="2.28515625" style="142" customWidth="1"/>
    <col min="11025" max="11025" width="1.140625" style="142" customWidth="1"/>
    <col min="11026" max="11026" width="24" style="142" customWidth="1"/>
    <col min="11027" max="11027" width="3.5703125" style="142" customWidth="1"/>
    <col min="11028" max="11028" width="1" style="142" customWidth="1"/>
    <col min="11029" max="11029" width="11.42578125" style="142" customWidth="1"/>
    <col min="11030" max="11030" width="1.140625" style="142" customWidth="1"/>
    <col min="11031" max="11264" width="6.85546875" style="142" customWidth="1"/>
    <col min="11265" max="11268" width="1.140625" style="142" customWidth="1"/>
    <col min="11269" max="11269" width="2.28515625" style="142" customWidth="1"/>
    <col min="11270" max="11270" width="1.140625" style="142" customWidth="1"/>
    <col min="11271" max="11271" width="2.28515625" style="142" customWidth="1"/>
    <col min="11272" max="11272" width="1.140625" style="142" customWidth="1"/>
    <col min="11273" max="11273" width="2.28515625" style="142" customWidth="1"/>
    <col min="11274" max="11274" width="3" style="142" customWidth="1"/>
    <col min="11275" max="11275" width="21.5703125" style="142" customWidth="1"/>
    <col min="11276" max="11276" width="1.7109375" style="142" customWidth="1"/>
    <col min="11277" max="11277" width="4.5703125" style="142" customWidth="1"/>
    <col min="11278" max="11278" width="5.42578125" style="142" customWidth="1"/>
    <col min="11279" max="11279" width="8.28515625" style="142" customWidth="1"/>
    <col min="11280" max="11280" width="2.28515625" style="142" customWidth="1"/>
    <col min="11281" max="11281" width="1.140625" style="142" customWidth="1"/>
    <col min="11282" max="11282" width="24" style="142" customWidth="1"/>
    <col min="11283" max="11283" width="3.5703125" style="142" customWidth="1"/>
    <col min="11284" max="11284" width="1" style="142" customWidth="1"/>
    <col min="11285" max="11285" width="11.42578125" style="142" customWidth="1"/>
    <col min="11286" max="11286" width="1.140625" style="142" customWidth="1"/>
    <col min="11287" max="11520" width="6.85546875" style="142" customWidth="1"/>
    <col min="11521" max="11524" width="1.140625" style="142" customWidth="1"/>
    <col min="11525" max="11525" width="2.28515625" style="142" customWidth="1"/>
    <col min="11526" max="11526" width="1.140625" style="142" customWidth="1"/>
    <col min="11527" max="11527" width="2.28515625" style="142" customWidth="1"/>
    <col min="11528" max="11528" width="1.140625" style="142" customWidth="1"/>
    <col min="11529" max="11529" width="2.28515625" style="142" customWidth="1"/>
    <col min="11530" max="11530" width="3" style="142" customWidth="1"/>
    <col min="11531" max="11531" width="21.5703125" style="142" customWidth="1"/>
    <col min="11532" max="11532" width="1.7109375" style="142" customWidth="1"/>
    <col min="11533" max="11533" width="4.5703125" style="142" customWidth="1"/>
    <col min="11534" max="11534" width="5.42578125" style="142" customWidth="1"/>
    <col min="11535" max="11535" width="8.28515625" style="142" customWidth="1"/>
    <col min="11536" max="11536" width="2.28515625" style="142" customWidth="1"/>
    <col min="11537" max="11537" width="1.140625" style="142" customWidth="1"/>
    <col min="11538" max="11538" width="24" style="142" customWidth="1"/>
    <col min="11539" max="11539" width="3.5703125" style="142" customWidth="1"/>
    <col min="11540" max="11540" width="1" style="142" customWidth="1"/>
    <col min="11541" max="11541" width="11.42578125" style="142" customWidth="1"/>
    <col min="11542" max="11542" width="1.140625" style="142" customWidth="1"/>
    <col min="11543" max="11776" width="6.85546875" style="142" customWidth="1"/>
    <col min="11777" max="11780" width="1.140625" style="142" customWidth="1"/>
    <col min="11781" max="11781" width="2.28515625" style="142" customWidth="1"/>
    <col min="11782" max="11782" width="1.140625" style="142" customWidth="1"/>
    <col min="11783" max="11783" width="2.28515625" style="142" customWidth="1"/>
    <col min="11784" max="11784" width="1.140625" style="142" customWidth="1"/>
    <col min="11785" max="11785" width="2.28515625" style="142" customWidth="1"/>
    <col min="11786" max="11786" width="3" style="142" customWidth="1"/>
    <col min="11787" max="11787" width="21.5703125" style="142" customWidth="1"/>
    <col min="11788" max="11788" width="1.7109375" style="142" customWidth="1"/>
    <col min="11789" max="11789" width="4.5703125" style="142" customWidth="1"/>
    <col min="11790" max="11790" width="5.42578125" style="142" customWidth="1"/>
    <col min="11791" max="11791" width="8.28515625" style="142" customWidth="1"/>
    <col min="11792" max="11792" width="2.28515625" style="142" customWidth="1"/>
    <col min="11793" max="11793" width="1.140625" style="142" customWidth="1"/>
    <col min="11794" max="11794" width="24" style="142" customWidth="1"/>
    <col min="11795" max="11795" width="3.5703125" style="142" customWidth="1"/>
    <col min="11796" max="11796" width="1" style="142" customWidth="1"/>
    <col min="11797" max="11797" width="11.42578125" style="142" customWidth="1"/>
    <col min="11798" max="11798" width="1.140625" style="142" customWidth="1"/>
    <col min="11799" max="12032" width="6.85546875" style="142" customWidth="1"/>
    <col min="12033" max="12036" width="1.140625" style="142" customWidth="1"/>
    <col min="12037" max="12037" width="2.28515625" style="142" customWidth="1"/>
    <col min="12038" max="12038" width="1.140625" style="142" customWidth="1"/>
    <col min="12039" max="12039" width="2.28515625" style="142" customWidth="1"/>
    <col min="12040" max="12040" width="1.140625" style="142" customWidth="1"/>
    <col min="12041" max="12041" width="2.28515625" style="142" customWidth="1"/>
    <col min="12042" max="12042" width="3" style="142" customWidth="1"/>
    <col min="12043" max="12043" width="21.5703125" style="142" customWidth="1"/>
    <col min="12044" max="12044" width="1.7109375" style="142" customWidth="1"/>
    <col min="12045" max="12045" width="4.5703125" style="142" customWidth="1"/>
    <col min="12046" max="12046" width="5.42578125" style="142" customWidth="1"/>
    <col min="12047" max="12047" width="8.28515625" style="142" customWidth="1"/>
    <col min="12048" max="12048" width="2.28515625" style="142" customWidth="1"/>
    <col min="12049" max="12049" width="1.140625" style="142" customWidth="1"/>
    <col min="12050" max="12050" width="24" style="142" customWidth="1"/>
    <col min="12051" max="12051" width="3.5703125" style="142" customWidth="1"/>
    <col min="12052" max="12052" width="1" style="142" customWidth="1"/>
    <col min="12053" max="12053" width="11.42578125" style="142" customWidth="1"/>
    <col min="12054" max="12054" width="1.140625" style="142" customWidth="1"/>
    <col min="12055" max="12288" width="6.85546875" style="142" customWidth="1"/>
    <col min="12289" max="12292" width="1.140625" style="142" customWidth="1"/>
    <col min="12293" max="12293" width="2.28515625" style="142" customWidth="1"/>
    <col min="12294" max="12294" width="1.140625" style="142" customWidth="1"/>
    <col min="12295" max="12295" width="2.28515625" style="142" customWidth="1"/>
    <col min="12296" max="12296" width="1.140625" style="142" customWidth="1"/>
    <col min="12297" max="12297" width="2.28515625" style="142" customWidth="1"/>
    <col min="12298" max="12298" width="3" style="142" customWidth="1"/>
    <col min="12299" max="12299" width="21.5703125" style="142" customWidth="1"/>
    <col min="12300" max="12300" width="1.7109375" style="142" customWidth="1"/>
    <col min="12301" max="12301" width="4.5703125" style="142" customWidth="1"/>
    <col min="12302" max="12302" width="5.42578125" style="142" customWidth="1"/>
    <col min="12303" max="12303" width="8.28515625" style="142" customWidth="1"/>
    <col min="12304" max="12304" width="2.28515625" style="142" customWidth="1"/>
    <col min="12305" max="12305" width="1.140625" style="142" customWidth="1"/>
    <col min="12306" max="12306" width="24" style="142" customWidth="1"/>
    <col min="12307" max="12307" width="3.5703125" style="142" customWidth="1"/>
    <col min="12308" max="12308" width="1" style="142" customWidth="1"/>
    <col min="12309" max="12309" width="11.42578125" style="142" customWidth="1"/>
    <col min="12310" max="12310" width="1.140625" style="142" customWidth="1"/>
    <col min="12311" max="12544" width="6.85546875" style="142" customWidth="1"/>
    <col min="12545" max="12548" width="1.140625" style="142" customWidth="1"/>
    <col min="12549" max="12549" width="2.28515625" style="142" customWidth="1"/>
    <col min="12550" max="12550" width="1.140625" style="142" customWidth="1"/>
    <col min="12551" max="12551" width="2.28515625" style="142" customWidth="1"/>
    <col min="12552" max="12552" width="1.140625" style="142" customWidth="1"/>
    <col min="12553" max="12553" width="2.28515625" style="142" customWidth="1"/>
    <col min="12554" max="12554" width="3" style="142" customWidth="1"/>
    <col min="12555" max="12555" width="21.5703125" style="142" customWidth="1"/>
    <col min="12556" max="12556" width="1.7109375" style="142" customWidth="1"/>
    <col min="12557" max="12557" width="4.5703125" style="142" customWidth="1"/>
    <col min="12558" max="12558" width="5.42578125" style="142" customWidth="1"/>
    <col min="12559" max="12559" width="8.28515625" style="142" customWidth="1"/>
    <col min="12560" max="12560" width="2.28515625" style="142" customWidth="1"/>
    <col min="12561" max="12561" width="1.140625" style="142" customWidth="1"/>
    <col min="12562" max="12562" width="24" style="142" customWidth="1"/>
    <col min="12563" max="12563" width="3.5703125" style="142" customWidth="1"/>
    <col min="12564" max="12564" width="1" style="142" customWidth="1"/>
    <col min="12565" max="12565" width="11.42578125" style="142" customWidth="1"/>
    <col min="12566" max="12566" width="1.140625" style="142" customWidth="1"/>
    <col min="12567" max="12800" width="6.85546875" style="142" customWidth="1"/>
    <col min="12801" max="12804" width="1.140625" style="142" customWidth="1"/>
    <col min="12805" max="12805" width="2.28515625" style="142" customWidth="1"/>
    <col min="12806" max="12806" width="1.140625" style="142" customWidth="1"/>
    <col min="12807" max="12807" width="2.28515625" style="142" customWidth="1"/>
    <col min="12808" max="12808" width="1.140625" style="142" customWidth="1"/>
    <col min="12809" max="12809" width="2.28515625" style="142" customWidth="1"/>
    <col min="12810" max="12810" width="3" style="142" customWidth="1"/>
    <col min="12811" max="12811" width="21.5703125" style="142" customWidth="1"/>
    <col min="12812" max="12812" width="1.7109375" style="142" customWidth="1"/>
    <col min="12813" max="12813" width="4.5703125" style="142" customWidth="1"/>
    <col min="12814" max="12814" width="5.42578125" style="142" customWidth="1"/>
    <col min="12815" max="12815" width="8.28515625" style="142" customWidth="1"/>
    <col min="12816" max="12816" width="2.28515625" style="142" customWidth="1"/>
    <col min="12817" max="12817" width="1.140625" style="142" customWidth="1"/>
    <col min="12818" max="12818" width="24" style="142" customWidth="1"/>
    <col min="12819" max="12819" width="3.5703125" style="142" customWidth="1"/>
    <col min="12820" max="12820" width="1" style="142" customWidth="1"/>
    <col min="12821" max="12821" width="11.42578125" style="142" customWidth="1"/>
    <col min="12822" max="12822" width="1.140625" style="142" customWidth="1"/>
    <col min="12823" max="13056" width="6.85546875" style="142" customWidth="1"/>
    <col min="13057" max="13060" width="1.140625" style="142" customWidth="1"/>
    <col min="13061" max="13061" width="2.28515625" style="142" customWidth="1"/>
    <col min="13062" max="13062" width="1.140625" style="142" customWidth="1"/>
    <col min="13063" max="13063" width="2.28515625" style="142" customWidth="1"/>
    <col min="13064" max="13064" width="1.140625" style="142" customWidth="1"/>
    <col min="13065" max="13065" width="2.28515625" style="142" customWidth="1"/>
    <col min="13066" max="13066" width="3" style="142" customWidth="1"/>
    <col min="13067" max="13067" width="21.5703125" style="142" customWidth="1"/>
    <col min="13068" max="13068" width="1.7109375" style="142" customWidth="1"/>
    <col min="13069" max="13069" width="4.5703125" style="142" customWidth="1"/>
    <col min="13070" max="13070" width="5.42578125" style="142" customWidth="1"/>
    <col min="13071" max="13071" width="8.28515625" style="142" customWidth="1"/>
    <col min="13072" max="13072" width="2.28515625" style="142" customWidth="1"/>
    <col min="13073" max="13073" width="1.140625" style="142" customWidth="1"/>
    <col min="13074" max="13074" width="24" style="142" customWidth="1"/>
    <col min="13075" max="13075" width="3.5703125" style="142" customWidth="1"/>
    <col min="13076" max="13076" width="1" style="142" customWidth="1"/>
    <col min="13077" max="13077" width="11.42578125" style="142" customWidth="1"/>
    <col min="13078" max="13078" width="1.140625" style="142" customWidth="1"/>
    <col min="13079" max="13312" width="6.85546875" style="142" customWidth="1"/>
    <col min="13313" max="13316" width="1.140625" style="142" customWidth="1"/>
    <col min="13317" max="13317" width="2.28515625" style="142" customWidth="1"/>
    <col min="13318" max="13318" width="1.140625" style="142" customWidth="1"/>
    <col min="13319" max="13319" width="2.28515625" style="142" customWidth="1"/>
    <col min="13320" max="13320" width="1.140625" style="142" customWidth="1"/>
    <col min="13321" max="13321" width="2.28515625" style="142" customWidth="1"/>
    <col min="13322" max="13322" width="3" style="142" customWidth="1"/>
    <col min="13323" max="13323" width="21.5703125" style="142" customWidth="1"/>
    <col min="13324" max="13324" width="1.7109375" style="142" customWidth="1"/>
    <col min="13325" max="13325" width="4.5703125" style="142" customWidth="1"/>
    <col min="13326" max="13326" width="5.42578125" style="142" customWidth="1"/>
    <col min="13327" max="13327" width="8.28515625" style="142" customWidth="1"/>
    <col min="13328" max="13328" width="2.28515625" style="142" customWidth="1"/>
    <col min="13329" max="13329" width="1.140625" style="142" customWidth="1"/>
    <col min="13330" max="13330" width="24" style="142" customWidth="1"/>
    <col min="13331" max="13331" width="3.5703125" style="142" customWidth="1"/>
    <col min="13332" max="13332" width="1" style="142" customWidth="1"/>
    <col min="13333" max="13333" width="11.42578125" style="142" customWidth="1"/>
    <col min="13334" max="13334" width="1.140625" style="142" customWidth="1"/>
    <col min="13335" max="13568" width="6.85546875" style="142" customWidth="1"/>
    <col min="13569" max="13572" width="1.140625" style="142" customWidth="1"/>
    <col min="13573" max="13573" width="2.28515625" style="142" customWidth="1"/>
    <col min="13574" max="13574" width="1.140625" style="142" customWidth="1"/>
    <col min="13575" max="13575" width="2.28515625" style="142" customWidth="1"/>
    <col min="13576" max="13576" width="1.140625" style="142" customWidth="1"/>
    <col min="13577" max="13577" width="2.28515625" style="142" customWidth="1"/>
    <col min="13578" max="13578" width="3" style="142" customWidth="1"/>
    <col min="13579" max="13579" width="21.5703125" style="142" customWidth="1"/>
    <col min="13580" max="13580" width="1.7109375" style="142" customWidth="1"/>
    <col min="13581" max="13581" width="4.5703125" style="142" customWidth="1"/>
    <col min="13582" max="13582" width="5.42578125" style="142" customWidth="1"/>
    <col min="13583" max="13583" width="8.28515625" style="142" customWidth="1"/>
    <col min="13584" max="13584" width="2.28515625" style="142" customWidth="1"/>
    <col min="13585" max="13585" width="1.140625" style="142" customWidth="1"/>
    <col min="13586" max="13586" width="24" style="142" customWidth="1"/>
    <col min="13587" max="13587" width="3.5703125" style="142" customWidth="1"/>
    <col min="13588" max="13588" width="1" style="142" customWidth="1"/>
    <col min="13589" max="13589" width="11.42578125" style="142" customWidth="1"/>
    <col min="13590" max="13590" width="1.140625" style="142" customWidth="1"/>
    <col min="13591" max="13824" width="6.85546875" style="142" customWidth="1"/>
    <col min="13825" max="13828" width="1.140625" style="142" customWidth="1"/>
    <col min="13829" max="13829" width="2.28515625" style="142" customWidth="1"/>
    <col min="13830" max="13830" width="1.140625" style="142" customWidth="1"/>
    <col min="13831" max="13831" width="2.28515625" style="142" customWidth="1"/>
    <col min="13832" max="13832" width="1.140625" style="142" customWidth="1"/>
    <col min="13833" max="13833" width="2.28515625" style="142" customWidth="1"/>
    <col min="13834" max="13834" width="3" style="142" customWidth="1"/>
    <col min="13835" max="13835" width="21.5703125" style="142" customWidth="1"/>
    <col min="13836" max="13836" width="1.7109375" style="142" customWidth="1"/>
    <col min="13837" max="13837" width="4.5703125" style="142" customWidth="1"/>
    <col min="13838" max="13838" width="5.42578125" style="142" customWidth="1"/>
    <col min="13839" max="13839" width="8.28515625" style="142" customWidth="1"/>
    <col min="13840" max="13840" width="2.28515625" style="142" customWidth="1"/>
    <col min="13841" max="13841" width="1.140625" style="142" customWidth="1"/>
    <col min="13842" max="13842" width="24" style="142" customWidth="1"/>
    <col min="13843" max="13843" width="3.5703125" style="142" customWidth="1"/>
    <col min="13844" max="13844" width="1" style="142" customWidth="1"/>
    <col min="13845" max="13845" width="11.42578125" style="142" customWidth="1"/>
    <col min="13846" max="13846" width="1.140625" style="142" customWidth="1"/>
    <col min="13847" max="14080" width="6.85546875" style="142" customWidth="1"/>
    <col min="14081" max="14084" width="1.140625" style="142" customWidth="1"/>
    <col min="14085" max="14085" width="2.28515625" style="142" customWidth="1"/>
    <col min="14086" max="14086" width="1.140625" style="142" customWidth="1"/>
    <col min="14087" max="14087" width="2.28515625" style="142" customWidth="1"/>
    <col min="14088" max="14088" width="1.140625" style="142" customWidth="1"/>
    <col min="14089" max="14089" width="2.28515625" style="142" customWidth="1"/>
    <col min="14090" max="14090" width="3" style="142" customWidth="1"/>
    <col min="14091" max="14091" width="21.5703125" style="142" customWidth="1"/>
    <col min="14092" max="14092" width="1.7109375" style="142" customWidth="1"/>
    <col min="14093" max="14093" width="4.5703125" style="142" customWidth="1"/>
    <col min="14094" max="14094" width="5.42578125" style="142" customWidth="1"/>
    <col min="14095" max="14095" width="8.28515625" style="142" customWidth="1"/>
    <col min="14096" max="14096" width="2.28515625" style="142" customWidth="1"/>
    <col min="14097" max="14097" width="1.140625" style="142" customWidth="1"/>
    <col min="14098" max="14098" width="24" style="142" customWidth="1"/>
    <col min="14099" max="14099" width="3.5703125" style="142" customWidth="1"/>
    <col min="14100" max="14100" width="1" style="142" customWidth="1"/>
    <col min="14101" max="14101" width="11.42578125" style="142" customWidth="1"/>
    <col min="14102" max="14102" width="1.140625" style="142" customWidth="1"/>
    <col min="14103" max="14336" width="6.85546875" style="142" customWidth="1"/>
    <col min="14337" max="14340" width="1.140625" style="142" customWidth="1"/>
    <col min="14341" max="14341" width="2.28515625" style="142" customWidth="1"/>
    <col min="14342" max="14342" width="1.140625" style="142" customWidth="1"/>
    <col min="14343" max="14343" width="2.28515625" style="142" customWidth="1"/>
    <col min="14344" max="14344" width="1.140625" style="142" customWidth="1"/>
    <col min="14345" max="14345" width="2.28515625" style="142" customWidth="1"/>
    <col min="14346" max="14346" width="3" style="142" customWidth="1"/>
    <col min="14347" max="14347" width="21.5703125" style="142" customWidth="1"/>
    <col min="14348" max="14348" width="1.7109375" style="142" customWidth="1"/>
    <col min="14349" max="14349" width="4.5703125" style="142" customWidth="1"/>
    <col min="14350" max="14350" width="5.42578125" style="142" customWidth="1"/>
    <col min="14351" max="14351" width="8.28515625" style="142" customWidth="1"/>
    <col min="14352" max="14352" width="2.28515625" style="142" customWidth="1"/>
    <col min="14353" max="14353" width="1.140625" style="142" customWidth="1"/>
    <col min="14354" max="14354" width="24" style="142" customWidth="1"/>
    <col min="14355" max="14355" width="3.5703125" style="142" customWidth="1"/>
    <col min="14356" max="14356" width="1" style="142" customWidth="1"/>
    <col min="14357" max="14357" width="11.42578125" style="142" customWidth="1"/>
    <col min="14358" max="14358" width="1.140625" style="142" customWidth="1"/>
    <col min="14359" max="14592" width="6.85546875" style="142" customWidth="1"/>
    <col min="14593" max="14596" width="1.140625" style="142" customWidth="1"/>
    <col min="14597" max="14597" width="2.28515625" style="142" customWidth="1"/>
    <col min="14598" max="14598" width="1.140625" style="142" customWidth="1"/>
    <col min="14599" max="14599" width="2.28515625" style="142" customWidth="1"/>
    <col min="14600" max="14600" width="1.140625" style="142" customWidth="1"/>
    <col min="14601" max="14601" width="2.28515625" style="142" customWidth="1"/>
    <col min="14602" max="14602" width="3" style="142" customWidth="1"/>
    <col min="14603" max="14603" width="21.5703125" style="142" customWidth="1"/>
    <col min="14604" max="14604" width="1.7109375" style="142" customWidth="1"/>
    <col min="14605" max="14605" width="4.5703125" style="142" customWidth="1"/>
    <col min="14606" max="14606" width="5.42578125" style="142" customWidth="1"/>
    <col min="14607" max="14607" width="8.28515625" style="142" customWidth="1"/>
    <col min="14608" max="14608" width="2.28515625" style="142" customWidth="1"/>
    <col min="14609" max="14609" width="1.140625" style="142" customWidth="1"/>
    <col min="14610" max="14610" width="24" style="142" customWidth="1"/>
    <col min="14611" max="14611" width="3.5703125" style="142" customWidth="1"/>
    <col min="14612" max="14612" width="1" style="142" customWidth="1"/>
    <col min="14613" max="14613" width="11.42578125" style="142" customWidth="1"/>
    <col min="14614" max="14614" width="1.140625" style="142" customWidth="1"/>
    <col min="14615" max="14848" width="6.85546875" style="142" customWidth="1"/>
    <col min="14849" max="14852" width="1.140625" style="142" customWidth="1"/>
    <col min="14853" max="14853" width="2.28515625" style="142" customWidth="1"/>
    <col min="14854" max="14854" width="1.140625" style="142" customWidth="1"/>
    <col min="14855" max="14855" width="2.28515625" style="142" customWidth="1"/>
    <col min="14856" max="14856" width="1.140625" style="142" customWidth="1"/>
    <col min="14857" max="14857" width="2.28515625" style="142" customWidth="1"/>
    <col min="14858" max="14858" width="3" style="142" customWidth="1"/>
    <col min="14859" max="14859" width="21.5703125" style="142" customWidth="1"/>
    <col min="14860" max="14860" width="1.7109375" style="142" customWidth="1"/>
    <col min="14861" max="14861" width="4.5703125" style="142" customWidth="1"/>
    <col min="14862" max="14862" width="5.42578125" style="142" customWidth="1"/>
    <col min="14863" max="14863" width="8.28515625" style="142" customWidth="1"/>
    <col min="14864" max="14864" width="2.28515625" style="142" customWidth="1"/>
    <col min="14865" max="14865" width="1.140625" style="142" customWidth="1"/>
    <col min="14866" max="14866" width="24" style="142" customWidth="1"/>
    <col min="14867" max="14867" width="3.5703125" style="142" customWidth="1"/>
    <col min="14868" max="14868" width="1" style="142" customWidth="1"/>
    <col min="14869" max="14869" width="11.42578125" style="142" customWidth="1"/>
    <col min="14870" max="14870" width="1.140625" style="142" customWidth="1"/>
    <col min="14871" max="15104" width="6.85546875" style="142" customWidth="1"/>
    <col min="15105" max="15108" width="1.140625" style="142" customWidth="1"/>
    <col min="15109" max="15109" width="2.28515625" style="142" customWidth="1"/>
    <col min="15110" max="15110" width="1.140625" style="142" customWidth="1"/>
    <col min="15111" max="15111" width="2.28515625" style="142" customWidth="1"/>
    <col min="15112" max="15112" width="1.140625" style="142" customWidth="1"/>
    <col min="15113" max="15113" width="2.28515625" style="142" customWidth="1"/>
    <col min="15114" max="15114" width="3" style="142" customWidth="1"/>
    <col min="15115" max="15115" width="21.5703125" style="142" customWidth="1"/>
    <col min="15116" max="15116" width="1.7109375" style="142" customWidth="1"/>
    <col min="15117" max="15117" width="4.5703125" style="142" customWidth="1"/>
    <col min="15118" max="15118" width="5.42578125" style="142" customWidth="1"/>
    <col min="15119" max="15119" width="8.28515625" style="142" customWidth="1"/>
    <col min="15120" max="15120" width="2.28515625" style="142" customWidth="1"/>
    <col min="15121" max="15121" width="1.140625" style="142" customWidth="1"/>
    <col min="15122" max="15122" width="24" style="142" customWidth="1"/>
    <col min="15123" max="15123" width="3.5703125" style="142" customWidth="1"/>
    <col min="15124" max="15124" width="1" style="142" customWidth="1"/>
    <col min="15125" max="15125" width="11.42578125" style="142" customWidth="1"/>
    <col min="15126" max="15126" width="1.140625" style="142" customWidth="1"/>
    <col min="15127" max="15360" width="6.85546875" style="142" customWidth="1"/>
    <col min="15361" max="15364" width="1.140625" style="142" customWidth="1"/>
    <col min="15365" max="15365" width="2.28515625" style="142" customWidth="1"/>
    <col min="15366" max="15366" width="1.140625" style="142" customWidth="1"/>
    <col min="15367" max="15367" width="2.28515625" style="142" customWidth="1"/>
    <col min="15368" max="15368" width="1.140625" style="142" customWidth="1"/>
    <col min="15369" max="15369" width="2.28515625" style="142" customWidth="1"/>
    <col min="15370" max="15370" width="3" style="142" customWidth="1"/>
    <col min="15371" max="15371" width="21.5703125" style="142" customWidth="1"/>
    <col min="15372" max="15372" width="1.7109375" style="142" customWidth="1"/>
    <col min="15373" max="15373" width="4.5703125" style="142" customWidth="1"/>
    <col min="15374" max="15374" width="5.42578125" style="142" customWidth="1"/>
    <col min="15375" max="15375" width="8.28515625" style="142" customWidth="1"/>
    <col min="15376" max="15376" width="2.28515625" style="142" customWidth="1"/>
    <col min="15377" max="15377" width="1.140625" style="142" customWidth="1"/>
    <col min="15378" max="15378" width="24" style="142" customWidth="1"/>
    <col min="15379" max="15379" width="3.5703125" style="142" customWidth="1"/>
    <col min="15380" max="15380" width="1" style="142" customWidth="1"/>
    <col min="15381" max="15381" width="11.42578125" style="142" customWidth="1"/>
    <col min="15382" max="15382" width="1.140625" style="142" customWidth="1"/>
    <col min="15383" max="15616" width="6.85546875" style="142" customWidth="1"/>
    <col min="15617" max="15620" width="1.140625" style="142" customWidth="1"/>
    <col min="15621" max="15621" width="2.28515625" style="142" customWidth="1"/>
    <col min="15622" max="15622" width="1.140625" style="142" customWidth="1"/>
    <col min="15623" max="15623" width="2.28515625" style="142" customWidth="1"/>
    <col min="15624" max="15624" width="1.140625" style="142" customWidth="1"/>
    <col min="15625" max="15625" width="2.28515625" style="142" customWidth="1"/>
    <col min="15626" max="15626" width="3" style="142" customWidth="1"/>
    <col min="15627" max="15627" width="21.5703125" style="142" customWidth="1"/>
    <col min="15628" max="15628" width="1.7109375" style="142" customWidth="1"/>
    <col min="15629" max="15629" width="4.5703125" style="142" customWidth="1"/>
    <col min="15630" max="15630" width="5.42578125" style="142" customWidth="1"/>
    <col min="15631" max="15631" width="8.28515625" style="142" customWidth="1"/>
    <col min="15632" max="15632" width="2.28515625" style="142" customWidth="1"/>
    <col min="15633" max="15633" width="1.140625" style="142" customWidth="1"/>
    <col min="15634" max="15634" width="24" style="142" customWidth="1"/>
    <col min="15635" max="15635" width="3.5703125" style="142" customWidth="1"/>
    <col min="15636" max="15636" width="1" style="142" customWidth="1"/>
    <col min="15637" max="15637" width="11.42578125" style="142" customWidth="1"/>
    <col min="15638" max="15638" width="1.140625" style="142" customWidth="1"/>
    <col min="15639" max="15872" width="6.85546875" style="142" customWidth="1"/>
    <col min="15873" max="15876" width="1.140625" style="142" customWidth="1"/>
    <col min="15877" max="15877" width="2.28515625" style="142" customWidth="1"/>
    <col min="15878" max="15878" width="1.140625" style="142" customWidth="1"/>
    <col min="15879" max="15879" width="2.28515625" style="142" customWidth="1"/>
    <col min="15880" max="15880" width="1.140625" style="142" customWidth="1"/>
    <col min="15881" max="15881" width="2.28515625" style="142" customWidth="1"/>
    <col min="15882" max="15882" width="3" style="142" customWidth="1"/>
    <col min="15883" max="15883" width="21.5703125" style="142" customWidth="1"/>
    <col min="15884" max="15884" width="1.7109375" style="142" customWidth="1"/>
    <col min="15885" max="15885" width="4.5703125" style="142" customWidth="1"/>
    <col min="15886" max="15886" width="5.42578125" style="142" customWidth="1"/>
    <col min="15887" max="15887" width="8.28515625" style="142" customWidth="1"/>
    <col min="15888" max="15888" width="2.28515625" style="142" customWidth="1"/>
    <col min="15889" max="15889" width="1.140625" style="142" customWidth="1"/>
    <col min="15890" max="15890" width="24" style="142" customWidth="1"/>
    <col min="15891" max="15891" width="3.5703125" style="142" customWidth="1"/>
    <col min="15892" max="15892" width="1" style="142" customWidth="1"/>
    <col min="15893" max="15893" width="11.42578125" style="142" customWidth="1"/>
    <col min="15894" max="15894" width="1.140625" style="142" customWidth="1"/>
    <col min="15895" max="16128" width="6.85546875" style="142" customWidth="1"/>
    <col min="16129" max="16132" width="1.140625" style="142" customWidth="1"/>
    <col min="16133" max="16133" width="2.28515625" style="142" customWidth="1"/>
    <col min="16134" max="16134" width="1.140625" style="142" customWidth="1"/>
    <col min="16135" max="16135" width="2.28515625" style="142" customWidth="1"/>
    <col min="16136" max="16136" width="1.140625" style="142" customWidth="1"/>
    <col min="16137" max="16137" width="2.28515625" style="142" customWidth="1"/>
    <col min="16138" max="16138" width="3" style="142" customWidth="1"/>
    <col min="16139" max="16139" width="21.5703125" style="142" customWidth="1"/>
    <col min="16140" max="16140" width="1.7109375" style="142" customWidth="1"/>
    <col min="16141" max="16141" width="4.5703125" style="142" customWidth="1"/>
    <col min="16142" max="16142" width="5.42578125" style="142" customWidth="1"/>
    <col min="16143" max="16143" width="8.28515625" style="142" customWidth="1"/>
    <col min="16144" max="16144" width="2.28515625" style="142" customWidth="1"/>
    <col min="16145" max="16145" width="1.140625" style="142" customWidth="1"/>
    <col min="16146" max="16146" width="24" style="142" customWidth="1"/>
    <col min="16147" max="16147" width="3.5703125" style="142" customWidth="1"/>
    <col min="16148" max="16148" width="1" style="142" customWidth="1"/>
    <col min="16149" max="16149" width="11.42578125" style="142" customWidth="1"/>
    <col min="16150" max="16150" width="1.140625" style="142" customWidth="1"/>
    <col min="16151" max="16384" width="6.85546875" style="142" customWidth="1"/>
  </cols>
  <sheetData>
    <row r="1" spans="1:21" ht="27" customHeight="1" x14ac:dyDescent="0.25">
      <c r="B1" s="143" t="s">
        <v>276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20.25" customHeight="1" x14ac:dyDescent="0.25">
      <c r="J2" s="144" t="s">
        <v>277</v>
      </c>
      <c r="K2" s="144"/>
      <c r="L2" s="144"/>
      <c r="M2" s="144"/>
      <c r="N2" s="144"/>
      <c r="O2" s="144"/>
      <c r="P2" s="144"/>
      <c r="Q2" s="144"/>
      <c r="R2" s="144"/>
      <c r="S2" s="144"/>
    </row>
    <row r="3" spans="1:21" ht="7.5" customHeight="1" x14ac:dyDescent="0.25"/>
    <row r="4" spans="1:21" x14ac:dyDescent="0.25">
      <c r="A4" s="145" t="s">
        <v>278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</row>
    <row r="5" spans="1:21" ht="6" customHeight="1" x14ac:dyDescent="0.25"/>
    <row r="6" spans="1:21" x14ac:dyDescent="0.25">
      <c r="B6" s="146" t="s">
        <v>279</v>
      </c>
      <c r="C6" s="146"/>
      <c r="D6" s="146"/>
      <c r="E6" s="146"/>
      <c r="F6" s="146"/>
      <c r="G6" s="146"/>
      <c r="H6" s="146"/>
      <c r="I6" s="147" t="s">
        <v>280</v>
      </c>
      <c r="J6" s="147"/>
      <c r="K6" s="147"/>
      <c r="L6" s="147" t="s">
        <v>281</v>
      </c>
      <c r="M6" s="147"/>
      <c r="N6" s="147"/>
      <c r="O6" s="147"/>
      <c r="P6" s="147"/>
      <c r="R6" s="147" t="s">
        <v>282</v>
      </c>
      <c r="S6" s="147"/>
      <c r="T6" s="147"/>
      <c r="U6" s="148">
        <v>72.790000000000006</v>
      </c>
    </row>
    <row r="7" spans="1:21" x14ac:dyDescent="0.25">
      <c r="B7" s="146" t="s">
        <v>283</v>
      </c>
      <c r="C7" s="146"/>
      <c r="D7" s="146"/>
      <c r="E7" s="146"/>
      <c r="F7" s="146"/>
      <c r="G7" s="146"/>
      <c r="H7" s="146"/>
      <c r="I7" s="147" t="s">
        <v>284</v>
      </c>
      <c r="J7" s="147"/>
      <c r="K7" s="147"/>
      <c r="L7" s="147" t="s">
        <v>285</v>
      </c>
      <c r="M7" s="147"/>
      <c r="N7" s="147"/>
      <c r="O7" s="147"/>
      <c r="P7" s="147"/>
      <c r="R7" s="147" t="s">
        <v>286</v>
      </c>
      <c r="S7" s="147"/>
      <c r="T7" s="147"/>
      <c r="U7" s="148">
        <v>439.95</v>
      </c>
    </row>
    <row r="8" spans="1:21" x14ac:dyDescent="0.25">
      <c r="B8" s="146" t="s">
        <v>287</v>
      </c>
      <c r="C8" s="146"/>
      <c r="D8" s="146"/>
      <c r="E8" s="146"/>
      <c r="F8" s="146"/>
      <c r="G8" s="146"/>
      <c r="H8" s="146"/>
      <c r="I8" s="147" t="s">
        <v>288</v>
      </c>
      <c r="J8" s="147"/>
      <c r="K8" s="147"/>
      <c r="L8" s="147" t="s">
        <v>281</v>
      </c>
      <c r="M8" s="147"/>
      <c r="N8" s="147"/>
      <c r="O8" s="147"/>
      <c r="P8" s="147"/>
      <c r="R8" s="147" t="s">
        <v>282</v>
      </c>
      <c r="S8" s="147"/>
      <c r="T8" s="147"/>
      <c r="U8" s="148">
        <v>55.54</v>
      </c>
    </row>
    <row r="9" spans="1:21" x14ac:dyDescent="0.25">
      <c r="B9" s="146" t="s">
        <v>287</v>
      </c>
      <c r="C9" s="146"/>
      <c r="D9" s="146"/>
      <c r="E9" s="146"/>
      <c r="F9" s="146"/>
      <c r="G9" s="146"/>
      <c r="H9" s="146"/>
      <c r="I9" s="147" t="s">
        <v>289</v>
      </c>
      <c r="J9" s="147"/>
      <c r="K9" s="147"/>
      <c r="L9" s="147" t="s">
        <v>281</v>
      </c>
      <c r="M9" s="147"/>
      <c r="N9" s="147"/>
      <c r="O9" s="147"/>
      <c r="P9" s="147"/>
      <c r="R9" s="147" t="s">
        <v>282</v>
      </c>
      <c r="S9" s="147"/>
      <c r="T9" s="147"/>
      <c r="U9" s="148">
        <v>35.25</v>
      </c>
    </row>
    <row r="10" spans="1:21" ht="6" customHeight="1" x14ac:dyDescent="0.25"/>
    <row r="11" spans="1:21" x14ac:dyDescent="0.25">
      <c r="D11" s="149" t="s">
        <v>2</v>
      </c>
      <c r="F11" s="149" t="s">
        <v>2</v>
      </c>
      <c r="H11" s="149" t="s">
        <v>2</v>
      </c>
      <c r="O11" s="150" t="s">
        <v>278</v>
      </c>
      <c r="P11" s="150"/>
      <c r="Q11" s="150"/>
      <c r="R11" s="150"/>
      <c r="S11" s="150"/>
      <c r="U11" s="151">
        <v>603.53</v>
      </c>
    </row>
    <row r="12" spans="1:21" x14ac:dyDescent="0.25">
      <c r="A12" s="145" t="s">
        <v>290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</row>
    <row r="13" spans="1:21" ht="6" customHeight="1" x14ac:dyDescent="0.25"/>
    <row r="14" spans="1:21" x14ac:dyDescent="0.25">
      <c r="B14" s="146" t="s">
        <v>291</v>
      </c>
      <c r="C14" s="146"/>
      <c r="D14" s="146"/>
      <c r="E14" s="146"/>
      <c r="F14" s="146"/>
      <c r="G14" s="146"/>
      <c r="H14" s="146"/>
      <c r="I14" s="147" t="s">
        <v>292</v>
      </c>
      <c r="J14" s="147"/>
      <c r="K14" s="147"/>
      <c r="L14" s="147" t="s">
        <v>281</v>
      </c>
      <c r="M14" s="147"/>
      <c r="N14" s="147"/>
      <c r="O14" s="147"/>
      <c r="P14" s="147"/>
      <c r="R14" s="147" t="s">
        <v>293</v>
      </c>
      <c r="S14" s="147"/>
      <c r="T14" s="147"/>
      <c r="U14" s="148">
        <v>61.87</v>
      </c>
    </row>
    <row r="15" spans="1:21" x14ac:dyDescent="0.25">
      <c r="B15" s="146" t="s">
        <v>294</v>
      </c>
      <c r="C15" s="146"/>
      <c r="D15" s="146"/>
      <c r="E15" s="146"/>
      <c r="F15" s="146"/>
      <c r="G15" s="146"/>
      <c r="H15" s="146"/>
      <c r="I15" s="147" t="s">
        <v>295</v>
      </c>
      <c r="J15" s="147"/>
      <c r="K15" s="147"/>
      <c r="L15" s="147" t="s">
        <v>281</v>
      </c>
      <c r="M15" s="147"/>
      <c r="N15" s="147"/>
      <c r="O15" s="147"/>
      <c r="P15" s="147"/>
      <c r="R15" s="152" t="s">
        <v>296</v>
      </c>
      <c r="S15" s="152"/>
      <c r="T15" s="152"/>
      <c r="U15" s="148">
        <v>375.68</v>
      </c>
    </row>
    <row r="16" spans="1:21" x14ac:dyDescent="0.25">
      <c r="R16" s="152"/>
      <c r="S16" s="152"/>
      <c r="T16" s="152"/>
    </row>
    <row r="17" spans="1:21" x14ac:dyDescent="0.25">
      <c r="B17" s="146" t="s">
        <v>294</v>
      </c>
      <c r="C17" s="146"/>
      <c r="D17" s="146"/>
      <c r="E17" s="146"/>
      <c r="F17" s="146"/>
      <c r="G17" s="146"/>
      <c r="H17" s="146"/>
      <c r="I17" s="147" t="s">
        <v>297</v>
      </c>
      <c r="J17" s="147"/>
      <c r="K17" s="147"/>
      <c r="L17" s="147" t="s">
        <v>298</v>
      </c>
      <c r="M17" s="147"/>
      <c r="N17" s="147"/>
      <c r="O17" s="147"/>
      <c r="P17" s="147"/>
      <c r="R17" s="147" t="s">
        <v>299</v>
      </c>
      <c r="S17" s="147"/>
      <c r="T17" s="147"/>
      <c r="U17" s="148">
        <v>57.49</v>
      </c>
    </row>
    <row r="18" spans="1:21" x14ac:dyDescent="0.25">
      <c r="B18" s="146" t="s">
        <v>300</v>
      </c>
      <c r="C18" s="146"/>
      <c r="D18" s="146"/>
      <c r="E18" s="146"/>
      <c r="F18" s="146"/>
      <c r="G18" s="146"/>
      <c r="H18" s="146"/>
      <c r="I18" s="147" t="s">
        <v>301</v>
      </c>
      <c r="J18" s="147"/>
      <c r="K18" s="147"/>
      <c r="L18" s="147" t="s">
        <v>285</v>
      </c>
      <c r="M18" s="147"/>
      <c r="N18" s="147"/>
      <c r="O18" s="147"/>
      <c r="P18" s="147"/>
      <c r="R18" s="152" t="s">
        <v>302</v>
      </c>
      <c r="S18" s="152"/>
      <c r="T18" s="152"/>
      <c r="U18" s="148">
        <v>25.48</v>
      </c>
    </row>
    <row r="19" spans="1:21" x14ac:dyDescent="0.25">
      <c r="R19" s="152"/>
      <c r="S19" s="152"/>
      <c r="T19" s="152"/>
    </row>
    <row r="20" spans="1:21" x14ac:dyDescent="0.25">
      <c r="B20" s="146" t="s">
        <v>279</v>
      </c>
      <c r="C20" s="146"/>
      <c r="D20" s="146"/>
      <c r="E20" s="146"/>
      <c r="F20" s="146"/>
      <c r="G20" s="146"/>
      <c r="H20" s="146"/>
      <c r="I20" s="147" t="s">
        <v>303</v>
      </c>
      <c r="J20" s="147"/>
      <c r="K20" s="147"/>
      <c r="L20" s="147" t="s">
        <v>304</v>
      </c>
      <c r="M20" s="147"/>
      <c r="N20" s="147"/>
      <c r="O20" s="147"/>
      <c r="P20" s="147"/>
      <c r="R20" s="147" t="s">
        <v>305</v>
      </c>
      <c r="S20" s="147"/>
      <c r="T20" s="147"/>
      <c r="U20" s="148">
        <v>52.52</v>
      </c>
    </row>
    <row r="21" spans="1:21" ht="6" customHeight="1" x14ac:dyDescent="0.25"/>
    <row r="22" spans="1:21" x14ac:dyDescent="0.25">
      <c r="D22" s="149" t="s">
        <v>2</v>
      </c>
      <c r="F22" s="149" t="s">
        <v>2</v>
      </c>
      <c r="H22" s="149" t="s">
        <v>2</v>
      </c>
      <c r="O22" s="150" t="s">
        <v>290</v>
      </c>
      <c r="P22" s="150"/>
      <c r="Q22" s="150"/>
      <c r="R22" s="150"/>
      <c r="S22" s="150"/>
      <c r="U22" s="151">
        <v>573.04</v>
      </c>
    </row>
    <row r="23" spans="1:21" x14ac:dyDescent="0.25">
      <c r="A23" s="145" t="s">
        <v>306</v>
      </c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5"/>
    </row>
    <row r="24" spans="1:21" ht="6" customHeight="1" x14ac:dyDescent="0.25"/>
    <row r="25" spans="1:21" x14ac:dyDescent="0.25">
      <c r="B25" s="146" t="s">
        <v>300</v>
      </c>
      <c r="C25" s="146"/>
      <c r="D25" s="146"/>
      <c r="E25" s="146"/>
      <c r="F25" s="146"/>
      <c r="G25" s="146"/>
      <c r="H25" s="146"/>
      <c r="I25" s="147" t="s">
        <v>307</v>
      </c>
      <c r="J25" s="147"/>
      <c r="K25" s="147"/>
      <c r="L25" s="147" t="s">
        <v>281</v>
      </c>
      <c r="M25" s="147"/>
      <c r="N25" s="147"/>
      <c r="O25" s="147"/>
      <c r="P25" s="147"/>
      <c r="R25" s="147" t="s">
        <v>282</v>
      </c>
      <c r="S25" s="147"/>
      <c r="T25" s="147"/>
      <c r="U25" s="148">
        <v>30</v>
      </c>
    </row>
    <row r="26" spans="1:21" x14ac:dyDescent="0.25">
      <c r="B26" s="146" t="s">
        <v>287</v>
      </c>
      <c r="C26" s="146"/>
      <c r="D26" s="146"/>
      <c r="E26" s="146"/>
      <c r="F26" s="146"/>
      <c r="G26" s="146"/>
      <c r="H26" s="146"/>
      <c r="I26" s="147" t="s">
        <v>308</v>
      </c>
      <c r="J26" s="147"/>
      <c r="K26" s="147"/>
      <c r="L26" s="147" t="s">
        <v>309</v>
      </c>
      <c r="M26" s="147"/>
      <c r="N26" s="147"/>
      <c r="O26" s="147"/>
      <c r="P26" s="147"/>
      <c r="R26" s="147" t="s">
        <v>310</v>
      </c>
      <c r="S26" s="147"/>
      <c r="T26" s="147"/>
      <c r="U26" s="148">
        <v>208.48</v>
      </c>
    </row>
    <row r="27" spans="1:21" ht="6" customHeight="1" x14ac:dyDescent="0.25"/>
    <row r="28" spans="1:21" x14ac:dyDescent="0.25">
      <c r="D28" s="149" t="s">
        <v>2</v>
      </c>
      <c r="F28" s="149" t="s">
        <v>2</v>
      </c>
      <c r="H28" s="149" t="s">
        <v>2</v>
      </c>
      <c r="O28" s="150" t="s">
        <v>306</v>
      </c>
      <c r="P28" s="150"/>
      <c r="Q28" s="150"/>
      <c r="R28" s="150"/>
      <c r="S28" s="150"/>
      <c r="U28" s="151">
        <v>238.48</v>
      </c>
    </row>
    <row r="29" spans="1:21" x14ac:dyDescent="0.25">
      <c r="A29" s="145" t="s">
        <v>311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</row>
    <row r="30" spans="1:21" ht="6" customHeight="1" x14ac:dyDescent="0.25"/>
    <row r="31" spans="1:21" x14ac:dyDescent="0.25">
      <c r="B31" s="146" t="s">
        <v>312</v>
      </c>
      <c r="C31" s="146"/>
      <c r="D31" s="146"/>
      <c r="E31" s="146"/>
      <c r="F31" s="146"/>
      <c r="G31" s="146"/>
      <c r="H31" s="146"/>
      <c r="I31" s="147" t="s">
        <v>313</v>
      </c>
      <c r="J31" s="147"/>
      <c r="K31" s="147"/>
      <c r="L31" s="147" t="s">
        <v>298</v>
      </c>
      <c r="M31" s="147"/>
      <c r="N31" s="147"/>
      <c r="O31" s="147"/>
      <c r="P31" s="147"/>
      <c r="R31" s="152" t="s">
        <v>314</v>
      </c>
      <c r="S31" s="152"/>
      <c r="T31" s="152"/>
      <c r="U31" s="148">
        <v>18</v>
      </c>
    </row>
    <row r="32" spans="1:21" x14ac:dyDescent="0.25">
      <c r="R32" s="152"/>
      <c r="S32" s="152"/>
      <c r="T32" s="152"/>
    </row>
    <row r="33" spans="1:22" x14ac:dyDescent="0.25">
      <c r="B33" s="146" t="s">
        <v>294</v>
      </c>
      <c r="C33" s="146"/>
      <c r="D33" s="146"/>
      <c r="E33" s="146"/>
      <c r="F33" s="146"/>
      <c r="G33" s="146"/>
      <c r="H33" s="146"/>
      <c r="I33" s="147" t="s">
        <v>315</v>
      </c>
      <c r="J33" s="147"/>
      <c r="K33" s="147"/>
      <c r="L33" s="147" t="s">
        <v>281</v>
      </c>
      <c r="M33" s="147"/>
      <c r="N33" s="147"/>
      <c r="O33" s="147"/>
      <c r="P33" s="147"/>
      <c r="R33" s="152" t="s">
        <v>316</v>
      </c>
      <c r="S33" s="152"/>
      <c r="T33" s="152"/>
      <c r="U33" s="148">
        <v>118.73</v>
      </c>
    </row>
    <row r="34" spans="1:22" x14ac:dyDescent="0.25">
      <c r="R34" s="152"/>
      <c r="S34" s="152"/>
      <c r="T34" s="152"/>
    </row>
    <row r="35" spans="1:22" x14ac:dyDescent="0.25">
      <c r="B35" s="146" t="s">
        <v>300</v>
      </c>
      <c r="C35" s="146"/>
      <c r="D35" s="146"/>
      <c r="E35" s="146"/>
      <c r="F35" s="146"/>
      <c r="G35" s="146"/>
      <c r="H35" s="146"/>
      <c r="I35" s="147" t="s">
        <v>317</v>
      </c>
      <c r="J35" s="147"/>
      <c r="K35" s="147"/>
      <c r="L35" s="147" t="s">
        <v>318</v>
      </c>
      <c r="M35" s="147"/>
      <c r="N35" s="147"/>
      <c r="O35" s="147"/>
      <c r="P35" s="147"/>
      <c r="R35" s="152" t="s">
        <v>319</v>
      </c>
      <c r="S35" s="152"/>
      <c r="T35" s="152"/>
      <c r="U35" s="148">
        <v>135</v>
      </c>
    </row>
    <row r="36" spans="1:22" x14ac:dyDescent="0.25">
      <c r="R36" s="152"/>
      <c r="S36" s="152"/>
      <c r="T36" s="152"/>
    </row>
    <row r="37" spans="1:22" x14ac:dyDescent="0.25">
      <c r="B37" s="146" t="s">
        <v>300</v>
      </c>
      <c r="C37" s="146"/>
      <c r="D37" s="146"/>
      <c r="E37" s="146"/>
      <c r="F37" s="146"/>
      <c r="G37" s="146"/>
      <c r="H37" s="146"/>
      <c r="I37" s="147" t="s">
        <v>320</v>
      </c>
      <c r="J37" s="147"/>
      <c r="K37" s="147"/>
      <c r="L37" s="147" t="s">
        <v>318</v>
      </c>
      <c r="M37" s="147"/>
      <c r="N37" s="147"/>
      <c r="O37" s="147"/>
      <c r="P37" s="147"/>
      <c r="R37" s="152" t="s">
        <v>321</v>
      </c>
      <c r="S37" s="152"/>
      <c r="T37" s="152"/>
      <c r="U37" s="148">
        <v>125</v>
      </c>
    </row>
    <row r="38" spans="1:22" x14ac:dyDescent="0.25">
      <c r="R38" s="152"/>
      <c r="S38" s="152"/>
      <c r="T38" s="152"/>
    </row>
    <row r="39" spans="1:22" ht="6" customHeight="1" x14ac:dyDescent="0.25"/>
    <row r="40" spans="1:22" x14ac:dyDescent="0.25">
      <c r="D40" s="149" t="s">
        <v>2</v>
      </c>
      <c r="F40" s="149" t="s">
        <v>2</v>
      </c>
      <c r="H40" s="149" t="s">
        <v>2</v>
      </c>
      <c r="O40" s="150" t="s">
        <v>311</v>
      </c>
      <c r="P40" s="150"/>
      <c r="Q40" s="150"/>
      <c r="R40" s="150"/>
      <c r="S40" s="150"/>
      <c r="U40" s="151">
        <v>396.73</v>
      </c>
    </row>
    <row r="41" spans="1:22" ht="270" customHeight="1" x14ac:dyDescent="0.25"/>
    <row r="42" spans="1:22" ht="11.25" customHeight="1" x14ac:dyDescent="0.25"/>
    <row r="43" spans="1:22" ht="13.5" customHeight="1" x14ac:dyDescent="0.25">
      <c r="A43" s="152" t="s">
        <v>322</v>
      </c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P43" s="153" t="s">
        <v>323</v>
      </c>
      <c r="Q43" s="153"/>
      <c r="R43" s="153"/>
      <c r="S43" s="153"/>
      <c r="T43" s="153"/>
      <c r="U43" s="153"/>
      <c r="V43" s="153"/>
    </row>
    <row r="44" spans="1:22" ht="20.25" customHeight="1" x14ac:dyDescent="0.25">
      <c r="A44" s="154" t="s">
        <v>324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</row>
    <row r="45" spans="1:22" ht="7.5" customHeight="1" x14ac:dyDescent="0.25"/>
    <row r="46" spans="1:22" x14ac:dyDescent="0.25">
      <c r="A46" s="145" t="s">
        <v>325</v>
      </c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</row>
    <row r="47" spans="1:22" ht="6" customHeight="1" x14ac:dyDescent="0.25"/>
    <row r="48" spans="1:22" x14ac:dyDescent="0.25">
      <c r="B48" s="146" t="s">
        <v>326</v>
      </c>
      <c r="C48" s="146"/>
      <c r="D48" s="146"/>
      <c r="E48" s="146"/>
      <c r="F48" s="146"/>
      <c r="G48" s="146"/>
      <c r="H48" s="146"/>
      <c r="I48" s="147" t="s">
        <v>327</v>
      </c>
      <c r="J48" s="147"/>
      <c r="K48" s="147"/>
      <c r="L48" s="147" t="s">
        <v>281</v>
      </c>
      <c r="M48" s="147"/>
      <c r="N48" s="147"/>
      <c r="O48" s="147"/>
      <c r="P48" s="147"/>
      <c r="R48" s="152" t="s">
        <v>328</v>
      </c>
      <c r="S48" s="152"/>
      <c r="T48" s="152"/>
      <c r="U48" s="148">
        <v>93.1</v>
      </c>
    </row>
    <row r="49" spans="2:21" x14ac:dyDescent="0.25">
      <c r="R49" s="152"/>
      <c r="S49" s="152"/>
      <c r="T49" s="152"/>
    </row>
    <row r="50" spans="2:21" x14ac:dyDescent="0.25">
      <c r="B50" s="146" t="s">
        <v>329</v>
      </c>
      <c r="C50" s="146"/>
      <c r="D50" s="146"/>
      <c r="E50" s="146"/>
      <c r="F50" s="146"/>
      <c r="G50" s="146"/>
      <c r="H50" s="146"/>
      <c r="I50" s="147" t="s">
        <v>330</v>
      </c>
      <c r="J50" s="147"/>
      <c r="K50" s="147"/>
      <c r="L50" s="147" t="s">
        <v>298</v>
      </c>
      <c r="M50" s="147"/>
      <c r="N50" s="147"/>
      <c r="O50" s="147"/>
      <c r="P50" s="147"/>
      <c r="R50" s="152" t="s">
        <v>331</v>
      </c>
      <c r="S50" s="152"/>
      <c r="T50" s="152"/>
      <c r="U50" s="148">
        <v>8.49</v>
      </c>
    </row>
    <row r="51" spans="2:21" x14ac:dyDescent="0.25">
      <c r="R51" s="152"/>
      <c r="S51" s="152"/>
      <c r="T51" s="152"/>
    </row>
    <row r="52" spans="2:21" x14ac:dyDescent="0.25">
      <c r="B52" s="146" t="s">
        <v>332</v>
      </c>
      <c r="C52" s="146"/>
      <c r="D52" s="146"/>
      <c r="E52" s="146"/>
      <c r="F52" s="146"/>
      <c r="G52" s="146"/>
      <c r="H52" s="146"/>
      <c r="I52" s="147" t="s">
        <v>333</v>
      </c>
      <c r="J52" s="147"/>
      <c r="K52" s="147"/>
      <c r="L52" s="147" t="s">
        <v>298</v>
      </c>
      <c r="M52" s="147"/>
      <c r="N52" s="147"/>
      <c r="O52" s="147"/>
      <c r="P52" s="147"/>
      <c r="R52" s="152" t="s">
        <v>334</v>
      </c>
      <c r="S52" s="152"/>
      <c r="T52" s="152"/>
      <c r="U52" s="148">
        <v>16.940000000000001</v>
      </c>
    </row>
    <row r="53" spans="2:21" x14ac:dyDescent="0.25">
      <c r="R53" s="152"/>
      <c r="S53" s="152"/>
      <c r="T53" s="152"/>
    </row>
    <row r="54" spans="2:21" x14ac:dyDescent="0.25">
      <c r="B54" s="146" t="s">
        <v>332</v>
      </c>
      <c r="C54" s="146"/>
      <c r="D54" s="146"/>
      <c r="E54" s="146"/>
      <c r="F54" s="146"/>
      <c r="G54" s="146"/>
      <c r="H54" s="146"/>
      <c r="I54" s="147" t="s">
        <v>333</v>
      </c>
      <c r="J54" s="147"/>
      <c r="K54" s="147"/>
      <c r="L54" s="147" t="s">
        <v>335</v>
      </c>
      <c r="M54" s="147"/>
      <c r="N54" s="147"/>
      <c r="O54" s="147"/>
      <c r="P54" s="147"/>
      <c r="R54" s="152" t="s">
        <v>336</v>
      </c>
      <c r="S54" s="152"/>
      <c r="T54" s="152"/>
      <c r="U54" s="148">
        <v>18.53</v>
      </c>
    </row>
    <row r="55" spans="2:21" x14ac:dyDescent="0.25">
      <c r="R55" s="152"/>
      <c r="S55" s="152"/>
      <c r="T55" s="152"/>
    </row>
    <row r="56" spans="2:21" x14ac:dyDescent="0.25">
      <c r="B56" s="146" t="s">
        <v>332</v>
      </c>
      <c r="C56" s="146"/>
      <c r="D56" s="146"/>
      <c r="E56" s="146"/>
      <c r="F56" s="146"/>
      <c r="G56" s="146"/>
      <c r="H56" s="146"/>
      <c r="I56" s="147" t="s">
        <v>337</v>
      </c>
      <c r="J56" s="147"/>
      <c r="K56" s="147"/>
      <c r="L56" s="147" t="s">
        <v>335</v>
      </c>
      <c r="M56" s="147"/>
      <c r="N56" s="147"/>
      <c r="O56" s="147"/>
      <c r="P56" s="147"/>
      <c r="R56" s="152" t="s">
        <v>338</v>
      </c>
      <c r="S56" s="152"/>
      <c r="T56" s="152"/>
      <c r="U56" s="148">
        <v>52.64</v>
      </c>
    </row>
    <row r="57" spans="2:21" x14ac:dyDescent="0.25">
      <c r="R57" s="152"/>
      <c r="S57" s="152"/>
      <c r="T57" s="152"/>
    </row>
    <row r="58" spans="2:21" x14ac:dyDescent="0.25">
      <c r="B58" s="146" t="s">
        <v>312</v>
      </c>
      <c r="C58" s="146"/>
      <c r="D58" s="146"/>
      <c r="E58" s="146"/>
      <c r="F58" s="146"/>
      <c r="G58" s="146"/>
      <c r="H58" s="146"/>
      <c r="I58" s="147" t="s">
        <v>339</v>
      </c>
      <c r="J58" s="147"/>
      <c r="K58" s="147"/>
      <c r="L58" s="147" t="s">
        <v>281</v>
      </c>
      <c r="M58" s="147"/>
      <c r="N58" s="147"/>
      <c r="O58" s="147"/>
      <c r="P58" s="147"/>
      <c r="R58" s="152" t="s">
        <v>340</v>
      </c>
      <c r="S58" s="152"/>
      <c r="T58" s="152"/>
      <c r="U58" s="148">
        <v>154.5</v>
      </c>
    </row>
    <row r="59" spans="2:21" x14ac:dyDescent="0.25">
      <c r="R59" s="152"/>
      <c r="S59" s="152"/>
      <c r="T59" s="152"/>
    </row>
    <row r="60" spans="2:21" x14ac:dyDescent="0.25">
      <c r="B60" s="146" t="s">
        <v>312</v>
      </c>
      <c r="C60" s="146"/>
      <c r="D60" s="146"/>
      <c r="E60" s="146"/>
      <c r="F60" s="146"/>
      <c r="G60" s="146"/>
      <c r="H60" s="146"/>
      <c r="I60" s="147" t="s">
        <v>339</v>
      </c>
      <c r="J60" s="147"/>
      <c r="K60" s="147"/>
      <c r="L60" s="147" t="s">
        <v>281</v>
      </c>
      <c r="M60" s="147"/>
      <c r="N60" s="147"/>
      <c r="O60" s="147"/>
      <c r="P60" s="147"/>
      <c r="R60" s="152" t="s">
        <v>341</v>
      </c>
      <c r="S60" s="152"/>
      <c r="T60" s="152"/>
      <c r="U60" s="148">
        <v>84.4</v>
      </c>
    </row>
    <row r="61" spans="2:21" x14ac:dyDescent="0.25">
      <c r="R61" s="152"/>
      <c r="S61" s="152"/>
      <c r="T61" s="152"/>
    </row>
    <row r="62" spans="2:21" x14ac:dyDescent="0.25">
      <c r="B62" s="146" t="s">
        <v>342</v>
      </c>
      <c r="C62" s="146"/>
      <c r="D62" s="146"/>
      <c r="E62" s="146"/>
      <c r="F62" s="146"/>
      <c r="G62" s="146"/>
      <c r="H62" s="146"/>
      <c r="I62" s="147" t="s">
        <v>339</v>
      </c>
      <c r="J62" s="147"/>
      <c r="K62" s="147"/>
      <c r="L62" s="147" t="s">
        <v>281</v>
      </c>
      <c r="M62" s="147"/>
      <c r="N62" s="147"/>
      <c r="O62" s="147"/>
      <c r="P62" s="147"/>
      <c r="R62" s="152" t="s">
        <v>343</v>
      </c>
      <c r="S62" s="152"/>
      <c r="T62" s="152"/>
      <c r="U62" s="148">
        <v>125.65</v>
      </c>
    </row>
    <row r="63" spans="2:21" x14ac:dyDescent="0.25">
      <c r="R63" s="152"/>
      <c r="S63" s="152"/>
      <c r="T63" s="152"/>
    </row>
    <row r="64" spans="2:21" x14ac:dyDescent="0.25">
      <c r="B64" s="146" t="s">
        <v>342</v>
      </c>
      <c r="C64" s="146"/>
      <c r="D64" s="146"/>
      <c r="E64" s="146"/>
      <c r="F64" s="146"/>
      <c r="G64" s="146"/>
      <c r="H64" s="146"/>
      <c r="I64" s="147" t="s">
        <v>339</v>
      </c>
      <c r="J64" s="147"/>
      <c r="K64" s="147"/>
      <c r="L64" s="147" t="s">
        <v>281</v>
      </c>
      <c r="M64" s="147"/>
      <c r="N64" s="147"/>
      <c r="O64" s="147"/>
      <c r="P64" s="147"/>
      <c r="R64" s="152" t="s">
        <v>344</v>
      </c>
      <c r="S64" s="152"/>
      <c r="T64" s="152"/>
      <c r="U64" s="148">
        <v>174.4</v>
      </c>
    </row>
    <row r="65" spans="1:21" x14ac:dyDescent="0.25">
      <c r="R65" s="152"/>
      <c r="S65" s="152"/>
      <c r="T65" s="152"/>
    </row>
    <row r="66" spans="1:21" x14ac:dyDescent="0.25">
      <c r="B66" s="146" t="s">
        <v>294</v>
      </c>
      <c r="C66" s="146"/>
      <c r="D66" s="146"/>
      <c r="E66" s="146"/>
      <c r="F66" s="146"/>
      <c r="G66" s="146"/>
      <c r="H66" s="146"/>
      <c r="I66" s="147" t="s">
        <v>339</v>
      </c>
      <c r="J66" s="147"/>
      <c r="K66" s="147"/>
      <c r="L66" s="147" t="s">
        <v>281</v>
      </c>
      <c r="M66" s="147"/>
      <c r="N66" s="147"/>
      <c r="O66" s="147"/>
      <c r="P66" s="147"/>
      <c r="R66" s="152" t="s">
        <v>345</v>
      </c>
      <c r="S66" s="152"/>
      <c r="T66" s="152"/>
      <c r="U66" s="148">
        <v>163.44999999999999</v>
      </c>
    </row>
    <row r="67" spans="1:21" x14ac:dyDescent="0.25">
      <c r="R67" s="152"/>
      <c r="S67" s="152"/>
      <c r="T67" s="152"/>
    </row>
    <row r="68" spans="1:21" x14ac:dyDescent="0.25">
      <c r="B68" s="146" t="s">
        <v>294</v>
      </c>
      <c r="C68" s="146"/>
      <c r="D68" s="146"/>
      <c r="E68" s="146"/>
      <c r="F68" s="146"/>
      <c r="G68" s="146"/>
      <c r="H68" s="146"/>
      <c r="I68" s="147" t="s">
        <v>339</v>
      </c>
      <c r="J68" s="147"/>
      <c r="K68" s="147"/>
      <c r="L68" s="147" t="s">
        <v>281</v>
      </c>
      <c r="M68" s="147"/>
      <c r="N68" s="147"/>
      <c r="O68" s="147"/>
      <c r="P68" s="147"/>
      <c r="R68" s="152" t="s">
        <v>346</v>
      </c>
      <c r="S68" s="152"/>
      <c r="T68" s="152"/>
      <c r="U68" s="148">
        <v>134.6</v>
      </c>
    </row>
    <row r="69" spans="1:21" x14ac:dyDescent="0.25">
      <c r="R69" s="152"/>
      <c r="S69" s="152"/>
      <c r="T69" s="152"/>
    </row>
    <row r="70" spans="1:21" x14ac:dyDescent="0.25">
      <c r="B70" s="146" t="s">
        <v>279</v>
      </c>
      <c r="C70" s="146"/>
      <c r="D70" s="146"/>
      <c r="E70" s="146"/>
      <c r="F70" s="146"/>
      <c r="G70" s="146"/>
      <c r="H70" s="146"/>
      <c r="I70" s="147" t="s">
        <v>347</v>
      </c>
      <c r="J70" s="147"/>
      <c r="K70" s="147"/>
      <c r="L70" s="147" t="s">
        <v>298</v>
      </c>
      <c r="M70" s="147"/>
      <c r="N70" s="147"/>
      <c r="O70" s="147"/>
      <c r="P70" s="147"/>
      <c r="R70" s="147" t="s">
        <v>348</v>
      </c>
      <c r="S70" s="147"/>
      <c r="T70" s="147"/>
      <c r="U70" s="148">
        <v>48.78</v>
      </c>
    </row>
    <row r="71" spans="1:21" x14ac:dyDescent="0.25">
      <c r="B71" s="146" t="s">
        <v>349</v>
      </c>
      <c r="C71" s="146"/>
      <c r="D71" s="146"/>
      <c r="E71" s="146"/>
      <c r="F71" s="146"/>
      <c r="G71" s="146"/>
      <c r="H71" s="146"/>
      <c r="I71" s="147" t="s">
        <v>350</v>
      </c>
      <c r="J71" s="147"/>
      <c r="K71" s="147"/>
      <c r="L71" s="147" t="s">
        <v>298</v>
      </c>
      <c r="M71" s="147"/>
      <c r="N71" s="147"/>
      <c r="O71" s="147"/>
      <c r="P71" s="147"/>
      <c r="R71" s="147" t="s">
        <v>348</v>
      </c>
      <c r="S71" s="147"/>
      <c r="T71" s="147"/>
      <c r="U71" s="148">
        <v>24.99</v>
      </c>
    </row>
    <row r="72" spans="1:21" x14ac:dyDescent="0.25">
      <c r="B72" s="146" t="s">
        <v>349</v>
      </c>
      <c r="C72" s="146"/>
      <c r="D72" s="146"/>
      <c r="E72" s="146"/>
      <c r="F72" s="146"/>
      <c r="G72" s="146"/>
      <c r="H72" s="146"/>
      <c r="I72" s="147" t="s">
        <v>351</v>
      </c>
      <c r="J72" s="147"/>
      <c r="K72" s="147"/>
      <c r="L72" s="147" t="s">
        <v>298</v>
      </c>
      <c r="M72" s="147"/>
      <c r="N72" s="147"/>
      <c r="O72" s="147"/>
      <c r="P72" s="147"/>
      <c r="R72" s="147" t="s">
        <v>348</v>
      </c>
      <c r="S72" s="147"/>
      <c r="T72" s="147"/>
      <c r="U72" s="148">
        <v>12.99</v>
      </c>
    </row>
    <row r="73" spans="1:21" x14ac:dyDescent="0.25">
      <c r="B73" s="146" t="s">
        <v>349</v>
      </c>
      <c r="C73" s="146"/>
      <c r="D73" s="146"/>
      <c r="E73" s="146"/>
      <c r="F73" s="146"/>
      <c r="G73" s="146"/>
      <c r="H73" s="146"/>
      <c r="I73" s="147" t="s">
        <v>352</v>
      </c>
      <c r="J73" s="147"/>
      <c r="K73" s="147"/>
      <c r="L73" s="147" t="s">
        <v>298</v>
      </c>
      <c r="M73" s="147"/>
      <c r="N73" s="147"/>
      <c r="O73" s="147"/>
      <c r="P73" s="147"/>
      <c r="R73" s="147" t="s">
        <v>348</v>
      </c>
      <c r="S73" s="147"/>
      <c r="T73" s="147"/>
      <c r="U73" s="148">
        <v>44.98</v>
      </c>
    </row>
    <row r="74" spans="1:21" x14ac:dyDescent="0.25">
      <c r="B74" s="146" t="s">
        <v>353</v>
      </c>
      <c r="C74" s="146"/>
      <c r="D74" s="146"/>
      <c r="E74" s="146"/>
      <c r="F74" s="146"/>
      <c r="G74" s="146"/>
      <c r="H74" s="146"/>
      <c r="I74" s="147" t="s">
        <v>354</v>
      </c>
      <c r="J74" s="147"/>
      <c r="K74" s="147"/>
      <c r="L74" s="147" t="s">
        <v>281</v>
      </c>
      <c r="M74" s="147"/>
      <c r="N74" s="147"/>
      <c r="O74" s="147"/>
      <c r="P74" s="147"/>
      <c r="R74" s="147" t="s">
        <v>355</v>
      </c>
      <c r="S74" s="147"/>
      <c r="T74" s="147"/>
      <c r="U74" s="148">
        <v>25.76</v>
      </c>
    </row>
    <row r="75" spans="1:21" x14ac:dyDescent="0.25">
      <c r="B75" s="146" t="s">
        <v>353</v>
      </c>
      <c r="C75" s="146"/>
      <c r="D75" s="146"/>
      <c r="E75" s="146"/>
      <c r="F75" s="146"/>
      <c r="G75" s="146"/>
      <c r="H75" s="146"/>
      <c r="I75" s="147" t="s">
        <v>356</v>
      </c>
      <c r="J75" s="147"/>
      <c r="K75" s="147"/>
      <c r="L75" s="147" t="s">
        <v>281</v>
      </c>
      <c r="M75" s="147"/>
      <c r="N75" s="147"/>
      <c r="O75" s="147"/>
      <c r="P75" s="147"/>
      <c r="R75" s="147" t="s">
        <v>355</v>
      </c>
      <c r="S75" s="147"/>
      <c r="T75" s="147"/>
      <c r="U75" s="148">
        <v>30.06</v>
      </c>
    </row>
    <row r="76" spans="1:21" ht="6" customHeight="1" x14ac:dyDescent="0.25"/>
    <row r="77" spans="1:21" x14ac:dyDescent="0.25">
      <c r="D77" s="149" t="s">
        <v>2</v>
      </c>
      <c r="F77" s="149" t="s">
        <v>2</v>
      </c>
      <c r="H77" s="149" t="s">
        <v>2</v>
      </c>
      <c r="O77" s="150" t="s">
        <v>325</v>
      </c>
      <c r="P77" s="150"/>
      <c r="Q77" s="150"/>
      <c r="R77" s="150"/>
      <c r="S77" s="150"/>
      <c r="U77" s="151">
        <v>1214.26</v>
      </c>
    </row>
    <row r="78" spans="1:21" x14ac:dyDescent="0.25">
      <c r="A78" s="145" t="s">
        <v>357</v>
      </c>
      <c r="B78" s="145"/>
      <c r="C78" s="145"/>
      <c r="D78" s="145"/>
      <c r="E78" s="145"/>
      <c r="F78" s="145"/>
      <c r="G78" s="145"/>
      <c r="H78" s="145"/>
      <c r="I78" s="145"/>
      <c r="J78" s="145"/>
      <c r="K78" s="145"/>
      <c r="L78" s="145"/>
    </row>
    <row r="79" spans="1:21" ht="6" customHeight="1" x14ac:dyDescent="0.25"/>
    <row r="80" spans="1:21" x14ac:dyDescent="0.25">
      <c r="B80" s="146" t="s">
        <v>294</v>
      </c>
      <c r="C80" s="146"/>
      <c r="D80" s="146"/>
      <c r="E80" s="146"/>
      <c r="F80" s="146"/>
      <c r="G80" s="146"/>
      <c r="H80" s="146"/>
      <c r="I80" s="147" t="s">
        <v>358</v>
      </c>
      <c r="J80" s="147"/>
      <c r="K80" s="147"/>
      <c r="L80" s="147" t="s">
        <v>298</v>
      </c>
      <c r="M80" s="147"/>
      <c r="N80" s="147"/>
      <c r="O80" s="147"/>
      <c r="P80" s="147"/>
      <c r="R80" s="152" t="s">
        <v>359</v>
      </c>
      <c r="S80" s="152"/>
      <c r="T80" s="152"/>
      <c r="U80" s="148">
        <v>74.97</v>
      </c>
    </row>
    <row r="81" spans="1:22" x14ac:dyDescent="0.25">
      <c r="R81" s="152"/>
      <c r="S81" s="152"/>
      <c r="T81" s="152"/>
    </row>
    <row r="82" spans="1:22" x14ac:dyDescent="0.25">
      <c r="B82" s="146" t="s">
        <v>294</v>
      </c>
      <c r="C82" s="146"/>
      <c r="D82" s="146"/>
      <c r="E82" s="146"/>
      <c r="F82" s="146"/>
      <c r="G82" s="146"/>
      <c r="H82" s="146"/>
      <c r="I82" s="147" t="s">
        <v>360</v>
      </c>
      <c r="J82" s="147"/>
      <c r="K82" s="147"/>
      <c r="L82" s="147" t="s">
        <v>361</v>
      </c>
      <c r="M82" s="147"/>
      <c r="N82" s="147"/>
      <c r="O82" s="147"/>
      <c r="P82" s="147"/>
      <c r="R82" s="152" t="s">
        <v>362</v>
      </c>
      <c r="S82" s="152"/>
      <c r="T82" s="152"/>
      <c r="U82" s="148">
        <v>282.10000000000002</v>
      </c>
    </row>
    <row r="83" spans="1:22" x14ac:dyDescent="0.25">
      <c r="R83" s="152"/>
      <c r="S83" s="152"/>
      <c r="T83" s="152"/>
    </row>
    <row r="84" spans="1:22" ht="6" customHeight="1" x14ac:dyDescent="0.25"/>
    <row r="85" spans="1:22" x14ac:dyDescent="0.25">
      <c r="D85" s="149" t="s">
        <v>2</v>
      </c>
      <c r="F85" s="149" t="s">
        <v>2</v>
      </c>
      <c r="H85" s="149" t="s">
        <v>2</v>
      </c>
      <c r="O85" s="150" t="s">
        <v>357</v>
      </c>
      <c r="P85" s="150"/>
      <c r="Q85" s="150"/>
      <c r="R85" s="150"/>
      <c r="S85" s="150"/>
      <c r="U85" s="151">
        <v>357.07</v>
      </c>
    </row>
    <row r="86" spans="1:22" ht="237.75" customHeight="1" x14ac:dyDescent="0.25"/>
    <row r="87" spans="1:22" ht="11.25" customHeight="1" x14ac:dyDescent="0.25"/>
    <row r="88" spans="1:22" ht="13.5" customHeight="1" x14ac:dyDescent="0.25">
      <c r="A88" s="152" t="s">
        <v>322</v>
      </c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P88" s="153" t="s">
        <v>363</v>
      </c>
      <c r="Q88" s="153"/>
      <c r="R88" s="153"/>
      <c r="S88" s="153"/>
      <c r="T88" s="153"/>
      <c r="U88" s="153"/>
      <c r="V88" s="153"/>
    </row>
    <row r="89" spans="1:22" ht="20.25" customHeight="1" x14ac:dyDescent="0.25">
      <c r="A89" s="154" t="s">
        <v>324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</row>
    <row r="90" spans="1:22" ht="7.5" customHeight="1" x14ac:dyDescent="0.25"/>
    <row r="91" spans="1:22" x14ac:dyDescent="0.25">
      <c r="A91" s="145" t="s">
        <v>364</v>
      </c>
      <c r="B91" s="145"/>
      <c r="C91" s="145"/>
      <c r="D91" s="145"/>
      <c r="E91" s="145"/>
      <c r="F91" s="145"/>
      <c r="G91" s="145"/>
      <c r="H91" s="145"/>
      <c r="I91" s="145"/>
      <c r="J91" s="145"/>
      <c r="K91" s="145"/>
      <c r="L91" s="145"/>
    </row>
    <row r="92" spans="1:22" ht="6" customHeight="1" x14ac:dyDescent="0.25"/>
    <row r="93" spans="1:22" x14ac:dyDescent="0.25">
      <c r="B93" s="146" t="s">
        <v>326</v>
      </c>
      <c r="C93" s="146"/>
      <c r="D93" s="146"/>
      <c r="E93" s="146"/>
      <c r="F93" s="146"/>
      <c r="G93" s="146"/>
      <c r="H93" s="146"/>
      <c r="I93" s="147" t="s">
        <v>365</v>
      </c>
      <c r="J93" s="147"/>
      <c r="K93" s="147"/>
      <c r="L93" s="147" t="s">
        <v>366</v>
      </c>
      <c r="M93" s="147"/>
      <c r="N93" s="147"/>
      <c r="O93" s="147"/>
      <c r="P93" s="147"/>
      <c r="R93" s="147" t="s">
        <v>367</v>
      </c>
      <c r="S93" s="147"/>
      <c r="T93" s="147"/>
      <c r="U93" s="148">
        <v>49.25</v>
      </c>
    </row>
    <row r="94" spans="1:22" x14ac:dyDescent="0.25">
      <c r="B94" s="146" t="s">
        <v>312</v>
      </c>
      <c r="C94" s="146"/>
      <c r="D94" s="146"/>
      <c r="E94" s="146"/>
      <c r="F94" s="146"/>
      <c r="G94" s="146"/>
      <c r="H94" s="146"/>
      <c r="I94" s="147" t="s">
        <v>368</v>
      </c>
      <c r="J94" s="147"/>
      <c r="K94" s="147"/>
      <c r="L94" s="147" t="s">
        <v>369</v>
      </c>
      <c r="M94" s="147"/>
      <c r="N94" s="147"/>
      <c r="O94" s="147"/>
      <c r="P94" s="147"/>
      <c r="R94" s="152" t="s">
        <v>370</v>
      </c>
      <c r="S94" s="152"/>
      <c r="T94" s="152"/>
      <c r="U94" s="148">
        <v>508.08</v>
      </c>
    </row>
    <row r="95" spans="1:22" x14ac:dyDescent="0.25">
      <c r="R95" s="152"/>
      <c r="S95" s="152"/>
      <c r="T95" s="152"/>
    </row>
    <row r="96" spans="1:22" x14ac:dyDescent="0.25">
      <c r="B96" s="146" t="s">
        <v>312</v>
      </c>
      <c r="C96" s="146"/>
      <c r="D96" s="146"/>
      <c r="E96" s="146"/>
      <c r="F96" s="146"/>
      <c r="G96" s="146"/>
      <c r="H96" s="146"/>
      <c r="I96" s="147" t="s">
        <v>371</v>
      </c>
      <c r="J96" s="147"/>
      <c r="K96" s="147"/>
      <c r="L96" s="147" t="s">
        <v>309</v>
      </c>
      <c r="M96" s="147"/>
      <c r="N96" s="147"/>
      <c r="O96" s="147"/>
      <c r="P96" s="147"/>
      <c r="R96" s="152" t="s">
        <v>372</v>
      </c>
      <c r="S96" s="152"/>
      <c r="T96" s="152"/>
      <c r="U96" s="148">
        <v>17</v>
      </c>
    </row>
    <row r="97" spans="2:21" x14ac:dyDescent="0.25">
      <c r="R97" s="152"/>
      <c r="S97" s="152"/>
      <c r="T97" s="152"/>
    </row>
    <row r="98" spans="2:21" x14ac:dyDescent="0.25">
      <c r="B98" s="146" t="s">
        <v>312</v>
      </c>
      <c r="C98" s="146"/>
      <c r="D98" s="146"/>
      <c r="E98" s="146"/>
      <c r="F98" s="146"/>
      <c r="G98" s="146"/>
      <c r="H98" s="146"/>
      <c r="I98" s="147" t="s">
        <v>371</v>
      </c>
      <c r="J98" s="147"/>
      <c r="K98" s="147"/>
      <c r="L98" s="147" t="s">
        <v>309</v>
      </c>
      <c r="M98" s="147"/>
      <c r="N98" s="147"/>
      <c r="O98" s="147"/>
      <c r="P98" s="147"/>
      <c r="R98" s="152" t="s">
        <v>372</v>
      </c>
      <c r="S98" s="152"/>
      <c r="T98" s="152"/>
      <c r="U98" s="148">
        <v>17</v>
      </c>
    </row>
    <row r="99" spans="2:21" x14ac:dyDescent="0.25">
      <c r="R99" s="152"/>
      <c r="S99" s="152"/>
      <c r="T99" s="152"/>
    </row>
    <row r="100" spans="2:21" x14ac:dyDescent="0.25">
      <c r="B100" s="146" t="s">
        <v>342</v>
      </c>
      <c r="C100" s="146"/>
      <c r="D100" s="146"/>
      <c r="E100" s="146"/>
      <c r="F100" s="146"/>
      <c r="G100" s="146"/>
      <c r="H100" s="146"/>
      <c r="I100" s="147" t="s">
        <v>365</v>
      </c>
      <c r="J100" s="147"/>
      <c r="K100" s="147"/>
      <c r="L100" s="147" t="s">
        <v>366</v>
      </c>
      <c r="M100" s="147"/>
      <c r="N100" s="147"/>
      <c r="O100" s="147"/>
      <c r="P100" s="147"/>
      <c r="R100" s="147" t="s">
        <v>367</v>
      </c>
      <c r="S100" s="147"/>
      <c r="T100" s="147"/>
      <c r="U100" s="148">
        <v>49.25</v>
      </c>
    </row>
    <row r="101" spans="2:21" x14ac:dyDescent="0.25">
      <c r="B101" s="146" t="s">
        <v>294</v>
      </c>
      <c r="C101" s="146"/>
      <c r="D101" s="146"/>
      <c r="E101" s="146"/>
      <c r="F101" s="146"/>
      <c r="G101" s="146"/>
      <c r="H101" s="146"/>
      <c r="I101" s="147" t="s">
        <v>371</v>
      </c>
      <c r="J101" s="147"/>
      <c r="K101" s="147"/>
      <c r="L101" s="147" t="s">
        <v>309</v>
      </c>
      <c r="M101" s="147"/>
      <c r="N101" s="147"/>
      <c r="O101" s="147"/>
      <c r="P101" s="147"/>
      <c r="R101" s="152" t="s">
        <v>372</v>
      </c>
      <c r="S101" s="152"/>
      <c r="T101" s="152"/>
      <c r="U101" s="148">
        <v>17</v>
      </c>
    </row>
    <row r="102" spans="2:21" x14ac:dyDescent="0.25">
      <c r="R102" s="152"/>
      <c r="S102" s="152"/>
      <c r="T102" s="152"/>
    </row>
    <row r="103" spans="2:21" x14ac:dyDescent="0.25">
      <c r="B103" s="146" t="s">
        <v>294</v>
      </c>
      <c r="C103" s="146"/>
      <c r="D103" s="146"/>
      <c r="E103" s="146"/>
      <c r="F103" s="146"/>
      <c r="G103" s="146"/>
      <c r="H103" s="146"/>
      <c r="I103" s="147" t="s">
        <v>371</v>
      </c>
      <c r="J103" s="147"/>
      <c r="K103" s="147"/>
      <c r="L103" s="147" t="s">
        <v>309</v>
      </c>
      <c r="M103" s="147"/>
      <c r="N103" s="147"/>
      <c r="O103" s="147"/>
      <c r="P103" s="147"/>
      <c r="R103" s="152" t="s">
        <v>372</v>
      </c>
      <c r="S103" s="152"/>
      <c r="T103" s="152"/>
      <c r="U103" s="148">
        <v>17</v>
      </c>
    </row>
    <row r="104" spans="2:21" x14ac:dyDescent="0.25">
      <c r="R104" s="152"/>
      <c r="S104" s="152"/>
      <c r="T104" s="152"/>
    </row>
    <row r="105" spans="2:21" x14ac:dyDescent="0.25">
      <c r="B105" s="146" t="s">
        <v>294</v>
      </c>
      <c r="C105" s="146"/>
      <c r="D105" s="146"/>
      <c r="E105" s="146"/>
      <c r="F105" s="146"/>
      <c r="G105" s="146"/>
      <c r="H105" s="146"/>
      <c r="I105" s="147" t="s">
        <v>365</v>
      </c>
      <c r="J105" s="147"/>
      <c r="K105" s="147"/>
      <c r="L105" s="147" t="s">
        <v>366</v>
      </c>
      <c r="M105" s="147"/>
      <c r="N105" s="147"/>
      <c r="O105" s="147"/>
      <c r="P105" s="147"/>
      <c r="R105" s="147" t="s">
        <v>367</v>
      </c>
      <c r="S105" s="147"/>
      <c r="T105" s="147"/>
      <c r="U105" s="148">
        <v>49.25</v>
      </c>
    </row>
    <row r="106" spans="2:21" x14ac:dyDescent="0.25">
      <c r="B106" s="146" t="s">
        <v>294</v>
      </c>
      <c r="C106" s="146"/>
      <c r="D106" s="146"/>
      <c r="E106" s="146"/>
      <c r="F106" s="146"/>
      <c r="G106" s="146"/>
      <c r="H106" s="146"/>
      <c r="I106" s="147" t="s">
        <v>365</v>
      </c>
      <c r="J106" s="147"/>
      <c r="K106" s="147"/>
      <c r="L106" s="147" t="s">
        <v>366</v>
      </c>
      <c r="M106" s="147"/>
      <c r="N106" s="147"/>
      <c r="O106" s="147"/>
      <c r="P106" s="147"/>
      <c r="R106" s="147" t="s">
        <v>367</v>
      </c>
      <c r="S106" s="147"/>
      <c r="T106" s="147"/>
      <c r="U106" s="148">
        <v>49.25</v>
      </c>
    </row>
    <row r="107" spans="2:21" x14ac:dyDescent="0.25">
      <c r="B107" s="146" t="s">
        <v>294</v>
      </c>
      <c r="C107" s="146"/>
      <c r="D107" s="146"/>
      <c r="E107" s="146"/>
      <c r="F107" s="146"/>
      <c r="G107" s="146"/>
      <c r="H107" s="146"/>
      <c r="I107" s="147" t="s">
        <v>371</v>
      </c>
      <c r="J107" s="147"/>
      <c r="K107" s="147"/>
      <c r="L107" s="147" t="s">
        <v>309</v>
      </c>
      <c r="M107" s="147"/>
      <c r="N107" s="147"/>
      <c r="O107" s="147"/>
      <c r="P107" s="147"/>
      <c r="R107" s="152" t="s">
        <v>372</v>
      </c>
      <c r="S107" s="152"/>
      <c r="T107" s="152"/>
      <c r="U107" s="148">
        <v>17</v>
      </c>
    </row>
    <row r="108" spans="2:21" x14ac:dyDescent="0.25">
      <c r="R108" s="152"/>
      <c r="S108" s="152"/>
      <c r="T108" s="152"/>
    </row>
    <row r="109" spans="2:21" x14ac:dyDescent="0.25">
      <c r="B109" s="146" t="s">
        <v>373</v>
      </c>
      <c r="C109" s="146"/>
      <c r="D109" s="146"/>
      <c r="E109" s="146"/>
      <c r="F109" s="146"/>
      <c r="G109" s="146"/>
      <c r="H109" s="146"/>
      <c r="I109" s="147" t="s">
        <v>368</v>
      </c>
      <c r="J109" s="147"/>
      <c r="K109" s="147"/>
      <c r="L109" s="147" t="s">
        <v>369</v>
      </c>
      <c r="M109" s="147"/>
      <c r="N109" s="147"/>
      <c r="O109" s="147"/>
      <c r="P109" s="147"/>
      <c r="R109" s="152" t="s">
        <v>370</v>
      </c>
      <c r="S109" s="152"/>
      <c r="T109" s="152"/>
      <c r="U109" s="148">
        <v>503.19</v>
      </c>
    </row>
    <row r="110" spans="2:21" x14ac:dyDescent="0.25">
      <c r="R110" s="152"/>
      <c r="S110" s="152"/>
      <c r="T110" s="152"/>
    </row>
    <row r="111" spans="2:21" x14ac:dyDescent="0.25">
      <c r="B111" s="146" t="s">
        <v>374</v>
      </c>
      <c r="C111" s="146"/>
      <c r="D111" s="146"/>
      <c r="E111" s="146"/>
      <c r="F111" s="146"/>
      <c r="G111" s="146"/>
      <c r="H111" s="146"/>
      <c r="I111" s="147" t="s">
        <v>365</v>
      </c>
      <c r="J111" s="147"/>
      <c r="K111" s="147"/>
      <c r="L111" s="147" t="s">
        <v>366</v>
      </c>
      <c r="M111" s="147"/>
      <c r="N111" s="147"/>
      <c r="O111" s="147"/>
      <c r="P111" s="147"/>
      <c r="R111" s="147" t="s">
        <v>367</v>
      </c>
      <c r="S111" s="147"/>
      <c r="T111" s="147"/>
      <c r="U111" s="148">
        <v>49.25</v>
      </c>
    </row>
    <row r="112" spans="2:21" x14ac:dyDescent="0.25">
      <c r="B112" s="146" t="s">
        <v>375</v>
      </c>
      <c r="C112" s="146"/>
      <c r="D112" s="146"/>
      <c r="E112" s="146"/>
      <c r="F112" s="146"/>
      <c r="G112" s="146"/>
      <c r="H112" s="146"/>
      <c r="I112" s="147" t="s">
        <v>368</v>
      </c>
      <c r="J112" s="147"/>
      <c r="K112" s="147"/>
      <c r="L112" s="147" t="s">
        <v>369</v>
      </c>
      <c r="M112" s="147"/>
      <c r="N112" s="147"/>
      <c r="O112" s="147"/>
      <c r="P112" s="147"/>
      <c r="R112" s="152" t="s">
        <v>370</v>
      </c>
      <c r="S112" s="152"/>
      <c r="T112" s="152"/>
      <c r="U112" s="148">
        <v>513.84</v>
      </c>
    </row>
    <row r="113" spans="2:21" x14ac:dyDescent="0.25">
      <c r="R113" s="152"/>
      <c r="S113" s="152"/>
      <c r="T113" s="152"/>
    </row>
    <row r="114" spans="2:21" x14ac:dyDescent="0.25">
      <c r="B114" s="146" t="s">
        <v>376</v>
      </c>
      <c r="C114" s="146"/>
      <c r="D114" s="146"/>
      <c r="E114" s="146"/>
      <c r="F114" s="146"/>
      <c r="G114" s="146"/>
      <c r="H114" s="146"/>
      <c r="I114" s="147" t="s">
        <v>368</v>
      </c>
      <c r="J114" s="147"/>
      <c r="K114" s="147"/>
      <c r="L114" s="147" t="s">
        <v>369</v>
      </c>
      <c r="M114" s="147"/>
      <c r="N114" s="147"/>
      <c r="O114" s="147"/>
      <c r="P114" s="147"/>
      <c r="R114" s="152" t="s">
        <v>370</v>
      </c>
      <c r="S114" s="152"/>
      <c r="T114" s="152"/>
      <c r="U114" s="148">
        <v>500.64</v>
      </c>
    </row>
    <row r="115" spans="2:21" x14ac:dyDescent="0.25">
      <c r="R115" s="152"/>
      <c r="S115" s="152"/>
      <c r="T115" s="152"/>
    </row>
    <row r="116" spans="2:21" x14ac:dyDescent="0.25">
      <c r="B116" s="146" t="s">
        <v>377</v>
      </c>
      <c r="C116" s="146"/>
      <c r="D116" s="146"/>
      <c r="E116" s="146"/>
      <c r="F116" s="146"/>
      <c r="G116" s="146"/>
      <c r="H116" s="146"/>
      <c r="I116" s="147" t="s">
        <v>378</v>
      </c>
      <c r="J116" s="147"/>
      <c r="K116" s="147"/>
      <c r="L116" s="147" t="s">
        <v>379</v>
      </c>
      <c r="M116" s="147"/>
      <c r="N116" s="147"/>
      <c r="O116" s="147"/>
      <c r="P116" s="147"/>
      <c r="R116" s="147" t="s">
        <v>380</v>
      </c>
      <c r="S116" s="147"/>
      <c r="T116" s="147"/>
      <c r="U116" s="148">
        <v>250</v>
      </c>
    </row>
    <row r="117" spans="2:21" x14ac:dyDescent="0.25">
      <c r="B117" s="146" t="s">
        <v>381</v>
      </c>
      <c r="C117" s="146"/>
      <c r="D117" s="146"/>
      <c r="E117" s="146"/>
      <c r="F117" s="146"/>
      <c r="G117" s="146"/>
      <c r="H117" s="146"/>
      <c r="I117" s="147" t="s">
        <v>365</v>
      </c>
      <c r="J117" s="147"/>
      <c r="K117" s="147"/>
      <c r="L117" s="147" t="s">
        <v>366</v>
      </c>
      <c r="M117" s="147"/>
      <c r="N117" s="147"/>
      <c r="O117" s="147"/>
      <c r="P117" s="147"/>
      <c r="R117" s="147" t="s">
        <v>367</v>
      </c>
      <c r="S117" s="147"/>
      <c r="T117" s="147"/>
      <c r="U117" s="148">
        <v>49.25</v>
      </c>
    </row>
    <row r="118" spans="2:21" x14ac:dyDescent="0.25">
      <c r="B118" s="146" t="s">
        <v>382</v>
      </c>
      <c r="C118" s="146"/>
      <c r="D118" s="146"/>
      <c r="E118" s="146"/>
      <c r="F118" s="146"/>
      <c r="G118" s="146"/>
      <c r="H118" s="146"/>
      <c r="I118" s="147" t="s">
        <v>368</v>
      </c>
      <c r="J118" s="147"/>
      <c r="K118" s="147"/>
      <c r="L118" s="147" t="s">
        <v>369</v>
      </c>
      <c r="M118" s="147"/>
      <c r="N118" s="147"/>
      <c r="O118" s="147"/>
      <c r="P118" s="147"/>
      <c r="R118" s="152" t="s">
        <v>370</v>
      </c>
      <c r="S118" s="152"/>
      <c r="T118" s="152"/>
      <c r="U118" s="148">
        <v>502.35</v>
      </c>
    </row>
    <row r="119" spans="2:21" x14ac:dyDescent="0.25">
      <c r="R119" s="152"/>
      <c r="S119" s="152"/>
      <c r="T119" s="152"/>
    </row>
    <row r="120" spans="2:21" x14ac:dyDescent="0.25">
      <c r="B120" s="146" t="s">
        <v>349</v>
      </c>
      <c r="C120" s="146"/>
      <c r="D120" s="146"/>
      <c r="E120" s="146"/>
      <c r="F120" s="146"/>
      <c r="G120" s="146"/>
      <c r="H120" s="146"/>
      <c r="I120" s="147" t="s">
        <v>368</v>
      </c>
      <c r="J120" s="147"/>
      <c r="K120" s="147"/>
      <c r="L120" s="147" t="s">
        <v>369</v>
      </c>
      <c r="M120" s="147"/>
      <c r="N120" s="147"/>
      <c r="O120" s="147"/>
      <c r="P120" s="147"/>
      <c r="R120" s="152" t="s">
        <v>370</v>
      </c>
      <c r="S120" s="152"/>
      <c r="T120" s="152"/>
      <c r="U120" s="148">
        <v>500.6</v>
      </c>
    </row>
    <row r="121" spans="2:21" x14ac:dyDescent="0.25">
      <c r="R121" s="152"/>
      <c r="S121" s="152"/>
      <c r="T121" s="152"/>
    </row>
    <row r="122" spans="2:21" x14ac:dyDescent="0.25">
      <c r="B122" s="146" t="s">
        <v>349</v>
      </c>
      <c r="C122" s="146"/>
      <c r="D122" s="146"/>
      <c r="E122" s="146"/>
      <c r="F122" s="146"/>
      <c r="G122" s="146"/>
      <c r="H122" s="146"/>
      <c r="I122" s="147" t="s">
        <v>383</v>
      </c>
      <c r="J122" s="147"/>
      <c r="K122" s="147"/>
      <c r="L122" s="147" t="s">
        <v>369</v>
      </c>
      <c r="M122" s="147"/>
      <c r="N122" s="147"/>
      <c r="O122" s="147"/>
      <c r="P122" s="147"/>
      <c r="R122" s="147" t="s">
        <v>384</v>
      </c>
      <c r="S122" s="147"/>
      <c r="T122" s="147"/>
      <c r="U122" s="148">
        <v>250</v>
      </c>
    </row>
    <row r="123" spans="2:21" x14ac:dyDescent="0.25">
      <c r="B123" s="146" t="s">
        <v>283</v>
      </c>
      <c r="C123" s="146"/>
      <c r="D123" s="146"/>
      <c r="E123" s="146"/>
      <c r="F123" s="146"/>
      <c r="G123" s="146"/>
      <c r="H123" s="146"/>
      <c r="I123" s="147" t="s">
        <v>365</v>
      </c>
      <c r="J123" s="147"/>
      <c r="K123" s="147"/>
      <c r="L123" s="147" t="s">
        <v>366</v>
      </c>
      <c r="M123" s="147"/>
      <c r="N123" s="147"/>
      <c r="O123" s="147"/>
      <c r="P123" s="147"/>
      <c r="R123" s="147" t="s">
        <v>367</v>
      </c>
      <c r="S123" s="147"/>
      <c r="T123" s="147"/>
      <c r="U123" s="148">
        <v>49.25</v>
      </c>
    </row>
    <row r="124" spans="2:21" x14ac:dyDescent="0.25">
      <c r="B124" s="146" t="s">
        <v>283</v>
      </c>
      <c r="C124" s="146"/>
      <c r="D124" s="146"/>
      <c r="E124" s="146"/>
      <c r="F124" s="146"/>
      <c r="G124" s="146"/>
      <c r="H124" s="146"/>
      <c r="I124" s="147" t="s">
        <v>385</v>
      </c>
      <c r="J124" s="147"/>
      <c r="K124" s="147"/>
      <c r="L124" s="147" t="s">
        <v>379</v>
      </c>
      <c r="M124" s="147"/>
      <c r="N124" s="147"/>
      <c r="O124" s="147"/>
      <c r="P124" s="147"/>
      <c r="R124" s="147" t="s">
        <v>384</v>
      </c>
      <c r="S124" s="147"/>
      <c r="T124" s="147"/>
      <c r="U124" s="148">
        <v>500</v>
      </c>
    </row>
    <row r="125" spans="2:21" x14ac:dyDescent="0.25">
      <c r="B125" s="146" t="s">
        <v>283</v>
      </c>
      <c r="C125" s="146"/>
      <c r="D125" s="146"/>
      <c r="E125" s="146"/>
      <c r="F125" s="146"/>
      <c r="G125" s="146"/>
      <c r="H125" s="146"/>
      <c r="I125" s="147" t="s">
        <v>386</v>
      </c>
      <c r="J125" s="147"/>
      <c r="K125" s="147"/>
      <c r="L125" s="147" t="s">
        <v>366</v>
      </c>
      <c r="M125" s="147"/>
      <c r="N125" s="147"/>
      <c r="O125" s="147"/>
      <c r="P125" s="147"/>
      <c r="R125" s="147" t="s">
        <v>387</v>
      </c>
      <c r="S125" s="147"/>
      <c r="T125" s="147"/>
      <c r="U125" s="148">
        <v>450</v>
      </c>
    </row>
    <row r="126" spans="2:21" x14ac:dyDescent="0.25">
      <c r="B126" s="146" t="s">
        <v>353</v>
      </c>
      <c r="C126" s="146"/>
      <c r="D126" s="146"/>
      <c r="E126" s="146"/>
      <c r="F126" s="146"/>
      <c r="G126" s="146"/>
      <c r="H126" s="146"/>
      <c r="I126" s="147" t="s">
        <v>368</v>
      </c>
      <c r="J126" s="147"/>
      <c r="K126" s="147"/>
      <c r="L126" s="147" t="s">
        <v>369</v>
      </c>
      <c r="M126" s="147"/>
      <c r="N126" s="147"/>
      <c r="O126" s="147"/>
      <c r="P126" s="147"/>
      <c r="R126" s="152" t="s">
        <v>370</v>
      </c>
      <c r="S126" s="152"/>
      <c r="T126" s="152"/>
      <c r="U126" s="148">
        <v>121.32</v>
      </c>
    </row>
    <row r="127" spans="2:21" x14ac:dyDescent="0.25">
      <c r="R127" s="152"/>
      <c r="S127" s="152"/>
      <c r="T127" s="152"/>
    </row>
    <row r="128" spans="2:21" x14ac:dyDescent="0.25">
      <c r="B128" s="146" t="s">
        <v>388</v>
      </c>
      <c r="C128" s="146"/>
      <c r="D128" s="146"/>
      <c r="E128" s="146"/>
      <c r="F128" s="146"/>
      <c r="G128" s="146"/>
      <c r="H128" s="146"/>
      <c r="I128" s="147" t="s">
        <v>365</v>
      </c>
      <c r="J128" s="147"/>
      <c r="K128" s="147"/>
      <c r="L128" s="147" t="s">
        <v>369</v>
      </c>
      <c r="M128" s="147"/>
      <c r="N128" s="147"/>
      <c r="O128" s="147"/>
      <c r="P128" s="147"/>
      <c r="R128" s="147" t="s">
        <v>367</v>
      </c>
      <c r="S128" s="147"/>
      <c r="T128" s="147"/>
      <c r="U128" s="148">
        <v>49.25</v>
      </c>
    </row>
    <row r="129" spans="1:22" ht="6" customHeight="1" x14ac:dyDescent="0.25"/>
    <row r="130" spans="1:22" x14ac:dyDescent="0.25">
      <c r="D130" s="149" t="s">
        <v>2</v>
      </c>
      <c r="F130" s="149" t="s">
        <v>2</v>
      </c>
      <c r="H130" s="149" t="s">
        <v>2</v>
      </c>
      <c r="O130" s="150" t="s">
        <v>364</v>
      </c>
      <c r="P130" s="150"/>
      <c r="Q130" s="150"/>
      <c r="R130" s="150"/>
      <c r="S130" s="150"/>
      <c r="U130" s="151">
        <v>5079.0200000000004</v>
      </c>
    </row>
    <row r="131" spans="1:22" ht="226.5" customHeight="1" x14ac:dyDescent="0.25"/>
    <row r="132" spans="1:22" ht="11.25" customHeight="1" x14ac:dyDescent="0.25"/>
    <row r="133" spans="1:22" ht="13.5" customHeight="1" x14ac:dyDescent="0.25">
      <c r="A133" s="152" t="s">
        <v>322</v>
      </c>
      <c r="B133" s="152"/>
      <c r="C133" s="152"/>
      <c r="D133" s="152"/>
      <c r="E133" s="152"/>
      <c r="F133" s="152"/>
      <c r="G133" s="152"/>
      <c r="H133" s="152"/>
      <c r="I133" s="152"/>
      <c r="J133" s="152"/>
      <c r="K133" s="152"/>
      <c r="L133" s="152"/>
      <c r="M133" s="152"/>
      <c r="P133" s="153" t="s">
        <v>389</v>
      </c>
      <c r="Q133" s="153"/>
      <c r="R133" s="153"/>
      <c r="S133" s="153"/>
      <c r="T133" s="153"/>
      <c r="U133" s="153"/>
      <c r="V133" s="153"/>
    </row>
    <row r="134" spans="1:22" ht="20.25" customHeight="1" x14ac:dyDescent="0.25">
      <c r="A134" s="154" t="s">
        <v>324</v>
      </c>
      <c r="B134" s="154"/>
      <c r="C134" s="154"/>
      <c r="D134" s="154"/>
      <c r="E134" s="154"/>
      <c r="F134" s="154"/>
      <c r="G134" s="154"/>
      <c r="H134" s="154"/>
      <c r="I134" s="154"/>
      <c r="J134" s="154"/>
      <c r="K134" s="154"/>
      <c r="L134" s="154"/>
      <c r="M134" s="154"/>
      <c r="N134" s="154"/>
      <c r="O134" s="154"/>
      <c r="P134" s="154"/>
      <c r="Q134" s="154"/>
      <c r="R134" s="154"/>
      <c r="S134" s="154"/>
      <c r="T134" s="154"/>
      <c r="U134" s="154"/>
    </row>
    <row r="135" spans="1:22" ht="7.5" customHeight="1" x14ac:dyDescent="0.25"/>
    <row r="136" spans="1:22" x14ac:dyDescent="0.25">
      <c r="A136" s="145" t="s">
        <v>390</v>
      </c>
      <c r="B136" s="145"/>
      <c r="C136" s="145"/>
      <c r="D136" s="145"/>
      <c r="E136" s="145"/>
      <c r="F136" s="145"/>
      <c r="G136" s="145"/>
      <c r="H136" s="145"/>
      <c r="I136" s="145"/>
      <c r="J136" s="145"/>
      <c r="K136" s="145"/>
      <c r="L136" s="145"/>
    </row>
    <row r="137" spans="1:22" ht="6" customHeight="1" x14ac:dyDescent="0.25"/>
    <row r="138" spans="1:22" x14ac:dyDescent="0.25">
      <c r="B138" s="146" t="s">
        <v>329</v>
      </c>
      <c r="C138" s="146"/>
      <c r="D138" s="146"/>
      <c r="E138" s="146"/>
      <c r="F138" s="146"/>
      <c r="G138" s="146"/>
      <c r="H138" s="146"/>
      <c r="I138" s="147" t="s">
        <v>391</v>
      </c>
      <c r="J138" s="147"/>
      <c r="K138" s="147"/>
      <c r="L138" s="147" t="s">
        <v>309</v>
      </c>
      <c r="M138" s="147"/>
      <c r="N138" s="147"/>
      <c r="O138" s="147"/>
      <c r="P138" s="147"/>
      <c r="R138" s="152" t="s">
        <v>392</v>
      </c>
      <c r="S138" s="152"/>
      <c r="T138" s="152"/>
      <c r="U138" s="148">
        <v>14.97</v>
      </c>
    </row>
    <row r="139" spans="1:22" x14ac:dyDescent="0.25">
      <c r="R139" s="152"/>
      <c r="S139" s="152"/>
      <c r="T139" s="152"/>
    </row>
    <row r="140" spans="1:22" x14ac:dyDescent="0.25">
      <c r="R140" s="152"/>
      <c r="S140" s="152"/>
      <c r="T140" s="152"/>
    </row>
    <row r="141" spans="1:22" x14ac:dyDescent="0.25">
      <c r="B141" s="146" t="s">
        <v>329</v>
      </c>
      <c r="C141" s="146"/>
      <c r="D141" s="146"/>
      <c r="E141" s="146"/>
      <c r="F141" s="146"/>
      <c r="G141" s="146"/>
      <c r="H141" s="146"/>
      <c r="I141" s="147" t="s">
        <v>393</v>
      </c>
      <c r="J141" s="147"/>
      <c r="K141" s="147"/>
      <c r="L141" s="147" t="s">
        <v>309</v>
      </c>
      <c r="M141" s="147"/>
      <c r="N141" s="147"/>
      <c r="O141" s="147"/>
      <c r="P141" s="147"/>
      <c r="R141" s="152" t="s">
        <v>394</v>
      </c>
      <c r="S141" s="152"/>
      <c r="T141" s="152"/>
      <c r="U141" s="148">
        <v>203.39</v>
      </c>
    </row>
    <row r="142" spans="1:22" x14ac:dyDescent="0.25">
      <c r="R142" s="152"/>
      <c r="S142" s="152"/>
      <c r="T142" s="152"/>
    </row>
    <row r="143" spans="1:22" x14ac:dyDescent="0.25">
      <c r="B143" s="146" t="s">
        <v>332</v>
      </c>
      <c r="C143" s="146"/>
      <c r="D143" s="146"/>
      <c r="E143" s="146"/>
      <c r="F143" s="146"/>
      <c r="G143" s="146"/>
      <c r="H143" s="146"/>
      <c r="I143" s="147" t="s">
        <v>395</v>
      </c>
      <c r="J143" s="147"/>
      <c r="K143" s="147"/>
      <c r="L143" s="147" t="s">
        <v>281</v>
      </c>
      <c r="M143" s="147"/>
      <c r="N143" s="147"/>
      <c r="O143" s="147"/>
      <c r="P143" s="147"/>
      <c r="R143" s="152" t="s">
        <v>396</v>
      </c>
      <c r="S143" s="152"/>
      <c r="T143" s="152"/>
      <c r="U143" s="148">
        <v>18.04</v>
      </c>
    </row>
    <row r="144" spans="1:22" x14ac:dyDescent="0.25">
      <c r="R144" s="152"/>
      <c r="S144" s="152"/>
      <c r="T144" s="152"/>
    </row>
    <row r="145" spans="2:21" x14ac:dyDescent="0.25">
      <c r="R145" s="152"/>
      <c r="S145" s="152"/>
      <c r="T145" s="152"/>
    </row>
    <row r="146" spans="2:21" x14ac:dyDescent="0.25">
      <c r="B146" s="146" t="s">
        <v>332</v>
      </c>
      <c r="C146" s="146"/>
      <c r="D146" s="146"/>
      <c r="E146" s="146"/>
      <c r="F146" s="146"/>
      <c r="G146" s="146"/>
      <c r="H146" s="146"/>
      <c r="I146" s="147" t="s">
        <v>397</v>
      </c>
      <c r="J146" s="147"/>
      <c r="K146" s="147"/>
      <c r="L146" s="147" t="s">
        <v>318</v>
      </c>
      <c r="M146" s="147"/>
      <c r="N146" s="147"/>
      <c r="O146" s="147"/>
      <c r="P146" s="147"/>
      <c r="R146" s="152" t="s">
        <v>398</v>
      </c>
      <c r="S146" s="152"/>
      <c r="T146" s="152"/>
      <c r="U146" s="148">
        <v>75</v>
      </c>
    </row>
    <row r="147" spans="2:21" x14ac:dyDescent="0.25">
      <c r="R147" s="152"/>
      <c r="S147" s="152"/>
      <c r="T147" s="152"/>
    </row>
    <row r="148" spans="2:21" x14ac:dyDescent="0.25">
      <c r="R148" s="152"/>
      <c r="S148" s="152"/>
      <c r="T148" s="152"/>
    </row>
    <row r="149" spans="2:21" x14ac:dyDescent="0.25">
      <c r="B149" s="146" t="s">
        <v>312</v>
      </c>
      <c r="C149" s="146"/>
      <c r="D149" s="146"/>
      <c r="E149" s="146"/>
      <c r="F149" s="146"/>
      <c r="G149" s="146"/>
      <c r="H149" s="146"/>
      <c r="I149" s="147" t="s">
        <v>395</v>
      </c>
      <c r="J149" s="147"/>
      <c r="K149" s="147"/>
      <c r="L149" s="147" t="s">
        <v>281</v>
      </c>
      <c r="M149" s="147"/>
      <c r="N149" s="147"/>
      <c r="O149" s="147"/>
      <c r="P149" s="147"/>
      <c r="R149" s="152" t="s">
        <v>399</v>
      </c>
      <c r="S149" s="152"/>
      <c r="T149" s="152"/>
      <c r="U149" s="148">
        <v>9</v>
      </c>
    </row>
    <row r="150" spans="2:21" x14ac:dyDescent="0.25">
      <c r="R150" s="152"/>
      <c r="S150" s="152"/>
      <c r="T150" s="152"/>
    </row>
    <row r="151" spans="2:21" x14ac:dyDescent="0.25">
      <c r="B151" s="146" t="s">
        <v>312</v>
      </c>
      <c r="C151" s="146"/>
      <c r="D151" s="146"/>
      <c r="E151" s="146"/>
      <c r="F151" s="146"/>
      <c r="G151" s="146"/>
      <c r="H151" s="146"/>
      <c r="I151" s="147" t="s">
        <v>395</v>
      </c>
      <c r="J151" s="147"/>
      <c r="K151" s="147"/>
      <c r="L151" s="147" t="s">
        <v>281</v>
      </c>
      <c r="M151" s="147"/>
      <c r="N151" s="147"/>
      <c r="O151" s="147"/>
      <c r="P151" s="147"/>
      <c r="R151" s="152" t="s">
        <v>400</v>
      </c>
      <c r="S151" s="152"/>
      <c r="T151" s="152"/>
      <c r="U151" s="148">
        <v>6.22</v>
      </c>
    </row>
    <row r="152" spans="2:21" x14ac:dyDescent="0.25">
      <c r="R152" s="152"/>
      <c r="S152" s="152"/>
      <c r="T152" s="152"/>
    </row>
    <row r="153" spans="2:21" x14ac:dyDescent="0.25">
      <c r="B153" s="146" t="s">
        <v>342</v>
      </c>
      <c r="C153" s="146"/>
      <c r="D153" s="146"/>
      <c r="E153" s="146"/>
      <c r="F153" s="146"/>
      <c r="G153" s="146"/>
      <c r="H153" s="146"/>
      <c r="I153" s="147" t="s">
        <v>395</v>
      </c>
      <c r="J153" s="147"/>
      <c r="K153" s="147"/>
      <c r="L153" s="147" t="s">
        <v>281</v>
      </c>
      <c r="M153" s="147"/>
      <c r="N153" s="147"/>
      <c r="O153" s="147"/>
      <c r="P153" s="147"/>
      <c r="R153" s="152" t="s">
        <v>401</v>
      </c>
      <c r="S153" s="152"/>
      <c r="T153" s="152"/>
      <c r="U153" s="148">
        <v>25.32</v>
      </c>
    </row>
    <row r="154" spans="2:21" x14ac:dyDescent="0.25">
      <c r="R154" s="152"/>
      <c r="S154" s="152"/>
      <c r="T154" s="152"/>
    </row>
    <row r="155" spans="2:21" x14ac:dyDescent="0.25">
      <c r="B155" s="146" t="s">
        <v>294</v>
      </c>
      <c r="C155" s="146"/>
      <c r="D155" s="146"/>
      <c r="E155" s="146"/>
      <c r="F155" s="146"/>
      <c r="G155" s="146"/>
      <c r="H155" s="146"/>
      <c r="I155" s="147" t="s">
        <v>317</v>
      </c>
      <c r="J155" s="147"/>
      <c r="K155" s="147"/>
      <c r="L155" s="147" t="s">
        <v>318</v>
      </c>
      <c r="M155" s="147"/>
      <c r="N155" s="147"/>
      <c r="O155" s="147"/>
      <c r="P155" s="147"/>
      <c r="R155" s="147" t="s">
        <v>402</v>
      </c>
      <c r="S155" s="147"/>
      <c r="T155" s="147"/>
      <c r="U155" s="148">
        <v>135</v>
      </c>
    </row>
    <row r="156" spans="2:21" x14ac:dyDescent="0.25">
      <c r="B156" s="146" t="s">
        <v>294</v>
      </c>
      <c r="C156" s="146"/>
      <c r="D156" s="146"/>
      <c r="E156" s="146"/>
      <c r="F156" s="146"/>
      <c r="G156" s="146"/>
      <c r="H156" s="146"/>
      <c r="I156" s="147" t="s">
        <v>403</v>
      </c>
      <c r="J156" s="147"/>
      <c r="K156" s="147"/>
      <c r="L156" s="147" t="s">
        <v>298</v>
      </c>
      <c r="M156" s="147"/>
      <c r="N156" s="147"/>
      <c r="O156" s="147"/>
      <c r="P156" s="147"/>
      <c r="R156" s="147" t="s">
        <v>404</v>
      </c>
      <c r="S156" s="147"/>
      <c r="T156" s="147"/>
      <c r="U156" s="148">
        <v>199</v>
      </c>
    </row>
    <row r="157" spans="2:21" x14ac:dyDescent="0.25">
      <c r="B157" s="146" t="s">
        <v>294</v>
      </c>
      <c r="C157" s="146"/>
      <c r="D157" s="146"/>
      <c r="E157" s="146"/>
      <c r="F157" s="146"/>
      <c r="G157" s="146"/>
      <c r="H157" s="146"/>
      <c r="I157" s="147" t="s">
        <v>405</v>
      </c>
      <c r="J157" s="147"/>
      <c r="K157" s="147"/>
      <c r="L157" s="147" t="s">
        <v>309</v>
      </c>
      <c r="M157" s="147"/>
      <c r="N157" s="147"/>
      <c r="O157" s="147"/>
      <c r="P157" s="147"/>
      <c r="R157" s="152" t="s">
        <v>406</v>
      </c>
      <c r="S157" s="152"/>
      <c r="T157" s="152"/>
      <c r="U157" s="148">
        <v>480</v>
      </c>
    </row>
    <row r="158" spans="2:21" x14ac:dyDescent="0.25">
      <c r="R158" s="152"/>
      <c r="S158" s="152"/>
      <c r="T158" s="152"/>
    </row>
    <row r="159" spans="2:21" x14ac:dyDescent="0.25">
      <c r="B159" s="146" t="s">
        <v>294</v>
      </c>
      <c r="C159" s="146"/>
      <c r="D159" s="146"/>
      <c r="E159" s="146"/>
      <c r="F159" s="146"/>
      <c r="G159" s="146"/>
      <c r="H159" s="146"/>
      <c r="I159" s="147" t="s">
        <v>407</v>
      </c>
      <c r="J159" s="147"/>
      <c r="K159" s="147"/>
      <c r="L159" s="147" t="s">
        <v>285</v>
      </c>
      <c r="M159" s="147"/>
      <c r="N159" s="147"/>
      <c r="O159" s="147"/>
      <c r="P159" s="147"/>
      <c r="R159" s="152" t="s">
        <v>408</v>
      </c>
      <c r="S159" s="152"/>
      <c r="T159" s="152"/>
      <c r="U159" s="148">
        <v>46.81</v>
      </c>
    </row>
    <row r="160" spans="2:21" x14ac:dyDescent="0.25">
      <c r="R160" s="152"/>
      <c r="S160" s="152"/>
      <c r="T160" s="152"/>
    </row>
    <row r="161" spans="1:22" x14ac:dyDescent="0.25">
      <c r="R161" s="152"/>
      <c r="S161" s="152"/>
      <c r="T161" s="152"/>
    </row>
    <row r="162" spans="1:22" x14ac:dyDescent="0.25">
      <c r="B162" s="146" t="s">
        <v>279</v>
      </c>
      <c r="C162" s="146"/>
      <c r="D162" s="146"/>
      <c r="E162" s="146"/>
      <c r="F162" s="146"/>
      <c r="G162" s="146"/>
      <c r="H162" s="146"/>
      <c r="I162" s="147" t="s">
        <v>409</v>
      </c>
      <c r="J162" s="147"/>
      <c r="K162" s="147"/>
      <c r="L162" s="147" t="s">
        <v>309</v>
      </c>
      <c r="M162" s="147"/>
      <c r="N162" s="147"/>
      <c r="O162" s="147"/>
      <c r="P162" s="147"/>
      <c r="R162" s="152" t="s">
        <v>410</v>
      </c>
      <c r="S162" s="152"/>
      <c r="T162" s="152"/>
      <c r="U162" s="148">
        <v>25</v>
      </c>
    </row>
    <row r="163" spans="1:22" x14ac:dyDescent="0.25">
      <c r="R163" s="152"/>
      <c r="S163" s="152"/>
      <c r="T163" s="152"/>
    </row>
    <row r="164" spans="1:22" x14ac:dyDescent="0.25">
      <c r="B164" s="146" t="s">
        <v>279</v>
      </c>
      <c r="C164" s="146"/>
      <c r="D164" s="146"/>
      <c r="E164" s="146"/>
      <c r="F164" s="146"/>
      <c r="G164" s="146"/>
      <c r="H164" s="146"/>
      <c r="I164" s="147" t="s">
        <v>411</v>
      </c>
      <c r="J164" s="147"/>
      <c r="K164" s="147"/>
      <c r="L164" s="147" t="s">
        <v>309</v>
      </c>
      <c r="M164" s="147"/>
      <c r="N164" s="147"/>
      <c r="O164" s="147"/>
      <c r="P164" s="147"/>
      <c r="R164" s="152" t="s">
        <v>410</v>
      </c>
      <c r="S164" s="152"/>
      <c r="T164" s="152"/>
      <c r="U164" s="148">
        <v>49</v>
      </c>
    </row>
    <row r="165" spans="1:22" x14ac:dyDescent="0.25">
      <c r="R165" s="152"/>
      <c r="S165" s="152"/>
      <c r="T165" s="152"/>
    </row>
    <row r="166" spans="1:22" x14ac:dyDescent="0.25">
      <c r="B166" s="146" t="s">
        <v>279</v>
      </c>
      <c r="C166" s="146"/>
      <c r="D166" s="146"/>
      <c r="E166" s="146"/>
      <c r="F166" s="146"/>
      <c r="G166" s="146"/>
      <c r="H166" s="146"/>
      <c r="I166" s="147" t="s">
        <v>411</v>
      </c>
      <c r="J166" s="147"/>
      <c r="K166" s="147"/>
      <c r="L166" s="147" t="s">
        <v>309</v>
      </c>
      <c r="M166" s="147"/>
      <c r="N166" s="147"/>
      <c r="O166" s="147"/>
      <c r="P166" s="147"/>
      <c r="R166" s="152" t="s">
        <v>410</v>
      </c>
      <c r="S166" s="152"/>
      <c r="T166" s="152"/>
      <c r="U166" s="148">
        <v>43</v>
      </c>
    </row>
    <row r="167" spans="1:22" x14ac:dyDescent="0.25">
      <c r="R167" s="152"/>
      <c r="S167" s="152"/>
      <c r="T167" s="152"/>
    </row>
    <row r="168" spans="1:22" ht="6" customHeight="1" x14ac:dyDescent="0.25"/>
    <row r="169" spans="1:22" x14ac:dyDescent="0.25">
      <c r="D169" s="149" t="s">
        <v>2</v>
      </c>
      <c r="F169" s="149" t="s">
        <v>2</v>
      </c>
      <c r="H169" s="149" t="s">
        <v>2</v>
      </c>
      <c r="O169" s="150" t="s">
        <v>390</v>
      </c>
      <c r="P169" s="150"/>
      <c r="Q169" s="150"/>
      <c r="R169" s="150"/>
      <c r="S169" s="150"/>
      <c r="U169" s="151">
        <v>1329.75</v>
      </c>
    </row>
    <row r="170" spans="1:22" ht="294.75" customHeight="1" x14ac:dyDescent="0.25"/>
    <row r="171" spans="1:22" ht="11.25" customHeight="1" x14ac:dyDescent="0.25"/>
    <row r="172" spans="1:22" ht="13.5" customHeight="1" x14ac:dyDescent="0.25">
      <c r="A172" s="152" t="s">
        <v>322</v>
      </c>
      <c r="B172" s="152"/>
      <c r="C172" s="152"/>
      <c r="D172" s="152"/>
      <c r="E172" s="152"/>
      <c r="F172" s="152"/>
      <c r="G172" s="152"/>
      <c r="H172" s="152"/>
      <c r="I172" s="152"/>
      <c r="J172" s="152"/>
      <c r="K172" s="152"/>
      <c r="L172" s="152"/>
      <c r="M172" s="152"/>
      <c r="P172" s="153" t="s">
        <v>412</v>
      </c>
      <c r="Q172" s="153"/>
      <c r="R172" s="153"/>
      <c r="S172" s="153"/>
      <c r="T172" s="153"/>
      <c r="U172" s="153"/>
      <c r="V172" s="153"/>
    </row>
    <row r="173" spans="1:22" ht="20.25" customHeight="1" x14ac:dyDescent="0.25">
      <c r="A173" s="154" t="s">
        <v>324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54"/>
      <c r="L173" s="154"/>
      <c r="M173" s="154"/>
      <c r="N173" s="154"/>
      <c r="O173" s="154"/>
      <c r="P173" s="154"/>
      <c r="Q173" s="154"/>
      <c r="R173" s="154"/>
      <c r="S173" s="154"/>
      <c r="T173" s="154"/>
      <c r="U173" s="154"/>
    </row>
    <row r="174" spans="1:22" ht="7.5" customHeight="1" x14ac:dyDescent="0.25"/>
    <row r="175" spans="1:22" x14ac:dyDescent="0.25">
      <c r="A175" s="145" t="s">
        <v>413</v>
      </c>
      <c r="B175" s="145"/>
      <c r="C175" s="145"/>
      <c r="D175" s="145"/>
      <c r="E175" s="145"/>
      <c r="F175" s="145"/>
      <c r="G175" s="145"/>
      <c r="H175" s="145"/>
      <c r="I175" s="145"/>
      <c r="J175" s="145"/>
      <c r="K175" s="145"/>
      <c r="L175" s="145"/>
    </row>
    <row r="176" spans="1:22" ht="6" customHeight="1" x14ac:dyDescent="0.25"/>
    <row r="177" spans="2:21" x14ac:dyDescent="0.25">
      <c r="B177" s="146" t="s">
        <v>414</v>
      </c>
      <c r="C177" s="146"/>
      <c r="D177" s="146"/>
      <c r="E177" s="146"/>
      <c r="F177" s="146"/>
      <c r="G177" s="146"/>
      <c r="H177" s="146"/>
      <c r="I177" s="147" t="s">
        <v>415</v>
      </c>
      <c r="J177" s="147"/>
      <c r="K177" s="147"/>
      <c r="L177" s="147" t="s">
        <v>298</v>
      </c>
      <c r="M177" s="147"/>
      <c r="N177" s="147"/>
      <c r="O177" s="147"/>
      <c r="P177" s="147"/>
      <c r="R177" s="152" t="s">
        <v>416</v>
      </c>
      <c r="S177" s="152"/>
      <c r="T177" s="152"/>
      <c r="U177" s="148">
        <v>99</v>
      </c>
    </row>
    <row r="178" spans="2:21" x14ac:dyDescent="0.25">
      <c r="R178" s="152"/>
      <c r="S178" s="152"/>
      <c r="T178" s="152"/>
    </row>
    <row r="179" spans="2:21" x14ac:dyDescent="0.25">
      <c r="B179" s="146" t="s">
        <v>291</v>
      </c>
      <c r="C179" s="146"/>
      <c r="D179" s="146"/>
      <c r="E179" s="146"/>
      <c r="F179" s="146"/>
      <c r="G179" s="146"/>
      <c r="H179" s="146"/>
      <c r="I179" s="147" t="s">
        <v>417</v>
      </c>
      <c r="J179" s="147"/>
      <c r="K179" s="147"/>
      <c r="L179" s="147" t="s">
        <v>418</v>
      </c>
      <c r="M179" s="147"/>
      <c r="N179" s="147"/>
      <c r="O179" s="147"/>
      <c r="P179" s="147"/>
      <c r="R179" s="147" t="s">
        <v>419</v>
      </c>
      <c r="S179" s="147"/>
      <c r="T179" s="147"/>
      <c r="U179" s="148">
        <v>46.32</v>
      </c>
    </row>
    <row r="180" spans="2:21" x14ac:dyDescent="0.25">
      <c r="B180" s="146" t="s">
        <v>291</v>
      </c>
      <c r="C180" s="146"/>
      <c r="D180" s="146"/>
      <c r="E180" s="146"/>
      <c r="F180" s="146"/>
      <c r="G180" s="146"/>
      <c r="H180" s="146"/>
      <c r="I180" s="147" t="s">
        <v>420</v>
      </c>
      <c r="J180" s="147"/>
      <c r="K180" s="147"/>
      <c r="L180" s="147" t="s">
        <v>298</v>
      </c>
      <c r="M180" s="147"/>
      <c r="N180" s="147"/>
      <c r="O180" s="147"/>
      <c r="P180" s="147"/>
      <c r="R180" s="147" t="s">
        <v>421</v>
      </c>
      <c r="S180" s="147"/>
      <c r="T180" s="147"/>
      <c r="U180" s="148">
        <v>-8</v>
      </c>
    </row>
    <row r="181" spans="2:21" x14ac:dyDescent="0.25">
      <c r="B181" s="146" t="s">
        <v>329</v>
      </c>
      <c r="C181" s="146"/>
      <c r="D181" s="146"/>
      <c r="E181" s="146"/>
      <c r="F181" s="146"/>
      <c r="G181" s="146"/>
      <c r="H181" s="146"/>
      <c r="I181" s="147" t="s">
        <v>422</v>
      </c>
      <c r="J181" s="147"/>
      <c r="K181" s="147"/>
      <c r="L181" s="147" t="s">
        <v>298</v>
      </c>
      <c r="M181" s="147"/>
      <c r="N181" s="147"/>
      <c r="O181" s="147"/>
      <c r="P181" s="147"/>
      <c r="R181" s="147" t="s">
        <v>423</v>
      </c>
      <c r="S181" s="147"/>
      <c r="T181" s="147"/>
      <c r="U181" s="148">
        <v>29.98</v>
      </c>
    </row>
    <row r="182" spans="2:21" x14ac:dyDescent="0.25">
      <c r="B182" s="146" t="s">
        <v>332</v>
      </c>
      <c r="C182" s="146"/>
      <c r="D182" s="146"/>
      <c r="E182" s="146"/>
      <c r="F182" s="146"/>
      <c r="G182" s="146"/>
      <c r="H182" s="146"/>
      <c r="I182" s="147" t="s">
        <v>424</v>
      </c>
      <c r="J182" s="147"/>
      <c r="K182" s="147"/>
      <c r="L182" s="147" t="s">
        <v>418</v>
      </c>
      <c r="M182" s="147"/>
      <c r="N182" s="147"/>
      <c r="O182" s="147"/>
      <c r="P182" s="147"/>
      <c r="R182" s="147" t="s">
        <v>419</v>
      </c>
      <c r="S182" s="147"/>
      <c r="T182" s="147"/>
      <c r="U182" s="148">
        <v>86.86</v>
      </c>
    </row>
    <row r="183" spans="2:21" x14ac:dyDescent="0.25">
      <c r="B183" s="146" t="s">
        <v>332</v>
      </c>
      <c r="C183" s="146"/>
      <c r="D183" s="146"/>
      <c r="E183" s="146"/>
      <c r="F183" s="146"/>
      <c r="G183" s="146"/>
      <c r="H183" s="146"/>
      <c r="I183" s="147" t="s">
        <v>425</v>
      </c>
      <c r="J183" s="147"/>
      <c r="K183" s="147"/>
      <c r="L183" s="147" t="s">
        <v>426</v>
      </c>
      <c r="M183" s="147"/>
      <c r="N183" s="147"/>
      <c r="O183" s="147"/>
      <c r="P183" s="147"/>
      <c r="R183" s="147" t="s">
        <v>427</v>
      </c>
      <c r="S183" s="147"/>
      <c r="T183" s="147"/>
      <c r="U183" s="148">
        <v>74.41</v>
      </c>
    </row>
    <row r="184" spans="2:21" x14ac:dyDescent="0.25">
      <c r="B184" s="146" t="s">
        <v>332</v>
      </c>
      <c r="C184" s="146"/>
      <c r="D184" s="146"/>
      <c r="E184" s="146"/>
      <c r="F184" s="146"/>
      <c r="G184" s="146"/>
      <c r="H184" s="146"/>
      <c r="I184" s="147" t="s">
        <v>428</v>
      </c>
      <c r="J184" s="147"/>
      <c r="K184" s="147"/>
      <c r="L184" s="147" t="s">
        <v>426</v>
      </c>
      <c r="M184" s="147"/>
      <c r="N184" s="147"/>
      <c r="O184" s="147"/>
      <c r="P184" s="147"/>
      <c r="R184" s="147" t="s">
        <v>429</v>
      </c>
      <c r="S184" s="147"/>
      <c r="T184" s="147"/>
      <c r="U184" s="148">
        <v>35</v>
      </c>
    </row>
    <row r="185" spans="2:21" x14ac:dyDescent="0.25">
      <c r="B185" s="146" t="s">
        <v>332</v>
      </c>
      <c r="C185" s="146"/>
      <c r="D185" s="146"/>
      <c r="E185" s="146"/>
      <c r="F185" s="146"/>
      <c r="G185" s="146"/>
      <c r="H185" s="146"/>
      <c r="I185" s="147" t="s">
        <v>430</v>
      </c>
      <c r="J185" s="147"/>
      <c r="K185" s="147"/>
      <c r="L185" s="147" t="s">
        <v>431</v>
      </c>
      <c r="M185" s="147"/>
      <c r="N185" s="147"/>
      <c r="O185" s="147"/>
      <c r="P185" s="147"/>
      <c r="R185" s="147" t="s">
        <v>432</v>
      </c>
      <c r="S185" s="147"/>
      <c r="T185" s="147"/>
      <c r="U185" s="148">
        <v>161.74</v>
      </c>
    </row>
    <row r="186" spans="2:21" x14ac:dyDescent="0.25">
      <c r="B186" s="146" t="s">
        <v>312</v>
      </c>
      <c r="C186" s="146"/>
      <c r="D186" s="146"/>
      <c r="E186" s="146"/>
      <c r="F186" s="146"/>
      <c r="G186" s="146"/>
      <c r="H186" s="146"/>
      <c r="I186" s="147" t="s">
        <v>433</v>
      </c>
      <c r="J186" s="147"/>
      <c r="K186" s="147"/>
      <c r="L186" s="147" t="s">
        <v>418</v>
      </c>
      <c r="M186" s="147"/>
      <c r="N186" s="147"/>
      <c r="O186" s="147"/>
      <c r="P186" s="147"/>
      <c r="R186" s="147" t="s">
        <v>419</v>
      </c>
      <c r="S186" s="147"/>
      <c r="T186" s="147"/>
      <c r="U186" s="148">
        <v>19.440000000000001</v>
      </c>
    </row>
    <row r="187" spans="2:21" x14ac:dyDescent="0.25">
      <c r="B187" s="146" t="s">
        <v>312</v>
      </c>
      <c r="C187" s="146"/>
      <c r="D187" s="146"/>
      <c r="E187" s="146"/>
      <c r="F187" s="146"/>
      <c r="G187" s="146"/>
      <c r="H187" s="146"/>
      <c r="I187" s="147" t="s">
        <v>434</v>
      </c>
      <c r="J187" s="147"/>
      <c r="K187" s="147"/>
      <c r="L187" s="147" t="s">
        <v>435</v>
      </c>
      <c r="M187" s="147"/>
      <c r="N187" s="147"/>
      <c r="O187" s="147"/>
      <c r="P187" s="147"/>
      <c r="R187" s="147" t="s">
        <v>436</v>
      </c>
      <c r="S187" s="147"/>
      <c r="T187" s="147"/>
      <c r="U187" s="148">
        <v>663.39</v>
      </c>
    </row>
    <row r="188" spans="2:21" x14ac:dyDescent="0.25">
      <c r="B188" s="146" t="s">
        <v>312</v>
      </c>
      <c r="C188" s="146"/>
      <c r="D188" s="146"/>
      <c r="E188" s="146"/>
      <c r="F188" s="146"/>
      <c r="G188" s="146"/>
      <c r="H188" s="146"/>
      <c r="I188" s="147" t="s">
        <v>437</v>
      </c>
      <c r="J188" s="147"/>
      <c r="K188" s="147"/>
      <c r="L188" s="147" t="s">
        <v>418</v>
      </c>
      <c r="M188" s="147"/>
      <c r="N188" s="147"/>
      <c r="O188" s="147"/>
      <c r="P188" s="147"/>
      <c r="R188" s="147" t="s">
        <v>419</v>
      </c>
      <c r="S188" s="147"/>
      <c r="T188" s="147"/>
      <c r="U188" s="148">
        <v>82.15</v>
      </c>
    </row>
    <row r="189" spans="2:21" x14ac:dyDescent="0.25">
      <c r="B189" s="146" t="s">
        <v>312</v>
      </c>
      <c r="C189" s="146"/>
      <c r="D189" s="146"/>
      <c r="E189" s="146"/>
      <c r="F189" s="146"/>
      <c r="G189" s="146"/>
      <c r="H189" s="146"/>
      <c r="I189" s="147" t="s">
        <v>438</v>
      </c>
      <c r="J189" s="147"/>
      <c r="K189" s="147"/>
      <c r="L189" s="147" t="s">
        <v>426</v>
      </c>
      <c r="M189" s="147"/>
      <c r="N189" s="147"/>
      <c r="O189" s="147"/>
      <c r="P189" s="147"/>
      <c r="R189" s="147" t="s">
        <v>439</v>
      </c>
      <c r="S189" s="147"/>
      <c r="T189" s="147"/>
      <c r="U189" s="148">
        <v>20</v>
      </c>
    </row>
    <row r="190" spans="2:21" x14ac:dyDescent="0.25">
      <c r="B190" s="146" t="s">
        <v>342</v>
      </c>
      <c r="C190" s="146"/>
      <c r="D190" s="146"/>
      <c r="E190" s="146"/>
      <c r="F190" s="146"/>
      <c r="G190" s="146"/>
      <c r="H190" s="146"/>
      <c r="I190" s="147" t="s">
        <v>440</v>
      </c>
      <c r="J190" s="147"/>
      <c r="K190" s="147"/>
      <c r="L190" s="147" t="s">
        <v>418</v>
      </c>
      <c r="M190" s="147"/>
      <c r="N190" s="147"/>
      <c r="O190" s="147"/>
      <c r="P190" s="147"/>
      <c r="R190" s="147" t="s">
        <v>419</v>
      </c>
      <c r="S190" s="147"/>
      <c r="T190" s="147"/>
      <c r="U190" s="148">
        <v>58.23</v>
      </c>
    </row>
    <row r="191" spans="2:21" x14ac:dyDescent="0.25">
      <c r="B191" s="146" t="s">
        <v>342</v>
      </c>
      <c r="C191" s="146"/>
      <c r="D191" s="146"/>
      <c r="E191" s="146"/>
      <c r="F191" s="146"/>
      <c r="G191" s="146"/>
      <c r="H191" s="146"/>
      <c r="I191" s="147" t="s">
        <v>441</v>
      </c>
      <c r="J191" s="147"/>
      <c r="K191" s="147"/>
      <c r="L191" s="147" t="s">
        <v>418</v>
      </c>
      <c r="M191" s="147"/>
      <c r="N191" s="147"/>
      <c r="O191" s="147"/>
      <c r="P191" s="147"/>
      <c r="R191" s="152" t="s">
        <v>442</v>
      </c>
      <c r="S191" s="152"/>
      <c r="T191" s="152"/>
      <c r="U191" s="148">
        <v>23.94</v>
      </c>
    </row>
    <row r="192" spans="2:21" x14ac:dyDescent="0.25">
      <c r="R192" s="152"/>
      <c r="S192" s="152"/>
      <c r="T192" s="152"/>
    </row>
    <row r="193" spans="2:21" x14ac:dyDescent="0.25">
      <c r="B193" s="146" t="s">
        <v>342</v>
      </c>
      <c r="C193" s="146"/>
      <c r="D193" s="146"/>
      <c r="E193" s="146"/>
      <c r="F193" s="146"/>
      <c r="G193" s="146"/>
      <c r="H193" s="146"/>
      <c r="I193" s="147" t="s">
        <v>443</v>
      </c>
      <c r="J193" s="147"/>
      <c r="K193" s="147"/>
      <c r="L193" s="147" t="s">
        <v>426</v>
      </c>
      <c r="M193" s="147"/>
      <c r="N193" s="147"/>
      <c r="O193" s="147"/>
      <c r="P193" s="147"/>
      <c r="R193" s="147" t="s">
        <v>427</v>
      </c>
      <c r="S193" s="147"/>
      <c r="T193" s="147"/>
      <c r="U193" s="148">
        <v>64.680000000000007</v>
      </c>
    </row>
    <row r="194" spans="2:21" x14ac:dyDescent="0.25">
      <c r="B194" s="146" t="s">
        <v>342</v>
      </c>
      <c r="C194" s="146"/>
      <c r="D194" s="146"/>
      <c r="E194" s="146"/>
      <c r="F194" s="146"/>
      <c r="G194" s="146"/>
      <c r="H194" s="146"/>
      <c r="I194" s="147" t="s">
        <v>444</v>
      </c>
      <c r="J194" s="147"/>
      <c r="K194" s="147"/>
      <c r="L194" s="147" t="s">
        <v>435</v>
      </c>
      <c r="M194" s="147"/>
      <c r="N194" s="147"/>
      <c r="O194" s="147"/>
      <c r="P194" s="147"/>
      <c r="R194" s="147" t="s">
        <v>445</v>
      </c>
      <c r="S194" s="147"/>
      <c r="T194" s="147"/>
      <c r="U194" s="148">
        <v>86.85</v>
      </c>
    </row>
    <row r="195" spans="2:21" x14ac:dyDescent="0.25">
      <c r="B195" s="146" t="s">
        <v>294</v>
      </c>
      <c r="C195" s="146"/>
      <c r="D195" s="146"/>
      <c r="E195" s="146"/>
      <c r="F195" s="146"/>
      <c r="G195" s="146"/>
      <c r="H195" s="146"/>
      <c r="I195" s="147" t="s">
        <v>446</v>
      </c>
      <c r="J195" s="147"/>
      <c r="K195" s="147"/>
      <c r="L195" s="147" t="s">
        <v>418</v>
      </c>
      <c r="M195" s="147"/>
      <c r="N195" s="147"/>
      <c r="O195" s="147"/>
      <c r="P195" s="147"/>
      <c r="R195" s="147" t="s">
        <v>419</v>
      </c>
      <c r="S195" s="147"/>
      <c r="T195" s="147"/>
      <c r="U195" s="148">
        <v>7.98</v>
      </c>
    </row>
    <row r="196" spans="2:21" x14ac:dyDescent="0.25">
      <c r="B196" s="146" t="s">
        <v>294</v>
      </c>
      <c r="C196" s="146"/>
      <c r="D196" s="146"/>
      <c r="E196" s="146"/>
      <c r="F196" s="146"/>
      <c r="G196" s="146"/>
      <c r="H196" s="146"/>
      <c r="I196" s="147" t="s">
        <v>447</v>
      </c>
      <c r="J196" s="147"/>
      <c r="K196" s="147"/>
      <c r="L196" s="147" t="s">
        <v>418</v>
      </c>
      <c r="M196" s="147"/>
      <c r="N196" s="147"/>
      <c r="O196" s="147"/>
      <c r="P196" s="147"/>
      <c r="R196" s="147" t="s">
        <v>419</v>
      </c>
      <c r="S196" s="147"/>
      <c r="T196" s="147"/>
      <c r="U196" s="148">
        <v>25.51</v>
      </c>
    </row>
    <row r="197" spans="2:21" x14ac:dyDescent="0.25">
      <c r="B197" s="146" t="s">
        <v>294</v>
      </c>
      <c r="C197" s="146"/>
      <c r="D197" s="146"/>
      <c r="E197" s="146"/>
      <c r="F197" s="146"/>
      <c r="G197" s="146"/>
      <c r="H197" s="146"/>
      <c r="I197" s="147" t="s">
        <v>448</v>
      </c>
      <c r="J197" s="147"/>
      <c r="K197" s="147"/>
      <c r="L197" s="147" t="s">
        <v>418</v>
      </c>
      <c r="M197" s="147"/>
      <c r="N197" s="147"/>
      <c r="O197" s="147"/>
      <c r="P197" s="147"/>
      <c r="R197" s="147" t="s">
        <v>419</v>
      </c>
      <c r="S197" s="147"/>
      <c r="T197" s="147"/>
      <c r="U197" s="148">
        <v>8.48</v>
      </c>
    </row>
    <row r="198" spans="2:21" x14ac:dyDescent="0.25">
      <c r="B198" s="146" t="s">
        <v>294</v>
      </c>
      <c r="C198" s="146"/>
      <c r="D198" s="146"/>
      <c r="E198" s="146"/>
      <c r="F198" s="146"/>
      <c r="G198" s="146"/>
      <c r="H198" s="146"/>
      <c r="I198" s="147" t="s">
        <v>449</v>
      </c>
      <c r="J198" s="147"/>
      <c r="K198" s="147"/>
      <c r="L198" s="147" t="s">
        <v>450</v>
      </c>
      <c r="M198" s="147"/>
      <c r="N198" s="147"/>
      <c r="O198" s="147"/>
      <c r="P198" s="147"/>
      <c r="R198" s="147" t="s">
        <v>451</v>
      </c>
      <c r="S198" s="147"/>
      <c r="T198" s="147"/>
      <c r="U198" s="148">
        <v>8</v>
      </c>
    </row>
    <row r="199" spans="2:21" x14ac:dyDescent="0.25">
      <c r="B199" s="146" t="s">
        <v>294</v>
      </c>
      <c r="C199" s="146"/>
      <c r="D199" s="146"/>
      <c r="E199" s="146"/>
      <c r="F199" s="146"/>
      <c r="G199" s="146"/>
      <c r="H199" s="146"/>
      <c r="I199" s="147" t="s">
        <v>452</v>
      </c>
      <c r="J199" s="147"/>
      <c r="K199" s="147"/>
      <c r="L199" s="147" t="s">
        <v>450</v>
      </c>
      <c r="M199" s="147"/>
      <c r="N199" s="147"/>
      <c r="O199" s="147"/>
      <c r="P199" s="147"/>
      <c r="R199" s="147" t="s">
        <v>453</v>
      </c>
      <c r="S199" s="147"/>
      <c r="T199" s="147"/>
      <c r="U199" s="148">
        <v>267.52999999999997</v>
      </c>
    </row>
    <row r="200" spans="2:21" x14ac:dyDescent="0.25">
      <c r="B200" s="146" t="s">
        <v>300</v>
      </c>
      <c r="C200" s="146"/>
      <c r="D200" s="146"/>
      <c r="E200" s="146"/>
      <c r="F200" s="146"/>
      <c r="G200" s="146"/>
      <c r="H200" s="146"/>
      <c r="I200" s="147" t="s">
        <v>424</v>
      </c>
      <c r="J200" s="147"/>
      <c r="K200" s="147"/>
      <c r="L200" s="147" t="s">
        <v>298</v>
      </c>
      <c r="M200" s="147"/>
      <c r="N200" s="147"/>
      <c r="O200" s="147"/>
      <c r="P200" s="147"/>
      <c r="R200" s="147" t="s">
        <v>454</v>
      </c>
      <c r="S200" s="147"/>
      <c r="T200" s="147"/>
      <c r="U200" s="148">
        <v>269.44</v>
      </c>
    </row>
    <row r="201" spans="2:21" x14ac:dyDescent="0.25">
      <c r="B201" s="146" t="s">
        <v>300</v>
      </c>
      <c r="C201" s="146"/>
      <c r="D201" s="146"/>
      <c r="E201" s="146"/>
      <c r="F201" s="146"/>
      <c r="G201" s="146"/>
      <c r="H201" s="146"/>
      <c r="I201" s="147" t="s">
        <v>440</v>
      </c>
      <c r="J201" s="147"/>
      <c r="K201" s="147"/>
      <c r="L201" s="147" t="s">
        <v>418</v>
      </c>
      <c r="M201" s="147"/>
      <c r="N201" s="147"/>
      <c r="O201" s="147"/>
      <c r="P201" s="147"/>
      <c r="R201" s="147" t="s">
        <v>419</v>
      </c>
      <c r="S201" s="147"/>
      <c r="T201" s="147"/>
      <c r="U201" s="148">
        <v>160.13</v>
      </c>
    </row>
    <row r="202" spans="2:21" x14ac:dyDescent="0.25">
      <c r="B202" s="146" t="s">
        <v>300</v>
      </c>
      <c r="C202" s="146"/>
      <c r="D202" s="146"/>
      <c r="E202" s="146"/>
      <c r="F202" s="146"/>
      <c r="G202" s="146"/>
      <c r="H202" s="146"/>
      <c r="I202" s="147" t="s">
        <v>455</v>
      </c>
      <c r="J202" s="147"/>
      <c r="K202" s="147"/>
      <c r="L202" s="147" t="s">
        <v>456</v>
      </c>
      <c r="M202" s="147"/>
      <c r="N202" s="147"/>
      <c r="O202" s="147"/>
      <c r="P202" s="147"/>
      <c r="R202" s="147" t="s">
        <v>457</v>
      </c>
      <c r="S202" s="147"/>
      <c r="T202" s="147"/>
      <c r="U202" s="148">
        <v>656.44</v>
      </c>
    </row>
    <row r="203" spans="2:21" x14ac:dyDescent="0.25">
      <c r="B203" s="146" t="s">
        <v>300</v>
      </c>
      <c r="C203" s="146"/>
      <c r="D203" s="146"/>
      <c r="E203" s="146"/>
      <c r="F203" s="146"/>
      <c r="G203" s="146"/>
      <c r="H203" s="146"/>
      <c r="I203" s="147" t="s">
        <v>455</v>
      </c>
      <c r="J203" s="147"/>
      <c r="K203" s="147"/>
      <c r="L203" s="147" t="s">
        <v>456</v>
      </c>
      <c r="M203" s="147"/>
      <c r="N203" s="147"/>
      <c r="O203" s="147"/>
      <c r="P203" s="147"/>
      <c r="R203" s="147" t="s">
        <v>458</v>
      </c>
      <c r="S203" s="147"/>
      <c r="T203" s="147"/>
      <c r="U203" s="148">
        <v>17.920000000000002</v>
      </c>
    </row>
    <row r="204" spans="2:21" x14ac:dyDescent="0.25">
      <c r="B204" s="146" t="s">
        <v>300</v>
      </c>
      <c r="C204" s="146"/>
      <c r="D204" s="146"/>
      <c r="E204" s="146"/>
      <c r="F204" s="146"/>
      <c r="G204" s="146"/>
      <c r="H204" s="146"/>
      <c r="I204" s="147" t="s">
        <v>440</v>
      </c>
      <c r="J204" s="147"/>
      <c r="K204" s="147"/>
      <c r="L204" s="147" t="s">
        <v>459</v>
      </c>
      <c r="M204" s="147"/>
      <c r="N204" s="147"/>
      <c r="O204" s="147"/>
      <c r="P204" s="147"/>
      <c r="R204" s="147" t="s">
        <v>460</v>
      </c>
      <c r="S204" s="147"/>
      <c r="T204" s="147"/>
      <c r="U204" s="148">
        <v>11.88</v>
      </c>
    </row>
    <row r="205" spans="2:21" x14ac:dyDescent="0.25">
      <c r="B205" s="146" t="s">
        <v>300</v>
      </c>
      <c r="C205" s="146"/>
      <c r="D205" s="146"/>
      <c r="E205" s="146"/>
      <c r="F205" s="146"/>
      <c r="G205" s="146"/>
      <c r="H205" s="146"/>
      <c r="I205" s="147" t="s">
        <v>461</v>
      </c>
      <c r="J205" s="147"/>
      <c r="K205" s="147"/>
      <c r="L205" s="147" t="s">
        <v>298</v>
      </c>
      <c r="M205" s="147"/>
      <c r="N205" s="147"/>
      <c r="O205" s="147"/>
      <c r="P205" s="147"/>
      <c r="R205" s="147" t="s">
        <v>423</v>
      </c>
      <c r="S205" s="147"/>
      <c r="T205" s="147"/>
      <c r="U205" s="148">
        <v>39.99</v>
      </c>
    </row>
    <row r="206" spans="2:21" x14ac:dyDescent="0.25">
      <c r="B206" s="146" t="s">
        <v>375</v>
      </c>
      <c r="C206" s="146"/>
      <c r="D206" s="146"/>
      <c r="E206" s="146"/>
      <c r="F206" s="146"/>
      <c r="G206" s="146"/>
      <c r="H206" s="146"/>
      <c r="I206" s="147" t="s">
        <v>462</v>
      </c>
      <c r="J206" s="147"/>
      <c r="K206" s="147"/>
      <c r="L206" s="147" t="s">
        <v>426</v>
      </c>
      <c r="M206" s="147"/>
      <c r="N206" s="147"/>
      <c r="O206" s="147"/>
      <c r="P206" s="147"/>
      <c r="R206" s="147" t="s">
        <v>463</v>
      </c>
      <c r="S206" s="147"/>
      <c r="T206" s="147"/>
      <c r="U206" s="148">
        <v>69.11</v>
      </c>
    </row>
    <row r="207" spans="2:21" x14ac:dyDescent="0.25">
      <c r="B207" s="146" t="s">
        <v>375</v>
      </c>
      <c r="C207" s="146"/>
      <c r="D207" s="146"/>
      <c r="E207" s="146"/>
      <c r="F207" s="146"/>
      <c r="G207" s="146"/>
      <c r="H207" s="146"/>
      <c r="I207" s="147" t="s">
        <v>464</v>
      </c>
      <c r="J207" s="147"/>
      <c r="K207" s="147"/>
      <c r="L207" s="147" t="s">
        <v>418</v>
      </c>
      <c r="M207" s="147"/>
      <c r="N207" s="147"/>
      <c r="O207" s="147"/>
      <c r="P207" s="147"/>
      <c r="R207" s="147" t="s">
        <v>419</v>
      </c>
      <c r="S207" s="147"/>
      <c r="T207" s="147"/>
      <c r="U207" s="148">
        <v>172.83</v>
      </c>
    </row>
    <row r="208" spans="2:21" x14ac:dyDescent="0.25">
      <c r="B208" s="146" t="s">
        <v>465</v>
      </c>
      <c r="C208" s="146"/>
      <c r="D208" s="146"/>
      <c r="E208" s="146"/>
      <c r="F208" s="146"/>
      <c r="G208" s="146"/>
      <c r="H208" s="146"/>
      <c r="I208" s="147" t="s">
        <v>466</v>
      </c>
      <c r="J208" s="147"/>
      <c r="K208" s="147"/>
      <c r="L208" s="147" t="s">
        <v>467</v>
      </c>
      <c r="M208" s="147"/>
      <c r="N208" s="147"/>
      <c r="O208" s="147"/>
      <c r="P208" s="147"/>
      <c r="R208" s="147" t="s">
        <v>468</v>
      </c>
      <c r="S208" s="147"/>
      <c r="T208" s="147"/>
      <c r="U208" s="148">
        <v>1078.08</v>
      </c>
    </row>
    <row r="209" spans="2:21" x14ac:dyDescent="0.25">
      <c r="B209" s="146" t="s">
        <v>376</v>
      </c>
      <c r="C209" s="146"/>
      <c r="D209" s="146"/>
      <c r="E209" s="146"/>
      <c r="F209" s="146"/>
      <c r="G209" s="146"/>
      <c r="H209" s="146"/>
      <c r="I209" s="147" t="s">
        <v>441</v>
      </c>
      <c r="J209" s="147"/>
      <c r="K209" s="147"/>
      <c r="L209" s="147" t="s">
        <v>418</v>
      </c>
      <c r="M209" s="147"/>
      <c r="N209" s="147"/>
      <c r="O209" s="147"/>
      <c r="P209" s="147"/>
      <c r="R209" s="152" t="s">
        <v>469</v>
      </c>
      <c r="S209" s="152"/>
      <c r="T209" s="152"/>
      <c r="U209" s="148">
        <v>87.94</v>
      </c>
    </row>
    <row r="210" spans="2:21" x14ac:dyDescent="0.25">
      <c r="R210" s="152"/>
      <c r="S210" s="152"/>
      <c r="T210" s="152"/>
    </row>
    <row r="211" spans="2:21" x14ac:dyDescent="0.25">
      <c r="B211" s="146" t="s">
        <v>376</v>
      </c>
      <c r="C211" s="146"/>
      <c r="D211" s="146"/>
      <c r="E211" s="146"/>
      <c r="F211" s="146"/>
      <c r="G211" s="146"/>
      <c r="H211" s="146"/>
      <c r="I211" s="147" t="s">
        <v>424</v>
      </c>
      <c r="J211" s="147"/>
      <c r="K211" s="147"/>
      <c r="L211" s="147" t="s">
        <v>298</v>
      </c>
      <c r="M211" s="147"/>
      <c r="N211" s="147"/>
      <c r="O211" s="147"/>
      <c r="P211" s="147"/>
      <c r="R211" s="147" t="s">
        <v>470</v>
      </c>
      <c r="S211" s="147"/>
      <c r="T211" s="147"/>
      <c r="U211" s="148">
        <v>265.36</v>
      </c>
    </row>
    <row r="212" spans="2:21" x14ac:dyDescent="0.25">
      <c r="B212" s="146" t="s">
        <v>376</v>
      </c>
      <c r="C212" s="146"/>
      <c r="D212" s="146"/>
      <c r="E212" s="146"/>
      <c r="F212" s="146"/>
      <c r="G212" s="146"/>
      <c r="H212" s="146"/>
      <c r="I212" s="147" t="s">
        <v>471</v>
      </c>
      <c r="J212" s="147"/>
      <c r="K212" s="147"/>
      <c r="L212" s="147" t="s">
        <v>318</v>
      </c>
      <c r="M212" s="147"/>
      <c r="N212" s="147"/>
      <c r="O212" s="147"/>
      <c r="P212" s="147"/>
      <c r="R212" s="152" t="s">
        <v>472</v>
      </c>
      <c r="S212" s="152"/>
      <c r="T212" s="152"/>
      <c r="U212" s="148">
        <v>412</v>
      </c>
    </row>
    <row r="213" spans="2:21" x14ac:dyDescent="0.25">
      <c r="R213" s="152"/>
      <c r="S213" s="152"/>
      <c r="T213" s="152"/>
    </row>
    <row r="214" spans="2:21" x14ac:dyDescent="0.25">
      <c r="B214" s="146" t="s">
        <v>376</v>
      </c>
      <c r="C214" s="146"/>
      <c r="D214" s="146"/>
      <c r="E214" s="146"/>
      <c r="F214" s="146"/>
      <c r="G214" s="146"/>
      <c r="H214" s="146"/>
      <c r="I214" s="147" t="s">
        <v>473</v>
      </c>
      <c r="J214" s="147"/>
      <c r="K214" s="147"/>
      <c r="L214" s="147" t="s">
        <v>426</v>
      </c>
      <c r="M214" s="147"/>
      <c r="N214" s="147"/>
      <c r="O214" s="147"/>
      <c r="P214" s="147"/>
      <c r="R214" s="147" t="s">
        <v>427</v>
      </c>
      <c r="S214" s="147"/>
      <c r="T214" s="147"/>
      <c r="U214" s="148">
        <v>72.209999999999994</v>
      </c>
    </row>
    <row r="215" spans="2:21" x14ac:dyDescent="0.25">
      <c r="B215" s="146" t="s">
        <v>376</v>
      </c>
      <c r="C215" s="146"/>
      <c r="D215" s="146"/>
      <c r="E215" s="146"/>
      <c r="F215" s="146"/>
      <c r="G215" s="146"/>
      <c r="H215" s="146"/>
      <c r="I215" s="147" t="s">
        <v>474</v>
      </c>
      <c r="J215" s="147"/>
      <c r="K215" s="147"/>
      <c r="L215" s="147" t="s">
        <v>318</v>
      </c>
      <c r="M215" s="147"/>
      <c r="N215" s="147"/>
      <c r="O215" s="147"/>
      <c r="P215" s="147"/>
      <c r="R215" s="147" t="s">
        <v>475</v>
      </c>
      <c r="S215" s="147"/>
      <c r="T215" s="147"/>
      <c r="U215" s="148">
        <v>30</v>
      </c>
    </row>
    <row r="216" spans="2:21" x14ac:dyDescent="0.25">
      <c r="B216" s="146" t="s">
        <v>376</v>
      </c>
      <c r="C216" s="146"/>
      <c r="D216" s="146"/>
      <c r="E216" s="146"/>
      <c r="F216" s="146"/>
      <c r="G216" s="146"/>
      <c r="H216" s="146"/>
      <c r="I216" s="147" t="s">
        <v>476</v>
      </c>
      <c r="J216" s="147"/>
      <c r="K216" s="147"/>
      <c r="L216" s="147" t="s">
        <v>318</v>
      </c>
      <c r="M216" s="147"/>
      <c r="N216" s="147"/>
      <c r="O216" s="147"/>
      <c r="P216" s="147"/>
      <c r="R216" s="152" t="s">
        <v>477</v>
      </c>
      <c r="S216" s="152"/>
      <c r="T216" s="152"/>
      <c r="U216" s="148">
        <v>57</v>
      </c>
    </row>
    <row r="217" spans="2:21" x14ac:dyDescent="0.25">
      <c r="R217" s="152"/>
      <c r="S217" s="152"/>
      <c r="T217" s="152"/>
    </row>
    <row r="218" spans="2:21" x14ac:dyDescent="0.25">
      <c r="B218" s="146" t="s">
        <v>377</v>
      </c>
      <c r="C218" s="146"/>
      <c r="D218" s="146"/>
      <c r="E218" s="146"/>
      <c r="F218" s="146"/>
      <c r="G218" s="146"/>
      <c r="H218" s="146"/>
      <c r="I218" s="147" t="s">
        <v>455</v>
      </c>
      <c r="J218" s="147"/>
      <c r="K218" s="147"/>
      <c r="L218" s="147" t="s">
        <v>418</v>
      </c>
      <c r="M218" s="147"/>
      <c r="N218" s="147"/>
      <c r="O218" s="147"/>
      <c r="P218" s="147"/>
      <c r="R218" s="147" t="s">
        <v>419</v>
      </c>
      <c r="S218" s="147"/>
      <c r="T218" s="147"/>
      <c r="U218" s="148">
        <v>229.78</v>
      </c>
    </row>
    <row r="219" spans="2:21" x14ac:dyDescent="0.25">
      <c r="B219" s="146" t="s">
        <v>377</v>
      </c>
      <c r="C219" s="146"/>
      <c r="D219" s="146"/>
      <c r="E219" s="146"/>
      <c r="F219" s="146"/>
      <c r="G219" s="146"/>
      <c r="H219" s="146"/>
      <c r="I219" s="147" t="s">
        <v>478</v>
      </c>
      <c r="J219" s="147"/>
      <c r="K219" s="147"/>
      <c r="L219" s="147" t="s">
        <v>418</v>
      </c>
      <c r="M219" s="147"/>
      <c r="N219" s="147"/>
      <c r="O219" s="147"/>
      <c r="P219" s="147"/>
      <c r="R219" s="147" t="s">
        <v>419</v>
      </c>
      <c r="S219" s="147"/>
      <c r="T219" s="147"/>
      <c r="U219" s="148">
        <v>27.94</v>
      </c>
    </row>
    <row r="220" spans="2:21" x14ac:dyDescent="0.25">
      <c r="B220" s="146" t="s">
        <v>377</v>
      </c>
      <c r="C220" s="146"/>
      <c r="D220" s="146"/>
      <c r="E220" s="146"/>
      <c r="F220" s="146"/>
      <c r="G220" s="146"/>
      <c r="H220" s="146"/>
      <c r="I220" s="147" t="s">
        <v>479</v>
      </c>
      <c r="J220" s="147"/>
      <c r="K220" s="147"/>
      <c r="L220" s="147" t="s">
        <v>480</v>
      </c>
      <c r="M220" s="147"/>
      <c r="N220" s="147"/>
      <c r="O220" s="147"/>
      <c r="P220" s="147"/>
      <c r="R220" s="147" t="s">
        <v>481</v>
      </c>
      <c r="S220" s="147"/>
      <c r="T220" s="147"/>
      <c r="U220" s="148">
        <v>656</v>
      </c>
    </row>
    <row r="221" spans="2:21" x14ac:dyDescent="0.25">
      <c r="B221" s="146" t="s">
        <v>482</v>
      </c>
      <c r="C221" s="146"/>
      <c r="D221" s="146"/>
      <c r="E221" s="146"/>
      <c r="F221" s="146"/>
      <c r="G221" s="146"/>
      <c r="H221" s="146"/>
      <c r="I221" s="147" t="s">
        <v>483</v>
      </c>
      <c r="J221" s="147"/>
      <c r="K221" s="147"/>
      <c r="L221" s="147" t="s">
        <v>418</v>
      </c>
      <c r="M221" s="147"/>
      <c r="N221" s="147"/>
      <c r="O221" s="147"/>
      <c r="P221" s="147"/>
      <c r="R221" s="147" t="s">
        <v>419</v>
      </c>
      <c r="S221" s="147"/>
      <c r="T221" s="147"/>
      <c r="U221" s="148">
        <v>60.18</v>
      </c>
    </row>
    <row r="222" spans="2:21" x14ac:dyDescent="0.25">
      <c r="B222" s="146" t="s">
        <v>482</v>
      </c>
      <c r="C222" s="146"/>
      <c r="D222" s="146"/>
      <c r="E222" s="146"/>
      <c r="F222" s="146"/>
      <c r="G222" s="146"/>
      <c r="H222" s="146"/>
      <c r="I222" s="147" t="s">
        <v>484</v>
      </c>
      <c r="J222" s="147"/>
      <c r="K222" s="147"/>
      <c r="L222" s="147" t="s">
        <v>435</v>
      </c>
      <c r="M222" s="147"/>
      <c r="N222" s="147"/>
      <c r="O222" s="147"/>
      <c r="P222" s="147"/>
      <c r="R222" s="147" t="s">
        <v>485</v>
      </c>
      <c r="S222" s="147"/>
      <c r="T222" s="147"/>
      <c r="U222" s="148">
        <v>610.08000000000004</v>
      </c>
    </row>
    <row r="223" spans="2:21" x14ac:dyDescent="0.25">
      <c r="B223" s="146" t="s">
        <v>482</v>
      </c>
      <c r="C223" s="146"/>
      <c r="D223" s="146"/>
      <c r="E223" s="146"/>
      <c r="F223" s="146"/>
      <c r="G223" s="146"/>
      <c r="H223" s="146"/>
      <c r="I223" s="147" t="s">
        <v>486</v>
      </c>
      <c r="J223" s="147"/>
      <c r="K223" s="147"/>
      <c r="L223" s="147" t="s">
        <v>298</v>
      </c>
      <c r="M223" s="147"/>
      <c r="N223" s="147"/>
      <c r="O223" s="147"/>
      <c r="P223" s="147"/>
      <c r="R223" s="147" t="s">
        <v>487</v>
      </c>
      <c r="S223" s="147"/>
      <c r="T223" s="147"/>
      <c r="U223" s="148">
        <v>579.6</v>
      </c>
    </row>
    <row r="224" spans="2:21" x14ac:dyDescent="0.25">
      <c r="B224" s="146" t="s">
        <v>482</v>
      </c>
      <c r="C224" s="146"/>
      <c r="D224" s="146"/>
      <c r="E224" s="146"/>
      <c r="F224" s="146"/>
      <c r="G224" s="146"/>
      <c r="H224" s="146"/>
      <c r="I224" s="147" t="s">
        <v>486</v>
      </c>
      <c r="J224" s="147"/>
      <c r="K224" s="147"/>
      <c r="L224" s="147" t="s">
        <v>298</v>
      </c>
      <c r="M224" s="147"/>
      <c r="N224" s="147"/>
      <c r="O224" s="147"/>
      <c r="P224" s="147"/>
      <c r="R224" s="147" t="s">
        <v>487</v>
      </c>
      <c r="S224" s="147"/>
      <c r="T224" s="147"/>
      <c r="U224" s="148">
        <v>539.12</v>
      </c>
    </row>
    <row r="225" spans="1:22" x14ac:dyDescent="0.25">
      <c r="B225" s="146" t="s">
        <v>482</v>
      </c>
      <c r="C225" s="146"/>
      <c r="D225" s="146"/>
      <c r="E225" s="146"/>
      <c r="F225" s="146"/>
      <c r="G225" s="146"/>
      <c r="H225" s="146"/>
      <c r="I225" s="147" t="s">
        <v>488</v>
      </c>
      <c r="J225" s="147"/>
      <c r="K225" s="147"/>
      <c r="L225" s="147" t="s">
        <v>480</v>
      </c>
      <c r="M225" s="147"/>
      <c r="N225" s="147"/>
      <c r="O225" s="147"/>
      <c r="P225" s="147"/>
      <c r="R225" s="147" t="s">
        <v>481</v>
      </c>
      <c r="S225" s="147"/>
      <c r="T225" s="147"/>
      <c r="U225" s="148">
        <v>55</v>
      </c>
    </row>
    <row r="226" spans="1:22" x14ac:dyDescent="0.25">
      <c r="B226" s="146" t="s">
        <v>482</v>
      </c>
      <c r="C226" s="146"/>
      <c r="D226" s="146"/>
      <c r="E226" s="146"/>
      <c r="F226" s="146"/>
      <c r="G226" s="146"/>
      <c r="H226" s="146"/>
      <c r="I226" s="147" t="s">
        <v>488</v>
      </c>
      <c r="J226" s="147"/>
      <c r="K226" s="147"/>
      <c r="L226" s="147" t="s">
        <v>480</v>
      </c>
      <c r="M226" s="147"/>
      <c r="N226" s="147"/>
      <c r="O226" s="147"/>
      <c r="P226" s="147"/>
      <c r="R226" s="147" t="s">
        <v>481</v>
      </c>
      <c r="S226" s="147"/>
      <c r="T226" s="147"/>
      <c r="U226" s="148">
        <v>55</v>
      </c>
    </row>
    <row r="227" spans="1:22" x14ac:dyDescent="0.25">
      <c r="B227" s="146" t="s">
        <v>482</v>
      </c>
      <c r="C227" s="146"/>
      <c r="D227" s="146"/>
      <c r="E227" s="146"/>
      <c r="F227" s="146"/>
      <c r="G227" s="146"/>
      <c r="H227" s="146"/>
      <c r="I227" s="147" t="s">
        <v>489</v>
      </c>
      <c r="J227" s="147"/>
      <c r="K227" s="147"/>
      <c r="L227" s="147" t="s">
        <v>418</v>
      </c>
      <c r="M227" s="147"/>
      <c r="N227" s="147"/>
      <c r="O227" s="147"/>
      <c r="P227" s="147"/>
      <c r="R227" s="147" t="s">
        <v>490</v>
      </c>
      <c r="S227" s="147"/>
      <c r="T227" s="147"/>
      <c r="U227" s="148">
        <v>39.94</v>
      </c>
    </row>
    <row r="228" spans="1:22" x14ac:dyDescent="0.25">
      <c r="B228" s="146" t="s">
        <v>381</v>
      </c>
      <c r="C228" s="146"/>
      <c r="D228" s="146"/>
      <c r="E228" s="146"/>
      <c r="F228" s="146"/>
      <c r="G228" s="146"/>
      <c r="H228" s="146"/>
      <c r="I228" s="147" t="s">
        <v>491</v>
      </c>
      <c r="J228" s="147"/>
      <c r="K228" s="147"/>
      <c r="L228" s="147" t="s">
        <v>281</v>
      </c>
      <c r="M228" s="147"/>
      <c r="N228" s="147"/>
      <c r="O228" s="147"/>
      <c r="P228" s="147"/>
      <c r="R228" s="152" t="s">
        <v>492</v>
      </c>
      <c r="S228" s="152"/>
      <c r="T228" s="152"/>
      <c r="U228" s="148">
        <v>76</v>
      </c>
    </row>
    <row r="229" spans="1:22" x14ac:dyDescent="0.25">
      <c r="R229" s="152"/>
      <c r="S229" s="152"/>
      <c r="T229" s="152"/>
    </row>
    <row r="230" spans="1:22" x14ac:dyDescent="0.25">
      <c r="B230" s="146" t="s">
        <v>381</v>
      </c>
      <c r="C230" s="146"/>
      <c r="D230" s="146"/>
      <c r="E230" s="146"/>
      <c r="F230" s="146"/>
      <c r="G230" s="146"/>
      <c r="H230" s="146"/>
      <c r="I230" s="147" t="s">
        <v>493</v>
      </c>
      <c r="J230" s="147"/>
      <c r="K230" s="147"/>
      <c r="L230" s="147" t="s">
        <v>298</v>
      </c>
      <c r="M230" s="147"/>
      <c r="N230" s="147"/>
      <c r="O230" s="147"/>
      <c r="P230" s="147"/>
      <c r="R230" s="147" t="s">
        <v>494</v>
      </c>
      <c r="S230" s="147"/>
      <c r="T230" s="147"/>
      <c r="U230" s="148">
        <v>26.66</v>
      </c>
    </row>
    <row r="231" spans="1:22" x14ac:dyDescent="0.25">
      <c r="B231" s="146" t="s">
        <v>381</v>
      </c>
      <c r="C231" s="146"/>
      <c r="D231" s="146"/>
      <c r="E231" s="146"/>
      <c r="F231" s="146"/>
      <c r="G231" s="146"/>
      <c r="H231" s="146"/>
      <c r="I231" s="147" t="s">
        <v>495</v>
      </c>
      <c r="J231" s="147"/>
      <c r="K231" s="147"/>
      <c r="L231" s="147" t="s">
        <v>418</v>
      </c>
      <c r="M231" s="147"/>
      <c r="N231" s="147"/>
      <c r="O231" s="147"/>
      <c r="P231" s="147"/>
      <c r="R231" s="147" t="s">
        <v>419</v>
      </c>
      <c r="S231" s="147"/>
      <c r="T231" s="147"/>
      <c r="U231" s="148">
        <v>30.04</v>
      </c>
    </row>
    <row r="232" spans="1:22" x14ac:dyDescent="0.25">
      <c r="B232" s="146" t="s">
        <v>381</v>
      </c>
      <c r="C232" s="146"/>
      <c r="D232" s="146"/>
      <c r="E232" s="146"/>
      <c r="F232" s="146"/>
      <c r="G232" s="146"/>
      <c r="H232" s="146"/>
      <c r="I232" s="147" t="s">
        <v>496</v>
      </c>
      <c r="J232" s="147"/>
      <c r="K232" s="147"/>
      <c r="L232" s="147" t="s">
        <v>435</v>
      </c>
      <c r="M232" s="147"/>
      <c r="N232" s="147"/>
      <c r="O232" s="147"/>
      <c r="P232" s="147"/>
      <c r="R232" s="147" t="s">
        <v>497</v>
      </c>
      <c r="S232" s="147"/>
      <c r="T232" s="147"/>
      <c r="U232" s="148">
        <v>933.9</v>
      </c>
    </row>
    <row r="233" spans="1:22" x14ac:dyDescent="0.25">
      <c r="B233" s="146" t="s">
        <v>381</v>
      </c>
      <c r="C233" s="146"/>
      <c r="D233" s="146"/>
      <c r="E233" s="146"/>
      <c r="F233" s="146"/>
      <c r="G233" s="146"/>
      <c r="H233" s="146"/>
      <c r="I233" s="147" t="s">
        <v>498</v>
      </c>
      <c r="J233" s="147"/>
      <c r="K233" s="147"/>
      <c r="L233" s="147" t="s">
        <v>450</v>
      </c>
      <c r="M233" s="147"/>
      <c r="N233" s="147"/>
      <c r="O233" s="147"/>
      <c r="P233" s="147"/>
      <c r="R233" s="147" t="s">
        <v>499</v>
      </c>
      <c r="S233" s="147"/>
      <c r="T233" s="147"/>
      <c r="U233" s="148">
        <v>445.87</v>
      </c>
    </row>
    <row r="234" spans="1:22" ht="4.5" customHeight="1" x14ac:dyDescent="0.25"/>
    <row r="235" spans="1:22" ht="11.25" customHeight="1" x14ac:dyDescent="0.25"/>
    <row r="236" spans="1:22" ht="13.5" customHeight="1" x14ac:dyDescent="0.25">
      <c r="A236" s="152" t="s">
        <v>322</v>
      </c>
      <c r="B236" s="152"/>
      <c r="C236" s="152"/>
      <c r="D236" s="152"/>
      <c r="E236" s="152"/>
      <c r="F236" s="152"/>
      <c r="G236" s="152"/>
      <c r="H236" s="152"/>
      <c r="I236" s="152"/>
      <c r="J236" s="152"/>
      <c r="K236" s="152"/>
      <c r="L236" s="152"/>
      <c r="M236" s="152"/>
      <c r="P236" s="153" t="s">
        <v>500</v>
      </c>
      <c r="Q236" s="153"/>
      <c r="R236" s="153"/>
      <c r="S236" s="153"/>
      <c r="T236" s="153"/>
      <c r="U236" s="153"/>
      <c r="V236" s="153"/>
    </row>
    <row r="237" spans="1:22" ht="20.25" customHeight="1" x14ac:dyDescent="0.25">
      <c r="A237" s="154" t="s">
        <v>324</v>
      </c>
      <c r="B237" s="154"/>
      <c r="C237" s="154"/>
      <c r="D237" s="154"/>
      <c r="E237" s="154"/>
      <c r="F237" s="154"/>
      <c r="G237" s="154"/>
      <c r="H237" s="154"/>
      <c r="I237" s="154"/>
      <c r="J237" s="154"/>
      <c r="K237" s="154"/>
      <c r="L237" s="154"/>
      <c r="M237" s="154"/>
      <c r="N237" s="154"/>
      <c r="O237" s="154"/>
      <c r="P237" s="154"/>
      <c r="Q237" s="154"/>
      <c r="R237" s="154"/>
      <c r="S237" s="154"/>
      <c r="T237" s="154"/>
      <c r="U237" s="154"/>
    </row>
    <row r="238" spans="1:22" ht="7.5" customHeight="1" x14ac:dyDescent="0.25"/>
    <row r="239" spans="1:22" x14ac:dyDescent="0.25">
      <c r="A239" s="145" t="s">
        <v>413</v>
      </c>
      <c r="B239" s="145"/>
      <c r="C239" s="145"/>
      <c r="D239" s="145"/>
      <c r="E239" s="145"/>
      <c r="F239" s="145"/>
      <c r="G239" s="145"/>
      <c r="H239" s="145"/>
      <c r="I239" s="145"/>
      <c r="J239" s="145"/>
      <c r="K239" s="145"/>
      <c r="L239" s="145"/>
    </row>
    <row r="240" spans="1:22" ht="6" customHeight="1" x14ac:dyDescent="0.25"/>
    <row r="241" spans="2:21" x14ac:dyDescent="0.25">
      <c r="B241" s="146" t="s">
        <v>382</v>
      </c>
      <c r="C241" s="146"/>
      <c r="D241" s="146"/>
      <c r="E241" s="146"/>
      <c r="F241" s="146"/>
      <c r="G241" s="146"/>
      <c r="H241" s="146"/>
      <c r="I241" s="147" t="s">
        <v>488</v>
      </c>
      <c r="J241" s="147"/>
      <c r="K241" s="147"/>
      <c r="L241" s="147" t="s">
        <v>480</v>
      </c>
      <c r="M241" s="147"/>
      <c r="N241" s="147"/>
      <c r="O241" s="147"/>
      <c r="P241" s="147"/>
      <c r="R241" s="147" t="s">
        <v>481</v>
      </c>
      <c r="S241" s="147"/>
      <c r="T241" s="147"/>
      <c r="U241" s="148">
        <v>110</v>
      </c>
    </row>
    <row r="242" spans="2:21" x14ac:dyDescent="0.25">
      <c r="B242" s="146" t="s">
        <v>382</v>
      </c>
      <c r="C242" s="146"/>
      <c r="D242" s="146"/>
      <c r="E242" s="146"/>
      <c r="F242" s="146"/>
      <c r="G242" s="146"/>
      <c r="H242" s="146"/>
      <c r="I242" s="147" t="s">
        <v>424</v>
      </c>
      <c r="J242" s="147"/>
      <c r="K242" s="147"/>
      <c r="L242" s="147" t="s">
        <v>435</v>
      </c>
      <c r="M242" s="147"/>
      <c r="N242" s="147"/>
      <c r="O242" s="147"/>
      <c r="P242" s="147"/>
      <c r="R242" s="147" t="s">
        <v>497</v>
      </c>
      <c r="S242" s="147"/>
      <c r="T242" s="147"/>
      <c r="U242" s="148">
        <v>500</v>
      </c>
    </row>
    <row r="243" spans="2:21" x14ac:dyDescent="0.25">
      <c r="B243" s="146" t="s">
        <v>382</v>
      </c>
      <c r="C243" s="146"/>
      <c r="D243" s="146"/>
      <c r="E243" s="146"/>
      <c r="F243" s="146"/>
      <c r="G243" s="146"/>
      <c r="H243" s="146"/>
      <c r="I243" s="147" t="s">
        <v>440</v>
      </c>
      <c r="J243" s="147"/>
      <c r="K243" s="147"/>
      <c r="L243" s="147" t="s">
        <v>435</v>
      </c>
      <c r="M243" s="147"/>
      <c r="N243" s="147"/>
      <c r="O243" s="147"/>
      <c r="P243" s="147"/>
      <c r="R243" s="147" t="s">
        <v>501</v>
      </c>
      <c r="S243" s="147"/>
      <c r="T243" s="147"/>
      <c r="U243" s="148">
        <v>-41.15</v>
      </c>
    </row>
    <row r="244" spans="2:21" x14ac:dyDescent="0.25">
      <c r="B244" s="146" t="s">
        <v>382</v>
      </c>
      <c r="C244" s="146"/>
      <c r="D244" s="146"/>
      <c r="E244" s="146"/>
      <c r="F244" s="146"/>
      <c r="G244" s="146"/>
      <c r="H244" s="146"/>
      <c r="I244" s="147" t="s">
        <v>438</v>
      </c>
      <c r="J244" s="147"/>
      <c r="K244" s="147"/>
      <c r="L244" s="147" t="s">
        <v>426</v>
      </c>
      <c r="M244" s="147"/>
      <c r="N244" s="147"/>
      <c r="O244" s="147"/>
      <c r="P244" s="147"/>
      <c r="R244" s="147" t="s">
        <v>502</v>
      </c>
      <c r="S244" s="147"/>
      <c r="T244" s="147"/>
      <c r="U244" s="148">
        <v>17.09</v>
      </c>
    </row>
    <row r="245" spans="2:21" x14ac:dyDescent="0.25">
      <c r="B245" s="146" t="s">
        <v>503</v>
      </c>
      <c r="C245" s="146"/>
      <c r="D245" s="146"/>
      <c r="E245" s="146"/>
      <c r="F245" s="146"/>
      <c r="G245" s="146"/>
      <c r="H245" s="146"/>
      <c r="I245" s="147" t="s">
        <v>504</v>
      </c>
      <c r="J245" s="147"/>
      <c r="K245" s="147"/>
      <c r="L245" s="147" t="s">
        <v>418</v>
      </c>
      <c r="M245" s="147"/>
      <c r="N245" s="147"/>
      <c r="O245" s="147"/>
      <c r="P245" s="147"/>
      <c r="R245" s="147" t="s">
        <v>419</v>
      </c>
      <c r="S245" s="147"/>
      <c r="T245" s="147"/>
      <c r="U245" s="148">
        <v>62.99</v>
      </c>
    </row>
    <row r="246" spans="2:21" x14ac:dyDescent="0.25">
      <c r="B246" s="146" t="s">
        <v>505</v>
      </c>
      <c r="C246" s="146"/>
      <c r="D246" s="146"/>
      <c r="E246" s="146"/>
      <c r="F246" s="146"/>
      <c r="G246" s="146"/>
      <c r="H246" s="146"/>
      <c r="I246" s="147" t="s">
        <v>506</v>
      </c>
      <c r="J246" s="147"/>
      <c r="K246" s="147"/>
      <c r="L246" s="147" t="s">
        <v>418</v>
      </c>
      <c r="M246" s="147"/>
      <c r="N246" s="147"/>
      <c r="O246" s="147"/>
      <c r="P246" s="147"/>
      <c r="R246" s="147" t="s">
        <v>419</v>
      </c>
      <c r="S246" s="147"/>
      <c r="T246" s="147"/>
      <c r="U246" s="148">
        <v>25.99</v>
      </c>
    </row>
    <row r="247" spans="2:21" x14ac:dyDescent="0.25">
      <c r="B247" s="146" t="s">
        <v>279</v>
      </c>
      <c r="C247" s="146"/>
      <c r="D247" s="146"/>
      <c r="E247" s="146"/>
      <c r="F247" s="146"/>
      <c r="G247" s="146"/>
      <c r="H247" s="146"/>
      <c r="I247" s="147" t="s">
        <v>507</v>
      </c>
      <c r="J247" s="147"/>
      <c r="K247" s="147"/>
      <c r="L247" s="147" t="s">
        <v>418</v>
      </c>
      <c r="M247" s="147"/>
      <c r="N247" s="147"/>
      <c r="O247" s="147"/>
      <c r="P247" s="147"/>
      <c r="R247" s="147" t="s">
        <v>508</v>
      </c>
      <c r="S247" s="147"/>
      <c r="T247" s="147"/>
      <c r="U247" s="148">
        <v>95.95</v>
      </c>
    </row>
    <row r="248" spans="2:21" x14ac:dyDescent="0.25">
      <c r="B248" s="146" t="s">
        <v>279</v>
      </c>
      <c r="C248" s="146"/>
      <c r="D248" s="146"/>
      <c r="E248" s="146"/>
      <c r="F248" s="146"/>
      <c r="G248" s="146"/>
      <c r="H248" s="146"/>
      <c r="I248" s="147" t="s">
        <v>509</v>
      </c>
      <c r="J248" s="147"/>
      <c r="K248" s="147"/>
      <c r="L248" s="147" t="s">
        <v>426</v>
      </c>
      <c r="M248" s="147"/>
      <c r="N248" s="147"/>
      <c r="O248" s="147"/>
      <c r="P248" s="147"/>
      <c r="R248" s="147" t="s">
        <v>427</v>
      </c>
      <c r="S248" s="147"/>
      <c r="T248" s="147"/>
      <c r="U248" s="148">
        <v>71.44</v>
      </c>
    </row>
    <row r="249" spans="2:21" x14ac:dyDescent="0.25">
      <c r="B249" s="146" t="s">
        <v>279</v>
      </c>
      <c r="C249" s="146"/>
      <c r="D249" s="146"/>
      <c r="E249" s="146"/>
      <c r="F249" s="146"/>
      <c r="G249" s="146"/>
      <c r="H249" s="146"/>
      <c r="I249" s="147" t="s">
        <v>440</v>
      </c>
      <c r="J249" s="147"/>
      <c r="K249" s="147"/>
      <c r="L249" s="147" t="s">
        <v>418</v>
      </c>
      <c r="M249" s="147"/>
      <c r="N249" s="147"/>
      <c r="O249" s="147"/>
      <c r="P249" s="147"/>
      <c r="R249" s="147" t="s">
        <v>419</v>
      </c>
      <c r="S249" s="147"/>
      <c r="T249" s="147"/>
      <c r="U249" s="148">
        <v>104.9</v>
      </c>
    </row>
    <row r="250" spans="2:21" x14ac:dyDescent="0.25">
      <c r="B250" s="146" t="s">
        <v>279</v>
      </c>
      <c r="C250" s="146"/>
      <c r="D250" s="146"/>
      <c r="E250" s="146"/>
      <c r="F250" s="146"/>
      <c r="G250" s="146"/>
      <c r="H250" s="146"/>
      <c r="I250" s="147" t="s">
        <v>455</v>
      </c>
      <c r="J250" s="147"/>
      <c r="K250" s="147"/>
      <c r="L250" s="147" t="s">
        <v>456</v>
      </c>
      <c r="M250" s="147"/>
      <c r="N250" s="147"/>
      <c r="O250" s="147"/>
      <c r="P250" s="147"/>
      <c r="R250" s="147" t="s">
        <v>510</v>
      </c>
      <c r="S250" s="147"/>
      <c r="T250" s="147"/>
      <c r="U250" s="148">
        <v>113.85</v>
      </c>
    </row>
    <row r="251" spans="2:21" x14ac:dyDescent="0.25">
      <c r="B251" s="146" t="s">
        <v>349</v>
      </c>
      <c r="C251" s="146"/>
      <c r="D251" s="146"/>
      <c r="E251" s="146"/>
      <c r="F251" s="146"/>
      <c r="G251" s="146"/>
      <c r="H251" s="146"/>
      <c r="I251" s="147" t="s">
        <v>511</v>
      </c>
      <c r="J251" s="147"/>
      <c r="K251" s="147"/>
      <c r="L251" s="147" t="s">
        <v>298</v>
      </c>
      <c r="M251" s="147"/>
      <c r="N251" s="147"/>
      <c r="O251" s="147"/>
      <c r="P251" s="147"/>
      <c r="R251" s="147" t="s">
        <v>512</v>
      </c>
      <c r="S251" s="147"/>
      <c r="T251" s="147"/>
      <c r="U251" s="148">
        <v>593.32000000000005</v>
      </c>
    </row>
    <row r="252" spans="2:21" x14ac:dyDescent="0.25">
      <c r="B252" s="146" t="s">
        <v>349</v>
      </c>
      <c r="C252" s="146"/>
      <c r="D252" s="146"/>
      <c r="E252" s="146"/>
      <c r="F252" s="146"/>
      <c r="G252" s="146"/>
      <c r="H252" s="146"/>
      <c r="I252" s="147" t="s">
        <v>455</v>
      </c>
      <c r="J252" s="147"/>
      <c r="K252" s="147"/>
      <c r="L252" s="147" t="s">
        <v>418</v>
      </c>
      <c r="M252" s="147"/>
      <c r="N252" s="147"/>
      <c r="O252" s="147"/>
      <c r="P252" s="147"/>
      <c r="R252" s="147" t="s">
        <v>419</v>
      </c>
      <c r="S252" s="147"/>
      <c r="T252" s="147"/>
      <c r="U252" s="148">
        <v>283.27999999999997</v>
      </c>
    </row>
    <row r="253" spans="2:21" x14ac:dyDescent="0.25">
      <c r="B253" s="146" t="s">
        <v>349</v>
      </c>
      <c r="C253" s="146"/>
      <c r="D253" s="146"/>
      <c r="E253" s="146"/>
      <c r="F253" s="146"/>
      <c r="G253" s="146"/>
      <c r="H253" s="146"/>
      <c r="I253" s="147" t="s">
        <v>513</v>
      </c>
      <c r="J253" s="147"/>
      <c r="K253" s="147"/>
      <c r="L253" s="147" t="s">
        <v>418</v>
      </c>
      <c r="M253" s="147"/>
      <c r="N253" s="147"/>
      <c r="O253" s="147"/>
      <c r="P253" s="147"/>
      <c r="R253" s="147" t="s">
        <v>419</v>
      </c>
      <c r="S253" s="147"/>
      <c r="T253" s="147"/>
      <c r="U253" s="148">
        <v>279.98</v>
      </c>
    </row>
    <row r="254" spans="2:21" x14ac:dyDescent="0.25">
      <c r="B254" s="146" t="s">
        <v>283</v>
      </c>
      <c r="C254" s="146"/>
      <c r="D254" s="146"/>
      <c r="E254" s="146"/>
      <c r="F254" s="146"/>
      <c r="G254" s="146"/>
      <c r="H254" s="146"/>
      <c r="I254" s="147" t="s">
        <v>491</v>
      </c>
      <c r="J254" s="147"/>
      <c r="K254" s="147"/>
      <c r="L254" s="147" t="s">
        <v>281</v>
      </c>
      <c r="M254" s="147"/>
      <c r="N254" s="147"/>
      <c r="O254" s="147"/>
      <c r="P254" s="147"/>
      <c r="R254" s="152" t="s">
        <v>514</v>
      </c>
      <c r="S254" s="152"/>
      <c r="T254" s="152"/>
      <c r="U254" s="148">
        <v>102.92</v>
      </c>
    </row>
    <row r="255" spans="2:21" x14ac:dyDescent="0.25">
      <c r="R255" s="152"/>
      <c r="S255" s="152"/>
      <c r="T255" s="152"/>
    </row>
    <row r="256" spans="2:21" x14ac:dyDescent="0.25">
      <c r="B256" s="146" t="s">
        <v>283</v>
      </c>
      <c r="C256" s="146"/>
      <c r="D256" s="146"/>
      <c r="E256" s="146"/>
      <c r="F256" s="146"/>
      <c r="G256" s="146"/>
      <c r="H256" s="146"/>
      <c r="I256" s="147" t="s">
        <v>515</v>
      </c>
      <c r="J256" s="147"/>
      <c r="K256" s="147"/>
      <c r="L256" s="147" t="s">
        <v>298</v>
      </c>
      <c r="M256" s="147"/>
      <c r="N256" s="147"/>
      <c r="O256" s="147"/>
      <c r="P256" s="147"/>
      <c r="R256" s="147" t="s">
        <v>516</v>
      </c>
      <c r="S256" s="147"/>
      <c r="T256" s="147"/>
      <c r="U256" s="148">
        <v>19.989999999999998</v>
      </c>
    </row>
    <row r="257" spans="1:21" x14ac:dyDescent="0.25">
      <c r="B257" s="146" t="s">
        <v>283</v>
      </c>
      <c r="C257" s="146"/>
      <c r="D257" s="146"/>
      <c r="E257" s="146"/>
      <c r="F257" s="146"/>
      <c r="G257" s="146"/>
      <c r="H257" s="146"/>
      <c r="I257" s="147" t="s">
        <v>517</v>
      </c>
      <c r="J257" s="147"/>
      <c r="K257" s="147"/>
      <c r="L257" s="147" t="s">
        <v>298</v>
      </c>
      <c r="M257" s="147"/>
      <c r="N257" s="147"/>
      <c r="O257" s="147"/>
      <c r="P257" s="147"/>
      <c r="R257" s="147" t="s">
        <v>423</v>
      </c>
      <c r="S257" s="147"/>
      <c r="T257" s="147"/>
      <c r="U257" s="148">
        <v>10.99</v>
      </c>
    </row>
    <row r="258" spans="1:21" x14ac:dyDescent="0.25">
      <c r="B258" s="146" t="s">
        <v>283</v>
      </c>
      <c r="C258" s="146"/>
      <c r="D258" s="146"/>
      <c r="E258" s="146"/>
      <c r="F258" s="146"/>
      <c r="G258" s="146"/>
      <c r="H258" s="146"/>
      <c r="I258" s="147" t="s">
        <v>518</v>
      </c>
      <c r="J258" s="147"/>
      <c r="K258" s="147"/>
      <c r="L258" s="147" t="s">
        <v>298</v>
      </c>
      <c r="M258" s="147"/>
      <c r="N258" s="147"/>
      <c r="O258" s="147"/>
      <c r="P258" s="147"/>
      <c r="R258" s="147" t="s">
        <v>519</v>
      </c>
      <c r="S258" s="147"/>
      <c r="T258" s="147"/>
      <c r="U258" s="148">
        <v>212.99</v>
      </c>
    </row>
    <row r="259" spans="1:21" x14ac:dyDescent="0.25">
      <c r="B259" s="146" t="s">
        <v>283</v>
      </c>
      <c r="C259" s="146"/>
      <c r="D259" s="146"/>
      <c r="E259" s="146"/>
      <c r="F259" s="146"/>
      <c r="G259" s="146"/>
      <c r="H259" s="146"/>
      <c r="I259" s="147" t="s">
        <v>520</v>
      </c>
      <c r="J259" s="147"/>
      <c r="K259" s="147"/>
      <c r="L259" s="147" t="s">
        <v>418</v>
      </c>
      <c r="M259" s="147"/>
      <c r="N259" s="147"/>
      <c r="O259" s="147"/>
      <c r="P259" s="147"/>
      <c r="R259" s="147" t="s">
        <v>490</v>
      </c>
      <c r="S259" s="147"/>
      <c r="T259" s="147"/>
      <c r="U259" s="148">
        <v>31.63</v>
      </c>
    </row>
    <row r="260" spans="1:21" x14ac:dyDescent="0.25">
      <c r="B260" s="146" t="s">
        <v>287</v>
      </c>
      <c r="C260" s="146"/>
      <c r="D260" s="146"/>
      <c r="E260" s="146"/>
      <c r="F260" s="146"/>
      <c r="G260" s="146"/>
      <c r="H260" s="146"/>
      <c r="I260" s="147" t="s">
        <v>520</v>
      </c>
      <c r="J260" s="147"/>
      <c r="K260" s="147"/>
      <c r="L260" s="147" t="s">
        <v>418</v>
      </c>
      <c r="M260" s="147"/>
      <c r="N260" s="147"/>
      <c r="O260" s="147"/>
      <c r="P260" s="147"/>
      <c r="R260" s="147" t="s">
        <v>490</v>
      </c>
      <c r="S260" s="147"/>
      <c r="T260" s="147"/>
      <c r="U260" s="148">
        <v>21.48</v>
      </c>
    </row>
    <row r="261" spans="1:21" x14ac:dyDescent="0.25">
      <c r="B261" s="146" t="s">
        <v>287</v>
      </c>
      <c r="C261" s="146"/>
      <c r="D261" s="146"/>
      <c r="E261" s="146"/>
      <c r="F261" s="146"/>
      <c r="G261" s="146"/>
      <c r="H261" s="146"/>
      <c r="I261" s="147" t="s">
        <v>434</v>
      </c>
      <c r="J261" s="147"/>
      <c r="K261" s="147"/>
      <c r="L261" s="147" t="s">
        <v>435</v>
      </c>
      <c r="M261" s="147"/>
      <c r="N261" s="147"/>
      <c r="O261" s="147"/>
      <c r="P261" s="147"/>
      <c r="R261" s="152" t="s">
        <v>521</v>
      </c>
      <c r="S261" s="152"/>
      <c r="T261" s="152"/>
      <c r="U261" s="148">
        <v>872.74</v>
      </c>
    </row>
    <row r="262" spans="1:21" x14ac:dyDescent="0.25">
      <c r="R262" s="152"/>
      <c r="S262" s="152"/>
      <c r="T262" s="152"/>
    </row>
    <row r="263" spans="1:21" x14ac:dyDescent="0.25">
      <c r="B263" s="146" t="s">
        <v>287</v>
      </c>
      <c r="C263" s="146"/>
      <c r="D263" s="146"/>
      <c r="E263" s="146"/>
      <c r="F263" s="146"/>
      <c r="G263" s="146"/>
      <c r="H263" s="146"/>
      <c r="I263" s="147" t="s">
        <v>434</v>
      </c>
      <c r="J263" s="147"/>
      <c r="K263" s="147"/>
      <c r="L263" s="147" t="s">
        <v>435</v>
      </c>
      <c r="M263" s="147"/>
      <c r="N263" s="147"/>
      <c r="O263" s="147"/>
      <c r="P263" s="147"/>
      <c r="R263" s="147" t="s">
        <v>522</v>
      </c>
      <c r="S263" s="147"/>
      <c r="T263" s="147"/>
      <c r="U263" s="148">
        <v>75.28</v>
      </c>
    </row>
    <row r="264" spans="1:21" ht="6" customHeight="1" x14ac:dyDescent="0.25"/>
    <row r="265" spans="1:21" x14ac:dyDescent="0.25">
      <c r="D265" s="149" t="s">
        <v>2</v>
      </c>
      <c r="F265" s="149" t="s">
        <v>2</v>
      </c>
      <c r="H265" s="149" t="s">
        <v>2</v>
      </c>
      <c r="O265" s="150" t="s">
        <v>413</v>
      </c>
      <c r="P265" s="150"/>
      <c r="Q265" s="150"/>
      <c r="R265" s="150"/>
      <c r="S265" s="150"/>
      <c r="U265" s="151">
        <v>13192.59</v>
      </c>
    </row>
    <row r="266" spans="1:21" x14ac:dyDescent="0.25">
      <c r="A266" s="145" t="s">
        <v>523</v>
      </c>
      <c r="B266" s="145"/>
      <c r="C266" s="145"/>
      <c r="D266" s="145"/>
      <c r="E266" s="145"/>
      <c r="F266" s="145"/>
      <c r="G266" s="145"/>
      <c r="H266" s="145"/>
      <c r="I266" s="145"/>
      <c r="J266" s="145"/>
      <c r="K266" s="145"/>
      <c r="L266" s="145"/>
    </row>
    <row r="267" spans="1:21" ht="6" customHeight="1" x14ac:dyDescent="0.25"/>
    <row r="268" spans="1:21" x14ac:dyDescent="0.25">
      <c r="B268" s="146" t="s">
        <v>312</v>
      </c>
      <c r="C268" s="146"/>
      <c r="D268" s="146"/>
      <c r="E268" s="146"/>
      <c r="F268" s="146"/>
      <c r="G268" s="146"/>
      <c r="H268" s="146"/>
      <c r="I268" s="147" t="s">
        <v>446</v>
      </c>
      <c r="J268" s="147"/>
      <c r="K268" s="147"/>
      <c r="L268" s="147" t="s">
        <v>435</v>
      </c>
      <c r="M268" s="147"/>
      <c r="N268" s="147"/>
      <c r="O268" s="147"/>
      <c r="P268" s="147"/>
      <c r="R268" s="147" t="s">
        <v>524</v>
      </c>
      <c r="S268" s="147"/>
      <c r="T268" s="147"/>
      <c r="U268" s="148">
        <v>13.44</v>
      </c>
    </row>
    <row r="269" spans="1:21" x14ac:dyDescent="0.25">
      <c r="B269" s="146" t="s">
        <v>312</v>
      </c>
      <c r="C269" s="146"/>
      <c r="D269" s="146"/>
      <c r="E269" s="146"/>
      <c r="F269" s="146"/>
      <c r="G269" s="146"/>
      <c r="H269" s="146"/>
      <c r="I269" s="147" t="s">
        <v>443</v>
      </c>
      <c r="J269" s="147"/>
      <c r="K269" s="147"/>
      <c r="L269" s="147" t="s">
        <v>435</v>
      </c>
      <c r="M269" s="147"/>
      <c r="N269" s="147"/>
      <c r="O269" s="147"/>
      <c r="P269" s="147"/>
      <c r="R269" s="147" t="s">
        <v>525</v>
      </c>
      <c r="S269" s="147"/>
      <c r="T269" s="147"/>
      <c r="U269" s="148">
        <v>18.2</v>
      </c>
    </row>
    <row r="270" spans="1:21" x14ac:dyDescent="0.25">
      <c r="B270" s="146" t="s">
        <v>312</v>
      </c>
      <c r="C270" s="146"/>
      <c r="D270" s="146"/>
      <c r="E270" s="146"/>
      <c r="F270" s="146"/>
      <c r="G270" s="146"/>
      <c r="H270" s="146"/>
      <c r="I270" s="147" t="s">
        <v>526</v>
      </c>
      <c r="J270" s="147"/>
      <c r="K270" s="147"/>
      <c r="L270" s="147" t="s">
        <v>435</v>
      </c>
      <c r="M270" s="147"/>
      <c r="N270" s="147"/>
      <c r="O270" s="147"/>
      <c r="P270" s="147"/>
      <c r="R270" s="147" t="s">
        <v>419</v>
      </c>
      <c r="S270" s="147"/>
      <c r="T270" s="147"/>
      <c r="U270" s="148">
        <v>13.47</v>
      </c>
    </row>
    <row r="271" spans="1:21" x14ac:dyDescent="0.25">
      <c r="B271" s="146" t="s">
        <v>294</v>
      </c>
      <c r="C271" s="146"/>
      <c r="D271" s="146"/>
      <c r="E271" s="146"/>
      <c r="F271" s="146"/>
      <c r="G271" s="146"/>
      <c r="H271" s="146"/>
      <c r="I271" s="147" t="s">
        <v>441</v>
      </c>
      <c r="J271" s="147"/>
      <c r="K271" s="147"/>
      <c r="L271" s="147" t="s">
        <v>435</v>
      </c>
      <c r="M271" s="147"/>
      <c r="N271" s="147"/>
      <c r="O271" s="147"/>
      <c r="P271" s="147"/>
      <c r="R271" s="147" t="s">
        <v>527</v>
      </c>
      <c r="S271" s="147"/>
      <c r="T271" s="147"/>
      <c r="U271" s="148">
        <v>55.74</v>
      </c>
    </row>
    <row r="272" spans="1:21" x14ac:dyDescent="0.25">
      <c r="B272" s="146" t="s">
        <v>294</v>
      </c>
      <c r="C272" s="146"/>
      <c r="D272" s="146"/>
      <c r="E272" s="146"/>
      <c r="F272" s="146"/>
      <c r="G272" s="146"/>
      <c r="H272" s="146"/>
      <c r="I272" s="147" t="s">
        <v>528</v>
      </c>
      <c r="J272" s="147"/>
      <c r="K272" s="147"/>
      <c r="L272" s="147" t="s">
        <v>450</v>
      </c>
      <c r="M272" s="147"/>
      <c r="N272" s="147"/>
      <c r="O272" s="147"/>
      <c r="P272" s="147"/>
      <c r="R272" s="147" t="s">
        <v>529</v>
      </c>
      <c r="S272" s="147"/>
      <c r="T272" s="147"/>
      <c r="U272" s="148">
        <v>90</v>
      </c>
    </row>
    <row r="273" spans="2:21" x14ac:dyDescent="0.25">
      <c r="B273" s="146" t="s">
        <v>294</v>
      </c>
      <c r="C273" s="146"/>
      <c r="D273" s="146"/>
      <c r="E273" s="146"/>
      <c r="F273" s="146"/>
      <c r="G273" s="146"/>
      <c r="H273" s="146"/>
      <c r="I273" s="152" t="s">
        <v>530</v>
      </c>
      <c r="J273" s="152"/>
      <c r="K273" s="152"/>
      <c r="L273" s="147" t="s">
        <v>450</v>
      </c>
      <c r="M273" s="147"/>
      <c r="N273" s="147"/>
      <c r="O273" s="147"/>
      <c r="P273" s="147"/>
      <c r="R273" s="147" t="s">
        <v>531</v>
      </c>
      <c r="S273" s="147"/>
      <c r="T273" s="147"/>
      <c r="U273" s="148">
        <v>2.5</v>
      </c>
    </row>
    <row r="274" spans="2:21" x14ac:dyDescent="0.25">
      <c r="I274" s="152"/>
      <c r="J274" s="152"/>
      <c r="K274" s="152"/>
    </row>
    <row r="275" spans="2:21" x14ac:dyDescent="0.25">
      <c r="B275" s="146" t="s">
        <v>375</v>
      </c>
      <c r="C275" s="146"/>
      <c r="D275" s="146"/>
      <c r="E275" s="146"/>
      <c r="F275" s="146"/>
      <c r="G275" s="146"/>
      <c r="H275" s="146"/>
      <c r="I275" s="147" t="s">
        <v>532</v>
      </c>
      <c r="J275" s="147"/>
      <c r="K275" s="147"/>
      <c r="L275" s="147" t="s">
        <v>435</v>
      </c>
      <c r="M275" s="147"/>
      <c r="N275" s="147"/>
      <c r="O275" s="147"/>
      <c r="P275" s="147"/>
      <c r="R275" s="147" t="s">
        <v>533</v>
      </c>
      <c r="S275" s="147"/>
      <c r="T275" s="147"/>
      <c r="U275" s="148">
        <v>25.49</v>
      </c>
    </row>
    <row r="276" spans="2:21" x14ac:dyDescent="0.25">
      <c r="B276" s="146" t="s">
        <v>376</v>
      </c>
      <c r="C276" s="146"/>
      <c r="D276" s="146"/>
      <c r="E276" s="146"/>
      <c r="F276" s="146"/>
      <c r="G276" s="146"/>
      <c r="H276" s="146"/>
      <c r="I276" s="147" t="s">
        <v>534</v>
      </c>
      <c r="J276" s="147"/>
      <c r="K276" s="147"/>
      <c r="L276" s="147" t="s">
        <v>535</v>
      </c>
      <c r="M276" s="147"/>
      <c r="N276" s="147"/>
      <c r="O276" s="147"/>
      <c r="P276" s="147"/>
      <c r="R276" s="147" t="s">
        <v>536</v>
      </c>
      <c r="S276" s="147"/>
      <c r="T276" s="147"/>
      <c r="U276" s="148">
        <v>205</v>
      </c>
    </row>
    <row r="277" spans="2:21" x14ac:dyDescent="0.25">
      <c r="B277" s="146" t="s">
        <v>377</v>
      </c>
      <c r="C277" s="146"/>
      <c r="D277" s="146"/>
      <c r="E277" s="146"/>
      <c r="F277" s="146"/>
      <c r="G277" s="146"/>
      <c r="H277" s="146"/>
      <c r="I277" s="147" t="s">
        <v>441</v>
      </c>
      <c r="J277" s="147"/>
      <c r="K277" s="147"/>
      <c r="L277" s="147" t="s">
        <v>435</v>
      </c>
      <c r="M277" s="147"/>
      <c r="N277" s="147"/>
      <c r="O277" s="147"/>
      <c r="P277" s="147"/>
      <c r="R277" s="152" t="s">
        <v>537</v>
      </c>
      <c r="S277" s="152"/>
      <c r="T277" s="152"/>
      <c r="U277" s="148">
        <v>79.7</v>
      </c>
    </row>
    <row r="278" spans="2:21" x14ac:dyDescent="0.25">
      <c r="R278" s="152"/>
      <c r="S278" s="152"/>
      <c r="T278" s="152"/>
    </row>
    <row r="279" spans="2:21" x14ac:dyDescent="0.25">
      <c r="B279" s="146" t="s">
        <v>377</v>
      </c>
      <c r="C279" s="146"/>
      <c r="D279" s="146"/>
      <c r="E279" s="146"/>
      <c r="F279" s="146"/>
      <c r="G279" s="146"/>
      <c r="H279" s="146"/>
      <c r="I279" s="147" t="s">
        <v>526</v>
      </c>
      <c r="J279" s="147"/>
      <c r="K279" s="147"/>
      <c r="L279" s="147" t="s">
        <v>435</v>
      </c>
      <c r="M279" s="147"/>
      <c r="N279" s="147"/>
      <c r="O279" s="147"/>
      <c r="P279" s="147"/>
      <c r="R279" s="147" t="s">
        <v>538</v>
      </c>
      <c r="S279" s="147"/>
      <c r="T279" s="147"/>
      <c r="U279" s="148">
        <v>97.5</v>
      </c>
    </row>
    <row r="280" spans="2:21" x14ac:dyDescent="0.25">
      <c r="B280" s="146" t="s">
        <v>482</v>
      </c>
      <c r="C280" s="146"/>
      <c r="D280" s="146"/>
      <c r="E280" s="146"/>
      <c r="F280" s="146"/>
      <c r="G280" s="146"/>
      <c r="H280" s="146"/>
      <c r="I280" s="147" t="s">
        <v>526</v>
      </c>
      <c r="J280" s="147"/>
      <c r="K280" s="147"/>
      <c r="L280" s="147" t="s">
        <v>435</v>
      </c>
      <c r="M280" s="147"/>
      <c r="N280" s="147"/>
      <c r="O280" s="147"/>
      <c r="P280" s="147"/>
      <c r="R280" s="147" t="s">
        <v>539</v>
      </c>
      <c r="S280" s="147"/>
      <c r="T280" s="147"/>
      <c r="U280" s="148">
        <v>-97.5</v>
      </c>
    </row>
    <row r="281" spans="2:21" x14ac:dyDescent="0.25">
      <c r="B281" s="146" t="s">
        <v>381</v>
      </c>
      <c r="C281" s="146"/>
      <c r="D281" s="146"/>
      <c r="E281" s="146"/>
      <c r="F281" s="146"/>
      <c r="G281" s="146"/>
      <c r="H281" s="146"/>
      <c r="I281" s="147" t="s">
        <v>540</v>
      </c>
      <c r="J281" s="147"/>
      <c r="K281" s="147"/>
      <c r="L281" s="147" t="s">
        <v>435</v>
      </c>
      <c r="M281" s="147"/>
      <c r="N281" s="147"/>
      <c r="O281" s="147"/>
      <c r="P281" s="147"/>
      <c r="R281" s="147" t="s">
        <v>419</v>
      </c>
      <c r="S281" s="147"/>
      <c r="T281" s="147"/>
      <c r="U281" s="148">
        <v>54.77</v>
      </c>
    </row>
    <row r="282" spans="2:21" x14ac:dyDescent="0.25">
      <c r="B282" s="146" t="s">
        <v>382</v>
      </c>
      <c r="C282" s="146"/>
      <c r="D282" s="146"/>
      <c r="E282" s="146"/>
      <c r="F282" s="146"/>
      <c r="G282" s="146"/>
      <c r="H282" s="146"/>
      <c r="I282" s="147" t="s">
        <v>444</v>
      </c>
      <c r="J282" s="147"/>
      <c r="K282" s="147"/>
      <c r="L282" s="147" t="s">
        <v>435</v>
      </c>
      <c r="M282" s="147"/>
      <c r="N282" s="147"/>
      <c r="O282" s="147"/>
      <c r="P282" s="147"/>
      <c r="R282" s="147" t="s">
        <v>541</v>
      </c>
      <c r="S282" s="147"/>
      <c r="T282" s="147"/>
      <c r="U282" s="148">
        <v>131.5</v>
      </c>
    </row>
    <row r="283" spans="2:21" x14ac:dyDescent="0.25">
      <c r="B283" s="146" t="s">
        <v>279</v>
      </c>
      <c r="C283" s="146"/>
      <c r="D283" s="146"/>
      <c r="E283" s="146"/>
      <c r="F283" s="146"/>
      <c r="G283" s="146"/>
      <c r="H283" s="146"/>
      <c r="I283" s="147" t="s">
        <v>496</v>
      </c>
      <c r="J283" s="147"/>
      <c r="K283" s="147"/>
      <c r="L283" s="147" t="s">
        <v>435</v>
      </c>
      <c r="M283" s="147"/>
      <c r="N283" s="147"/>
      <c r="O283" s="147"/>
      <c r="P283" s="147"/>
      <c r="R283" s="147" t="s">
        <v>542</v>
      </c>
      <c r="S283" s="147"/>
      <c r="T283" s="147"/>
      <c r="U283" s="148">
        <v>362.5</v>
      </c>
    </row>
    <row r="284" spans="2:21" x14ac:dyDescent="0.25">
      <c r="B284" s="146" t="s">
        <v>279</v>
      </c>
      <c r="C284" s="146"/>
      <c r="D284" s="146"/>
      <c r="E284" s="146"/>
      <c r="F284" s="146"/>
      <c r="G284" s="146"/>
      <c r="H284" s="146"/>
      <c r="I284" s="147" t="s">
        <v>543</v>
      </c>
      <c r="J284" s="147"/>
      <c r="K284" s="147"/>
      <c r="L284" s="147" t="s">
        <v>435</v>
      </c>
      <c r="M284" s="147"/>
      <c r="N284" s="147"/>
      <c r="O284" s="147"/>
      <c r="P284" s="147"/>
      <c r="R284" s="147" t="s">
        <v>419</v>
      </c>
      <c r="S284" s="147"/>
      <c r="T284" s="147"/>
      <c r="U284" s="148">
        <v>16.98</v>
      </c>
    </row>
    <row r="285" spans="2:21" x14ac:dyDescent="0.25">
      <c r="B285" s="146" t="s">
        <v>279</v>
      </c>
      <c r="C285" s="146"/>
      <c r="D285" s="146"/>
      <c r="E285" s="146"/>
      <c r="F285" s="146"/>
      <c r="G285" s="146"/>
      <c r="H285" s="146"/>
      <c r="I285" s="147" t="s">
        <v>447</v>
      </c>
      <c r="J285" s="147"/>
      <c r="K285" s="147"/>
      <c r="L285" s="147" t="s">
        <v>435</v>
      </c>
      <c r="M285" s="147"/>
      <c r="N285" s="147"/>
      <c r="O285" s="147"/>
      <c r="P285" s="147"/>
      <c r="R285" s="147" t="s">
        <v>542</v>
      </c>
      <c r="S285" s="147"/>
      <c r="T285" s="147"/>
      <c r="U285" s="148">
        <v>15.99</v>
      </c>
    </row>
    <row r="286" spans="2:21" x14ac:dyDescent="0.25">
      <c r="B286" s="146" t="s">
        <v>349</v>
      </c>
      <c r="C286" s="146"/>
      <c r="D286" s="146"/>
      <c r="E286" s="146"/>
      <c r="F286" s="146"/>
      <c r="G286" s="146"/>
      <c r="H286" s="146"/>
      <c r="I286" s="147" t="s">
        <v>544</v>
      </c>
      <c r="J286" s="147"/>
      <c r="K286" s="147"/>
      <c r="L286" s="147" t="s">
        <v>435</v>
      </c>
      <c r="M286" s="147"/>
      <c r="N286" s="147"/>
      <c r="O286" s="147"/>
      <c r="P286" s="147"/>
      <c r="R286" s="147" t="s">
        <v>545</v>
      </c>
      <c r="S286" s="147"/>
      <c r="T286" s="147"/>
      <c r="U286" s="148">
        <v>81.44</v>
      </c>
    </row>
    <row r="287" spans="2:21" x14ac:dyDescent="0.25">
      <c r="B287" s="146" t="s">
        <v>283</v>
      </c>
      <c r="C287" s="146"/>
      <c r="D287" s="146"/>
      <c r="E287" s="146"/>
      <c r="F287" s="146"/>
      <c r="G287" s="146"/>
      <c r="H287" s="146"/>
      <c r="I287" s="147" t="s">
        <v>546</v>
      </c>
      <c r="J287" s="147"/>
      <c r="K287" s="147"/>
      <c r="L287" s="147" t="s">
        <v>450</v>
      </c>
      <c r="M287" s="147"/>
      <c r="N287" s="147"/>
      <c r="O287" s="147"/>
      <c r="P287" s="147"/>
      <c r="R287" s="147" t="s">
        <v>547</v>
      </c>
      <c r="S287" s="147"/>
      <c r="T287" s="147"/>
      <c r="U287" s="148">
        <v>178.34</v>
      </c>
    </row>
    <row r="288" spans="2:21" x14ac:dyDescent="0.25">
      <c r="B288" s="146" t="s">
        <v>287</v>
      </c>
      <c r="C288" s="146"/>
      <c r="D288" s="146"/>
      <c r="E288" s="146"/>
      <c r="F288" s="146"/>
      <c r="G288" s="146"/>
      <c r="H288" s="146"/>
      <c r="I288" s="147" t="s">
        <v>526</v>
      </c>
      <c r="J288" s="147"/>
      <c r="K288" s="147"/>
      <c r="L288" s="147" t="s">
        <v>435</v>
      </c>
      <c r="M288" s="147"/>
      <c r="N288" s="147"/>
      <c r="O288" s="147"/>
      <c r="P288" s="147"/>
      <c r="R288" s="147" t="s">
        <v>538</v>
      </c>
      <c r="S288" s="147"/>
      <c r="T288" s="147"/>
      <c r="U288" s="148">
        <v>181.52</v>
      </c>
    </row>
    <row r="289" spans="1:22" x14ac:dyDescent="0.25">
      <c r="B289" s="146" t="s">
        <v>287</v>
      </c>
      <c r="C289" s="146"/>
      <c r="D289" s="146"/>
      <c r="E289" s="146"/>
      <c r="F289" s="146"/>
      <c r="G289" s="146"/>
      <c r="H289" s="146"/>
      <c r="I289" s="147" t="s">
        <v>548</v>
      </c>
      <c r="J289" s="147"/>
      <c r="K289" s="147"/>
      <c r="L289" s="147" t="s">
        <v>435</v>
      </c>
      <c r="M289" s="147"/>
      <c r="N289" s="147"/>
      <c r="O289" s="147"/>
      <c r="P289" s="147"/>
      <c r="R289" s="147" t="s">
        <v>549</v>
      </c>
      <c r="S289" s="147"/>
      <c r="T289" s="147"/>
      <c r="U289" s="148">
        <v>34</v>
      </c>
    </row>
    <row r="290" spans="1:22" x14ac:dyDescent="0.25">
      <c r="B290" s="146" t="s">
        <v>287</v>
      </c>
      <c r="C290" s="146"/>
      <c r="D290" s="146"/>
      <c r="E290" s="146"/>
      <c r="F290" s="146"/>
      <c r="G290" s="146"/>
      <c r="H290" s="146"/>
      <c r="I290" s="147" t="s">
        <v>550</v>
      </c>
      <c r="J290" s="147"/>
      <c r="K290" s="147"/>
      <c r="L290" s="147" t="s">
        <v>435</v>
      </c>
      <c r="M290" s="147"/>
      <c r="N290" s="147"/>
      <c r="O290" s="147"/>
      <c r="P290" s="147"/>
      <c r="R290" s="147" t="s">
        <v>538</v>
      </c>
      <c r="S290" s="147"/>
      <c r="T290" s="147"/>
      <c r="U290" s="148">
        <v>143.97</v>
      </c>
    </row>
    <row r="291" spans="1:22" ht="6" customHeight="1" x14ac:dyDescent="0.25"/>
    <row r="292" spans="1:22" x14ac:dyDescent="0.25">
      <c r="D292" s="149" t="s">
        <v>2</v>
      </c>
      <c r="F292" s="149" t="s">
        <v>2</v>
      </c>
      <c r="H292" s="149" t="s">
        <v>2</v>
      </c>
      <c r="O292" s="150" t="s">
        <v>523</v>
      </c>
      <c r="P292" s="150"/>
      <c r="Q292" s="150"/>
      <c r="R292" s="150"/>
      <c r="S292" s="150"/>
      <c r="U292" s="151">
        <v>1704.55</v>
      </c>
    </row>
    <row r="293" spans="1:22" ht="78" customHeight="1" x14ac:dyDescent="0.25"/>
    <row r="294" spans="1:22" ht="11.25" customHeight="1" x14ac:dyDescent="0.25"/>
    <row r="295" spans="1:22" ht="13.5" customHeight="1" x14ac:dyDescent="0.25">
      <c r="A295" s="152" t="s">
        <v>322</v>
      </c>
      <c r="B295" s="152"/>
      <c r="C295" s="152"/>
      <c r="D295" s="152"/>
      <c r="E295" s="152"/>
      <c r="F295" s="152"/>
      <c r="G295" s="152"/>
      <c r="H295" s="152"/>
      <c r="I295" s="152"/>
      <c r="J295" s="152"/>
      <c r="K295" s="152"/>
      <c r="L295" s="152"/>
      <c r="M295" s="152"/>
      <c r="P295" s="153" t="s">
        <v>551</v>
      </c>
      <c r="Q295" s="153"/>
      <c r="R295" s="153"/>
      <c r="S295" s="153"/>
      <c r="T295" s="153"/>
      <c r="U295" s="153"/>
      <c r="V295" s="153"/>
    </row>
    <row r="296" spans="1:22" ht="20.25" customHeight="1" x14ac:dyDescent="0.25">
      <c r="A296" s="154" t="s">
        <v>324</v>
      </c>
      <c r="B296" s="154"/>
      <c r="C296" s="154"/>
      <c r="D296" s="154"/>
      <c r="E296" s="154"/>
      <c r="F296" s="154"/>
      <c r="G296" s="154"/>
      <c r="H296" s="154"/>
      <c r="I296" s="154"/>
      <c r="J296" s="154"/>
      <c r="K296" s="154"/>
      <c r="L296" s="154"/>
      <c r="M296" s="154"/>
      <c r="N296" s="154"/>
      <c r="O296" s="154"/>
      <c r="P296" s="154"/>
      <c r="Q296" s="154"/>
      <c r="R296" s="154"/>
      <c r="S296" s="154"/>
      <c r="T296" s="154"/>
      <c r="U296" s="154"/>
    </row>
    <row r="297" spans="1:22" ht="7.5" customHeight="1" x14ac:dyDescent="0.25"/>
    <row r="298" spans="1:22" x14ac:dyDescent="0.25">
      <c r="A298" s="145" t="s">
        <v>552</v>
      </c>
      <c r="B298" s="145"/>
      <c r="C298" s="145"/>
      <c r="D298" s="145"/>
      <c r="E298" s="145"/>
      <c r="F298" s="145"/>
      <c r="G298" s="145"/>
      <c r="H298" s="145"/>
      <c r="I298" s="145"/>
      <c r="J298" s="145"/>
      <c r="K298" s="145"/>
      <c r="L298" s="145"/>
    </row>
    <row r="299" spans="1:22" ht="6" customHeight="1" x14ac:dyDescent="0.25"/>
    <row r="300" spans="1:22" x14ac:dyDescent="0.25">
      <c r="B300" s="146" t="s">
        <v>373</v>
      </c>
      <c r="C300" s="146"/>
      <c r="D300" s="146"/>
      <c r="E300" s="146"/>
      <c r="F300" s="146"/>
      <c r="G300" s="146"/>
      <c r="H300" s="146"/>
      <c r="I300" s="147" t="s">
        <v>553</v>
      </c>
      <c r="J300" s="147"/>
      <c r="K300" s="147"/>
      <c r="L300" s="147" t="s">
        <v>309</v>
      </c>
      <c r="M300" s="147"/>
      <c r="N300" s="147"/>
      <c r="O300" s="147"/>
      <c r="P300" s="147"/>
      <c r="R300" s="152" t="s">
        <v>554</v>
      </c>
      <c r="S300" s="152"/>
      <c r="T300" s="152"/>
      <c r="U300" s="148">
        <v>400</v>
      </c>
    </row>
    <row r="301" spans="1:22" x14ac:dyDescent="0.25">
      <c r="R301" s="152"/>
      <c r="S301" s="152"/>
      <c r="T301" s="152"/>
    </row>
    <row r="302" spans="1:22" x14ac:dyDescent="0.25">
      <c r="B302" s="146" t="s">
        <v>377</v>
      </c>
      <c r="C302" s="146"/>
      <c r="D302" s="146"/>
      <c r="E302" s="146"/>
      <c r="F302" s="146"/>
      <c r="G302" s="146"/>
      <c r="H302" s="146"/>
      <c r="I302" s="147" t="s">
        <v>317</v>
      </c>
      <c r="J302" s="147"/>
      <c r="K302" s="147"/>
      <c r="L302" s="147" t="s">
        <v>379</v>
      </c>
      <c r="M302" s="147"/>
      <c r="N302" s="147"/>
      <c r="O302" s="147"/>
      <c r="P302" s="147"/>
      <c r="R302" s="152" t="s">
        <v>555</v>
      </c>
      <c r="S302" s="152"/>
      <c r="T302" s="152"/>
      <c r="U302" s="148">
        <v>-40</v>
      </c>
    </row>
    <row r="303" spans="1:22" x14ac:dyDescent="0.25">
      <c r="R303" s="152"/>
      <c r="S303" s="152"/>
      <c r="T303" s="152"/>
    </row>
    <row r="304" spans="1:22" x14ac:dyDescent="0.25">
      <c r="B304" s="146" t="s">
        <v>482</v>
      </c>
      <c r="C304" s="146"/>
      <c r="D304" s="146"/>
      <c r="E304" s="146"/>
      <c r="F304" s="146"/>
      <c r="G304" s="146"/>
      <c r="H304" s="146"/>
      <c r="I304" s="147" t="s">
        <v>556</v>
      </c>
      <c r="J304" s="147"/>
      <c r="K304" s="147"/>
      <c r="L304" s="147" t="s">
        <v>298</v>
      </c>
      <c r="M304" s="147"/>
      <c r="N304" s="147"/>
      <c r="O304" s="147"/>
      <c r="P304" s="147"/>
      <c r="R304" s="152" t="s">
        <v>557</v>
      </c>
      <c r="S304" s="152"/>
      <c r="T304" s="152"/>
      <c r="U304" s="148">
        <v>184.8</v>
      </c>
    </row>
    <row r="305" spans="1:21" x14ac:dyDescent="0.25">
      <c r="R305" s="152"/>
      <c r="S305" s="152"/>
      <c r="T305" s="152"/>
    </row>
    <row r="306" spans="1:21" x14ac:dyDescent="0.25">
      <c r="B306" s="146" t="s">
        <v>381</v>
      </c>
      <c r="C306" s="146"/>
      <c r="D306" s="146"/>
      <c r="E306" s="146"/>
      <c r="F306" s="146"/>
      <c r="G306" s="146"/>
      <c r="H306" s="146"/>
      <c r="I306" s="147" t="s">
        <v>556</v>
      </c>
      <c r="J306" s="147"/>
      <c r="K306" s="147"/>
      <c r="L306" s="147" t="s">
        <v>298</v>
      </c>
      <c r="M306" s="147"/>
      <c r="N306" s="147"/>
      <c r="O306" s="147"/>
      <c r="P306" s="147"/>
      <c r="R306" s="147" t="s">
        <v>558</v>
      </c>
      <c r="S306" s="147"/>
      <c r="T306" s="147"/>
      <c r="U306" s="148">
        <v>24.87</v>
      </c>
    </row>
    <row r="307" spans="1:21" x14ac:dyDescent="0.25">
      <c r="B307" s="146" t="s">
        <v>283</v>
      </c>
      <c r="C307" s="146"/>
      <c r="D307" s="146"/>
      <c r="E307" s="146"/>
      <c r="F307" s="146"/>
      <c r="G307" s="146"/>
      <c r="H307" s="146"/>
      <c r="I307" s="147" t="s">
        <v>559</v>
      </c>
      <c r="J307" s="147"/>
      <c r="K307" s="147"/>
      <c r="L307" s="147" t="s">
        <v>369</v>
      </c>
      <c r="M307" s="147"/>
      <c r="N307" s="147"/>
      <c r="O307" s="147"/>
      <c r="P307" s="147"/>
      <c r="R307" s="147" t="s">
        <v>560</v>
      </c>
      <c r="S307" s="147"/>
      <c r="T307" s="147"/>
      <c r="U307" s="148">
        <v>540</v>
      </c>
    </row>
    <row r="308" spans="1:21" x14ac:dyDescent="0.25">
      <c r="B308" s="146" t="s">
        <v>283</v>
      </c>
      <c r="C308" s="146"/>
      <c r="D308" s="146"/>
      <c r="E308" s="146"/>
      <c r="F308" s="146"/>
      <c r="G308" s="146"/>
      <c r="H308" s="146"/>
      <c r="I308" s="147" t="s">
        <v>561</v>
      </c>
      <c r="J308" s="147"/>
      <c r="K308" s="147"/>
      <c r="L308" s="147" t="s">
        <v>369</v>
      </c>
      <c r="M308" s="147"/>
      <c r="N308" s="147"/>
      <c r="O308" s="147"/>
      <c r="P308" s="147"/>
      <c r="R308" s="147" t="s">
        <v>560</v>
      </c>
      <c r="S308" s="147"/>
      <c r="T308" s="147"/>
      <c r="U308" s="148">
        <v>630</v>
      </c>
    </row>
    <row r="309" spans="1:21" ht="6" customHeight="1" x14ac:dyDescent="0.25"/>
    <row r="310" spans="1:21" x14ac:dyDescent="0.25">
      <c r="D310" s="149" t="s">
        <v>2</v>
      </c>
      <c r="F310" s="149" t="s">
        <v>2</v>
      </c>
      <c r="H310" s="149" t="s">
        <v>2</v>
      </c>
      <c r="O310" s="150" t="s">
        <v>552</v>
      </c>
      <c r="P310" s="150"/>
      <c r="Q310" s="150"/>
      <c r="R310" s="150"/>
      <c r="S310" s="150"/>
      <c r="U310" s="151">
        <v>1739.67</v>
      </c>
    </row>
    <row r="311" spans="1:21" x14ac:dyDescent="0.25">
      <c r="A311" s="145" t="s">
        <v>562</v>
      </c>
      <c r="B311" s="145"/>
      <c r="C311" s="145"/>
      <c r="D311" s="145"/>
      <c r="E311" s="145"/>
      <c r="F311" s="145"/>
      <c r="G311" s="145"/>
      <c r="H311" s="145"/>
      <c r="I311" s="145"/>
      <c r="J311" s="145"/>
      <c r="K311" s="145"/>
      <c r="L311" s="145"/>
    </row>
    <row r="312" spans="1:21" ht="6" customHeight="1" x14ac:dyDescent="0.25"/>
    <row r="313" spans="1:21" x14ac:dyDescent="0.25">
      <c r="B313" s="146" t="s">
        <v>312</v>
      </c>
      <c r="C313" s="146"/>
      <c r="D313" s="146"/>
      <c r="E313" s="146"/>
      <c r="F313" s="146"/>
      <c r="G313" s="146"/>
      <c r="H313" s="146"/>
      <c r="I313" s="147" t="s">
        <v>563</v>
      </c>
      <c r="J313" s="147"/>
      <c r="K313" s="147"/>
      <c r="L313" s="147" t="s">
        <v>281</v>
      </c>
      <c r="M313" s="147"/>
      <c r="N313" s="147"/>
      <c r="O313" s="147"/>
      <c r="P313" s="147"/>
      <c r="R313" s="152" t="s">
        <v>564</v>
      </c>
      <c r="S313" s="152"/>
      <c r="T313" s="152"/>
      <c r="U313" s="148">
        <v>325</v>
      </c>
    </row>
    <row r="314" spans="1:21" x14ac:dyDescent="0.25">
      <c r="R314" s="152"/>
      <c r="S314" s="152"/>
      <c r="T314" s="152"/>
    </row>
    <row r="315" spans="1:21" x14ac:dyDescent="0.25">
      <c r="B315" s="146" t="s">
        <v>482</v>
      </c>
      <c r="C315" s="146"/>
      <c r="D315" s="146"/>
      <c r="E315" s="146"/>
      <c r="F315" s="146"/>
      <c r="G315" s="146"/>
      <c r="H315" s="146"/>
      <c r="I315" s="147" t="s">
        <v>565</v>
      </c>
      <c r="J315" s="147"/>
      <c r="K315" s="147"/>
      <c r="L315" s="147" t="s">
        <v>566</v>
      </c>
      <c r="M315" s="147"/>
      <c r="N315" s="147"/>
      <c r="O315" s="147"/>
      <c r="P315" s="147"/>
      <c r="R315" s="152" t="s">
        <v>567</v>
      </c>
      <c r="S315" s="152"/>
      <c r="T315" s="152"/>
      <c r="U315" s="148">
        <v>299</v>
      </c>
    </row>
    <row r="316" spans="1:21" x14ac:dyDescent="0.25">
      <c r="R316" s="152"/>
      <c r="S316" s="152"/>
      <c r="T316" s="152"/>
    </row>
    <row r="317" spans="1:21" x14ac:dyDescent="0.25">
      <c r="B317" s="146" t="s">
        <v>279</v>
      </c>
      <c r="C317" s="146"/>
      <c r="D317" s="146"/>
      <c r="E317" s="146"/>
      <c r="F317" s="146"/>
      <c r="G317" s="146"/>
      <c r="H317" s="146"/>
      <c r="I317" s="147" t="s">
        <v>568</v>
      </c>
      <c r="J317" s="147"/>
      <c r="K317" s="147"/>
      <c r="L317" s="147" t="s">
        <v>379</v>
      </c>
      <c r="M317" s="147"/>
      <c r="N317" s="147"/>
      <c r="O317" s="147"/>
      <c r="P317" s="147"/>
      <c r="R317" s="152" t="s">
        <v>569</v>
      </c>
      <c r="S317" s="152"/>
      <c r="T317" s="152"/>
      <c r="U317" s="148">
        <v>50</v>
      </c>
    </row>
    <row r="318" spans="1:21" x14ac:dyDescent="0.25">
      <c r="R318" s="152"/>
      <c r="S318" s="152"/>
      <c r="T318" s="152"/>
    </row>
    <row r="319" spans="1:21" ht="6" customHeight="1" x14ac:dyDescent="0.25"/>
    <row r="320" spans="1:21" x14ac:dyDescent="0.25">
      <c r="D320" s="149" t="s">
        <v>2</v>
      </c>
      <c r="F320" s="149" t="s">
        <v>2</v>
      </c>
      <c r="H320" s="149" t="s">
        <v>2</v>
      </c>
      <c r="O320" s="150" t="s">
        <v>562</v>
      </c>
      <c r="P320" s="150"/>
      <c r="Q320" s="150"/>
      <c r="R320" s="150"/>
      <c r="S320" s="150"/>
      <c r="U320" s="151">
        <v>674</v>
      </c>
    </row>
    <row r="321" spans="1:21" x14ac:dyDescent="0.25">
      <c r="A321" s="145" t="s">
        <v>570</v>
      </c>
      <c r="B321" s="145"/>
      <c r="C321" s="145"/>
      <c r="D321" s="145"/>
      <c r="E321" s="145"/>
      <c r="F321" s="145"/>
      <c r="G321" s="145"/>
      <c r="H321" s="145"/>
      <c r="I321" s="145"/>
      <c r="J321" s="145"/>
      <c r="K321" s="145"/>
      <c r="L321" s="145"/>
    </row>
    <row r="322" spans="1:21" ht="6" customHeight="1" x14ac:dyDescent="0.25"/>
    <row r="323" spans="1:21" x14ac:dyDescent="0.25">
      <c r="B323" s="146" t="s">
        <v>329</v>
      </c>
      <c r="C323" s="146"/>
      <c r="D323" s="146"/>
      <c r="E323" s="146"/>
      <c r="F323" s="146"/>
      <c r="G323" s="146"/>
      <c r="H323" s="146"/>
      <c r="I323" s="147" t="s">
        <v>571</v>
      </c>
      <c r="J323" s="147"/>
      <c r="K323" s="147"/>
      <c r="L323" s="147" t="s">
        <v>298</v>
      </c>
      <c r="M323" s="147"/>
      <c r="N323" s="147"/>
      <c r="O323" s="147"/>
      <c r="P323" s="147"/>
      <c r="R323" s="152" t="s">
        <v>572</v>
      </c>
      <c r="S323" s="152"/>
      <c r="T323" s="152"/>
      <c r="U323" s="148">
        <v>-368.62</v>
      </c>
    </row>
    <row r="324" spans="1:21" x14ac:dyDescent="0.25">
      <c r="R324" s="152"/>
      <c r="S324" s="152"/>
      <c r="T324" s="152"/>
    </row>
    <row r="325" spans="1:21" x14ac:dyDescent="0.25">
      <c r="B325" s="146" t="s">
        <v>332</v>
      </c>
      <c r="C325" s="146"/>
      <c r="D325" s="146"/>
      <c r="E325" s="146"/>
      <c r="F325" s="146"/>
      <c r="G325" s="146"/>
      <c r="H325" s="146"/>
      <c r="I325" s="147" t="s">
        <v>573</v>
      </c>
      <c r="J325" s="147"/>
      <c r="K325" s="147"/>
      <c r="L325" s="147" t="s">
        <v>361</v>
      </c>
      <c r="M325" s="147"/>
      <c r="N325" s="147"/>
      <c r="O325" s="147"/>
      <c r="P325" s="147"/>
      <c r="R325" s="152" t="s">
        <v>574</v>
      </c>
      <c r="S325" s="152"/>
      <c r="T325" s="152"/>
      <c r="U325" s="148">
        <v>1548</v>
      </c>
    </row>
    <row r="326" spans="1:21" x14ac:dyDescent="0.25">
      <c r="R326" s="152"/>
      <c r="S326" s="152"/>
      <c r="T326" s="152"/>
    </row>
    <row r="327" spans="1:21" x14ac:dyDescent="0.25">
      <c r="B327" s="146" t="s">
        <v>342</v>
      </c>
      <c r="C327" s="146"/>
      <c r="D327" s="146"/>
      <c r="E327" s="146"/>
      <c r="F327" s="146"/>
      <c r="G327" s="146"/>
      <c r="H327" s="146"/>
      <c r="I327" s="147" t="s">
        <v>575</v>
      </c>
      <c r="J327" s="147"/>
      <c r="K327" s="147"/>
      <c r="L327" s="147" t="s">
        <v>281</v>
      </c>
      <c r="M327" s="147"/>
      <c r="N327" s="147"/>
      <c r="O327" s="147"/>
      <c r="P327" s="147"/>
      <c r="R327" s="147" t="s">
        <v>576</v>
      </c>
      <c r="S327" s="147"/>
      <c r="T327" s="147"/>
      <c r="U327" s="148">
        <v>347.12</v>
      </c>
    </row>
    <row r="328" spans="1:21" x14ac:dyDescent="0.25">
      <c r="B328" s="146" t="s">
        <v>381</v>
      </c>
      <c r="C328" s="146"/>
      <c r="D328" s="146"/>
      <c r="E328" s="146"/>
      <c r="F328" s="146"/>
      <c r="G328" s="146"/>
      <c r="H328" s="146"/>
      <c r="I328" s="147" t="s">
        <v>577</v>
      </c>
      <c r="J328" s="147"/>
      <c r="K328" s="147"/>
      <c r="L328" s="147" t="s">
        <v>298</v>
      </c>
      <c r="M328" s="147"/>
      <c r="N328" s="147"/>
      <c r="O328" s="147"/>
      <c r="P328" s="147"/>
      <c r="R328" s="152" t="s">
        <v>578</v>
      </c>
      <c r="S328" s="152"/>
      <c r="T328" s="152"/>
      <c r="U328" s="148">
        <v>382.45</v>
      </c>
    </row>
    <row r="329" spans="1:21" x14ac:dyDescent="0.25">
      <c r="R329" s="152"/>
      <c r="S329" s="152"/>
      <c r="T329" s="152"/>
    </row>
    <row r="330" spans="1:21" x14ac:dyDescent="0.25">
      <c r="B330" s="146" t="s">
        <v>279</v>
      </c>
      <c r="C330" s="146"/>
      <c r="D330" s="146"/>
      <c r="E330" s="146"/>
      <c r="F330" s="146"/>
      <c r="G330" s="146"/>
      <c r="H330" s="146"/>
      <c r="I330" s="147" t="s">
        <v>579</v>
      </c>
      <c r="J330" s="147"/>
      <c r="K330" s="147"/>
      <c r="L330" s="147" t="s">
        <v>298</v>
      </c>
      <c r="M330" s="147"/>
      <c r="N330" s="147"/>
      <c r="O330" s="147"/>
      <c r="P330" s="147"/>
      <c r="R330" s="152" t="s">
        <v>578</v>
      </c>
      <c r="S330" s="152"/>
      <c r="T330" s="152"/>
      <c r="U330" s="148">
        <v>49.99</v>
      </c>
    </row>
    <row r="331" spans="1:21" x14ac:dyDescent="0.25">
      <c r="R331" s="152"/>
      <c r="S331" s="152"/>
      <c r="T331" s="152"/>
    </row>
    <row r="332" spans="1:21" x14ac:dyDescent="0.25">
      <c r="B332" s="146" t="s">
        <v>287</v>
      </c>
      <c r="C332" s="146"/>
      <c r="D332" s="146"/>
      <c r="E332" s="146"/>
      <c r="F332" s="146"/>
      <c r="G332" s="146"/>
      <c r="H332" s="146"/>
      <c r="I332" s="147" t="s">
        <v>580</v>
      </c>
      <c r="J332" s="147"/>
      <c r="K332" s="147"/>
      <c r="L332" s="147" t="s">
        <v>361</v>
      </c>
      <c r="M332" s="147"/>
      <c r="N332" s="147"/>
      <c r="O332" s="147"/>
      <c r="P332" s="147"/>
      <c r="R332" s="147" t="s">
        <v>581</v>
      </c>
      <c r="S332" s="147"/>
      <c r="T332" s="147"/>
      <c r="U332" s="148">
        <v>70</v>
      </c>
    </row>
    <row r="333" spans="1:21" ht="6" customHeight="1" x14ac:dyDescent="0.25"/>
    <row r="334" spans="1:21" x14ac:dyDescent="0.25">
      <c r="D334" s="149" t="s">
        <v>2</v>
      </c>
      <c r="F334" s="149" t="s">
        <v>2</v>
      </c>
      <c r="H334" s="149" t="s">
        <v>2</v>
      </c>
      <c r="O334" s="150" t="s">
        <v>570</v>
      </c>
      <c r="P334" s="150"/>
      <c r="Q334" s="150"/>
      <c r="R334" s="150"/>
      <c r="S334" s="150"/>
      <c r="U334" s="151">
        <v>2028.94</v>
      </c>
    </row>
    <row r="335" spans="1:21" x14ac:dyDescent="0.25">
      <c r="A335" s="145" t="s">
        <v>582</v>
      </c>
      <c r="B335" s="145"/>
      <c r="C335" s="145"/>
      <c r="D335" s="145"/>
      <c r="E335" s="145"/>
      <c r="F335" s="145"/>
      <c r="G335" s="145"/>
      <c r="H335" s="145"/>
      <c r="I335" s="145"/>
      <c r="J335" s="145"/>
      <c r="K335" s="145"/>
      <c r="L335" s="145"/>
    </row>
    <row r="336" spans="1:21" ht="6" customHeight="1" x14ac:dyDescent="0.25"/>
    <row r="337" spans="2:21" x14ac:dyDescent="0.25">
      <c r="B337" s="146" t="s">
        <v>291</v>
      </c>
      <c r="C337" s="146"/>
      <c r="D337" s="146"/>
      <c r="E337" s="146"/>
      <c r="F337" s="146"/>
      <c r="G337" s="146"/>
      <c r="H337" s="146"/>
      <c r="I337" s="152" t="s">
        <v>583</v>
      </c>
      <c r="J337" s="152"/>
      <c r="K337" s="152"/>
      <c r="L337" s="147" t="s">
        <v>309</v>
      </c>
      <c r="M337" s="147"/>
      <c r="N337" s="147"/>
      <c r="O337" s="147"/>
      <c r="P337" s="147"/>
      <c r="R337" s="147" t="s">
        <v>584</v>
      </c>
      <c r="S337" s="147"/>
      <c r="T337" s="147"/>
      <c r="U337" s="148">
        <v>395</v>
      </c>
    </row>
    <row r="338" spans="2:21" x14ac:dyDescent="0.25">
      <c r="I338" s="152"/>
      <c r="J338" s="152"/>
      <c r="K338" s="152"/>
    </row>
    <row r="339" spans="2:21" x14ac:dyDescent="0.25">
      <c r="B339" s="146" t="s">
        <v>376</v>
      </c>
      <c r="C339" s="146"/>
      <c r="D339" s="146"/>
      <c r="E339" s="146"/>
      <c r="F339" s="146"/>
      <c r="G339" s="146"/>
      <c r="H339" s="146"/>
      <c r="I339" s="147" t="s">
        <v>308</v>
      </c>
      <c r="J339" s="147"/>
      <c r="K339" s="147"/>
      <c r="L339" s="147" t="s">
        <v>585</v>
      </c>
      <c r="M339" s="147"/>
      <c r="N339" s="147"/>
      <c r="O339" s="147"/>
      <c r="P339" s="147"/>
      <c r="R339" s="147" t="s">
        <v>586</v>
      </c>
      <c r="S339" s="147"/>
      <c r="T339" s="147"/>
      <c r="U339" s="148">
        <v>56.98</v>
      </c>
    </row>
    <row r="340" spans="2:21" x14ac:dyDescent="0.25">
      <c r="B340" s="146" t="s">
        <v>381</v>
      </c>
      <c r="C340" s="146"/>
      <c r="D340" s="146"/>
      <c r="E340" s="146"/>
      <c r="F340" s="146"/>
      <c r="G340" s="146"/>
      <c r="H340" s="146"/>
      <c r="I340" s="152" t="s">
        <v>583</v>
      </c>
      <c r="J340" s="152"/>
      <c r="K340" s="152"/>
      <c r="L340" s="147" t="s">
        <v>309</v>
      </c>
      <c r="M340" s="147"/>
      <c r="N340" s="147"/>
      <c r="O340" s="147"/>
      <c r="P340" s="147"/>
      <c r="R340" s="147" t="s">
        <v>584</v>
      </c>
      <c r="S340" s="147"/>
      <c r="T340" s="147"/>
      <c r="U340" s="148">
        <v>1925.19</v>
      </c>
    </row>
    <row r="341" spans="2:21" x14ac:dyDescent="0.25">
      <c r="I341" s="152"/>
      <c r="J341" s="152"/>
      <c r="K341" s="152"/>
    </row>
    <row r="342" spans="2:21" x14ac:dyDescent="0.25">
      <c r="B342" s="146" t="s">
        <v>283</v>
      </c>
      <c r="C342" s="146"/>
      <c r="D342" s="146"/>
      <c r="E342" s="146"/>
      <c r="F342" s="146"/>
      <c r="G342" s="146"/>
      <c r="H342" s="146"/>
      <c r="I342" s="147" t="s">
        <v>587</v>
      </c>
      <c r="J342" s="147"/>
      <c r="K342" s="147"/>
      <c r="L342" s="147" t="s">
        <v>585</v>
      </c>
      <c r="M342" s="147"/>
      <c r="N342" s="147"/>
      <c r="O342" s="147"/>
      <c r="P342" s="147"/>
      <c r="R342" s="152" t="s">
        <v>588</v>
      </c>
      <c r="S342" s="152"/>
      <c r="T342" s="152"/>
      <c r="U342" s="148">
        <v>2250</v>
      </c>
    </row>
    <row r="343" spans="2:21" x14ac:dyDescent="0.25">
      <c r="R343" s="152"/>
      <c r="S343" s="152"/>
      <c r="T343" s="152"/>
    </row>
    <row r="344" spans="2:21" x14ac:dyDescent="0.25">
      <c r="B344" s="146" t="s">
        <v>283</v>
      </c>
      <c r="C344" s="146"/>
      <c r="D344" s="146"/>
      <c r="E344" s="146"/>
      <c r="F344" s="146"/>
      <c r="G344" s="146"/>
      <c r="H344" s="146"/>
      <c r="I344" s="147" t="s">
        <v>587</v>
      </c>
      <c r="J344" s="147"/>
      <c r="K344" s="147"/>
      <c r="L344" s="147" t="s">
        <v>379</v>
      </c>
      <c r="M344" s="147"/>
      <c r="N344" s="147"/>
      <c r="O344" s="147"/>
      <c r="P344" s="147"/>
      <c r="R344" s="152" t="s">
        <v>589</v>
      </c>
      <c r="S344" s="152"/>
      <c r="T344" s="152"/>
      <c r="U344" s="148">
        <v>1500</v>
      </c>
    </row>
    <row r="345" spans="2:21" x14ac:dyDescent="0.25">
      <c r="R345" s="152"/>
      <c r="S345" s="152"/>
      <c r="T345" s="152"/>
    </row>
    <row r="346" spans="2:21" x14ac:dyDescent="0.25">
      <c r="B346" s="146" t="s">
        <v>283</v>
      </c>
      <c r="C346" s="146"/>
      <c r="D346" s="146"/>
      <c r="E346" s="146"/>
      <c r="F346" s="146"/>
      <c r="G346" s="146"/>
      <c r="H346" s="146"/>
      <c r="I346" s="147" t="s">
        <v>587</v>
      </c>
      <c r="J346" s="147"/>
      <c r="K346" s="147"/>
      <c r="L346" s="147" t="s">
        <v>590</v>
      </c>
      <c r="M346" s="147"/>
      <c r="N346" s="147"/>
      <c r="O346" s="147"/>
      <c r="P346" s="147"/>
      <c r="R346" s="152" t="s">
        <v>591</v>
      </c>
      <c r="S346" s="152"/>
      <c r="T346" s="152"/>
      <c r="U346" s="148">
        <v>2150</v>
      </c>
    </row>
    <row r="347" spans="2:21" x14ac:dyDescent="0.25">
      <c r="R347" s="152"/>
      <c r="S347" s="152"/>
      <c r="T347" s="152"/>
    </row>
    <row r="348" spans="2:21" x14ac:dyDescent="0.25">
      <c r="B348" s="146" t="s">
        <v>353</v>
      </c>
      <c r="C348" s="146"/>
      <c r="D348" s="146"/>
      <c r="E348" s="146"/>
      <c r="F348" s="146"/>
      <c r="G348" s="146"/>
      <c r="H348" s="146"/>
      <c r="I348" s="147" t="s">
        <v>592</v>
      </c>
      <c r="J348" s="147"/>
      <c r="K348" s="147"/>
      <c r="L348" s="147" t="s">
        <v>318</v>
      </c>
      <c r="M348" s="147"/>
      <c r="N348" s="147"/>
      <c r="O348" s="147"/>
      <c r="P348" s="147"/>
      <c r="R348" s="152" t="s">
        <v>593</v>
      </c>
      <c r="S348" s="152"/>
      <c r="T348" s="152"/>
      <c r="U348" s="148">
        <v>285</v>
      </c>
    </row>
    <row r="349" spans="2:21" x14ac:dyDescent="0.25">
      <c r="R349" s="152"/>
      <c r="S349" s="152"/>
      <c r="T349" s="152"/>
    </row>
    <row r="350" spans="2:21" x14ac:dyDescent="0.25">
      <c r="B350" s="146" t="s">
        <v>353</v>
      </c>
      <c r="C350" s="146"/>
      <c r="D350" s="146"/>
      <c r="E350" s="146"/>
      <c r="F350" s="146"/>
      <c r="G350" s="146"/>
      <c r="H350" s="146"/>
      <c r="I350" s="147" t="s">
        <v>592</v>
      </c>
      <c r="J350" s="147"/>
      <c r="K350" s="147"/>
      <c r="L350" s="147" t="s">
        <v>566</v>
      </c>
      <c r="M350" s="147"/>
      <c r="N350" s="147"/>
      <c r="O350" s="147"/>
      <c r="P350" s="147"/>
      <c r="R350" s="152" t="s">
        <v>594</v>
      </c>
      <c r="S350" s="152"/>
      <c r="T350" s="152"/>
      <c r="U350" s="148">
        <v>670</v>
      </c>
    </row>
    <row r="351" spans="2:21" x14ac:dyDescent="0.25">
      <c r="R351" s="152"/>
      <c r="S351" s="152"/>
      <c r="T351" s="152"/>
    </row>
    <row r="352" spans="2:21" x14ac:dyDescent="0.25">
      <c r="B352" s="146" t="s">
        <v>353</v>
      </c>
      <c r="C352" s="146"/>
      <c r="D352" s="146"/>
      <c r="E352" s="146"/>
      <c r="F352" s="146"/>
      <c r="G352" s="146"/>
      <c r="H352" s="146"/>
      <c r="I352" s="147" t="s">
        <v>592</v>
      </c>
      <c r="J352" s="147"/>
      <c r="K352" s="147"/>
      <c r="L352" s="147" t="s">
        <v>566</v>
      </c>
      <c r="M352" s="147"/>
      <c r="N352" s="147"/>
      <c r="O352" s="147"/>
      <c r="P352" s="147"/>
      <c r="R352" s="152" t="s">
        <v>595</v>
      </c>
      <c r="S352" s="152"/>
      <c r="T352" s="152"/>
      <c r="U352" s="148">
        <v>955</v>
      </c>
    </row>
    <row r="353" spans="1:22" x14ac:dyDescent="0.25">
      <c r="R353" s="152"/>
      <c r="S353" s="152"/>
      <c r="T353" s="152"/>
    </row>
    <row r="354" spans="1:22" ht="6" customHeight="1" x14ac:dyDescent="0.25"/>
    <row r="355" spans="1:22" x14ac:dyDescent="0.25">
      <c r="D355" s="149" t="s">
        <v>2</v>
      </c>
      <c r="F355" s="149" t="s">
        <v>2</v>
      </c>
      <c r="H355" s="149" t="s">
        <v>2</v>
      </c>
      <c r="O355" s="150" t="s">
        <v>582</v>
      </c>
      <c r="P355" s="150"/>
      <c r="Q355" s="150"/>
      <c r="R355" s="150"/>
      <c r="S355" s="150"/>
      <c r="U355" s="151">
        <v>10187.17</v>
      </c>
    </row>
    <row r="356" spans="1:22" ht="54.75" customHeight="1" x14ac:dyDescent="0.25"/>
    <row r="357" spans="1:22" ht="11.25" customHeight="1" x14ac:dyDescent="0.25"/>
    <row r="358" spans="1:22" ht="13.5" customHeight="1" x14ac:dyDescent="0.25">
      <c r="A358" s="152" t="s">
        <v>322</v>
      </c>
      <c r="B358" s="152"/>
      <c r="C358" s="152"/>
      <c r="D358" s="152"/>
      <c r="E358" s="152"/>
      <c r="F358" s="152"/>
      <c r="G358" s="152"/>
      <c r="H358" s="152"/>
      <c r="I358" s="152"/>
      <c r="J358" s="152"/>
      <c r="K358" s="152"/>
      <c r="L358" s="152"/>
      <c r="M358" s="152"/>
      <c r="P358" s="153" t="s">
        <v>596</v>
      </c>
      <c r="Q358" s="153"/>
      <c r="R358" s="153"/>
      <c r="S358" s="153"/>
      <c r="T358" s="153"/>
      <c r="U358" s="153"/>
      <c r="V358" s="153"/>
    </row>
    <row r="359" spans="1:22" ht="20.25" customHeight="1" x14ac:dyDescent="0.25">
      <c r="A359" s="154" t="s">
        <v>324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154"/>
      <c r="R359" s="154"/>
      <c r="S359" s="154"/>
      <c r="T359" s="154"/>
      <c r="U359" s="154"/>
    </row>
    <row r="360" spans="1:22" ht="7.5" customHeight="1" x14ac:dyDescent="0.25"/>
    <row r="361" spans="1:22" x14ac:dyDescent="0.25">
      <c r="A361" s="145" t="s">
        <v>597</v>
      </c>
      <c r="B361" s="145"/>
      <c r="C361" s="145"/>
      <c r="D361" s="145"/>
      <c r="E361" s="145"/>
      <c r="F361" s="145"/>
      <c r="G361" s="145"/>
      <c r="H361" s="145"/>
      <c r="I361" s="145"/>
      <c r="J361" s="145"/>
      <c r="K361" s="145"/>
      <c r="L361" s="145"/>
    </row>
    <row r="362" spans="1:22" ht="6" customHeight="1" x14ac:dyDescent="0.25"/>
    <row r="363" spans="1:22" x14ac:dyDescent="0.25">
      <c r="B363" s="146" t="s">
        <v>373</v>
      </c>
      <c r="C363" s="146"/>
      <c r="D363" s="146"/>
      <c r="E363" s="146"/>
      <c r="F363" s="146"/>
      <c r="G363" s="146"/>
      <c r="H363" s="146"/>
      <c r="I363" s="147" t="s">
        <v>284</v>
      </c>
      <c r="J363" s="147"/>
      <c r="K363" s="147"/>
      <c r="L363" s="147" t="s">
        <v>598</v>
      </c>
      <c r="M363" s="147"/>
      <c r="N363" s="147"/>
      <c r="O363" s="147"/>
      <c r="P363" s="147"/>
      <c r="R363" s="152" t="s">
        <v>599</v>
      </c>
      <c r="S363" s="152"/>
      <c r="T363" s="152"/>
      <c r="U363" s="148">
        <v>18.02</v>
      </c>
    </row>
    <row r="364" spans="1:22" x14ac:dyDescent="0.25">
      <c r="R364" s="152"/>
      <c r="S364" s="152"/>
      <c r="T364" s="152"/>
    </row>
    <row r="365" spans="1:22" x14ac:dyDescent="0.25">
      <c r="B365" s="146" t="s">
        <v>283</v>
      </c>
      <c r="C365" s="146"/>
      <c r="D365" s="146"/>
      <c r="E365" s="146"/>
      <c r="F365" s="146"/>
      <c r="G365" s="146"/>
      <c r="H365" s="146"/>
      <c r="I365" s="147" t="s">
        <v>592</v>
      </c>
      <c r="J365" s="147"/>
      <c r="K365" s="147"/>
      <c r="L365" s="147" t="s">
        <v>566</v>
      </c>
      <c r="M365" s="147"/>
      <c r="N365" s="147"/>
      <c r="O365" s="147"/>
      <c r="P365" s="147"/>
      <c r="R365" s="147" t="s">
        <v>600</v>
      </c>
      <c r="S365" s="147"/>
      <c r="T365" s="147"/>
      <c r="U365" s="148">
        <v>695</v>
      </c>
    </row>
    <row r="366" spans="1:22" ht="6" customHeight="1" x14ac:dyDescent="0.25"/>
    <row r="367" spans="1:22" x14ac:dyDescent="0.25">
      <c r="D367" s="149" t="s">
        <v>2</v>
      </c>
      <c r="F367" s="149" t="s">
        <v>2</v>
      </c>
      <c r="H367" s="149" t="s">
        <v>2</v>
      </c>
      <c r="O367" s="150" t="s">
        <v>597</v>
      </c>
      <c r="P367" s="150"/>
      <c r="Q367" s="150"/>
      <c r="R367" s="150"/>
      <c r="S367" s="150"/>
      <c r="U367" s="151">
        <v>713.02</v>
      </c>
    </row>
    <row r="368" spans="1:22" x14ac:dyDescent="0.25">
      <c r="A368" s="145" t="s">
        <v>601</v>
      </c>
      <c r="B368" s="145"/>
      <c r="C368" s="145"/>
      <c r="D368" s="145"/>
      <c r="E368" s="145"/>
      <c r="F368" s="145"/>
      <c r="G368" s="145"/>
      <c r="H368" s="145"/>
      <c r="I368" s="145"/>
      <c r="J368" s="145"/>
      <c r="K368" s="145"/>
      <c r="L368" s="145"/>
    </row>
    <row r="369" spans="1:21" ht="6" customHeight="1" x14ac:dyDescent="0.25"/>
    <row r="370" spans="1:21" x14ac:dyDescent="0.25">
      <c r="B370" s="146" t="s">
        <v>342</v>
      </c>
      <c r="C370" s="146"/>
      <c r="D370" s="146"/>
      <c r="E370" s="146"/>
      <c r="F370" s="146"/>
      <c r="G370" s="146"/>
      <c r="H370" s="146"/>
      <c r="I370" s="147" t="s">
        <v>602</v>
      </c>
      <c r="J370" s="147"/>
      <c r="K370" s="147"/>
      <c r="L370" s="147" t="s">
        <v>603</v>
      </c>
      <c r="M370" s="147"/>
      <c r="N370" s="147"/>
      <c r="O370" s="147"/>
      <c r="P370" s="147"/>
      <c r="R370" s="152" t="s">
        <v>604</v>
      </c>
      <c r="S370" s="152"/>
      <c r="T370" s="152"/>
      <c r="U370" s="148">
        <v>85.41</v>
      </c>
    </row>
    <row r="371" spans="1:21" x14ac:dyDescent="0.25">
      <c r="R371" s="152"/>
      <c r="S371" s="152"/>
      <c r="T371" s="152"/>
    </row>
    <row r="372" spans="1:21" x14ac:dyDescent="0.25">
      <c r="B372" s="146" t="s">
        <v>342</v>
      </c>
      <c r="C372" s="146"/>
      <c r="D372" s="146"/>
      <c r="E372" s="146"/>
      <c r="F372" s="146"/>
      <c r="G372" s="146"/>
      <c r="H372" s="146"/>
      <c r="I372" s="147" t="s">
        <v>602</v>
      </c>
      <c r="J372" s="147"/>
      <c r="K372" s="147"/>
      <c r="L372" s="147" t="s">
        <v>605</v>
      </c>
      <c r="M372" s="147"/>
      <c r="N372" s="147"/>
      <c r="O372" s="147"/>
      <c r="P372" s="147"/>
      <c r="R372" s="152" t="s">
        <v>606</v>
      </c>
      <c r="S372" s="152"/>
      <c r="T372" s="152"/>
      <c r="U372" s="148">
        <v>27.07</v>
      </c>
    </row>
    <row r="373" spans="1:21" x14ac:dyDescent="0.25">
      <c r="R373" s="152"/>
      <c r="S373" s="152"/>
      <c r="T373" s="152"/>
    </row>
    <row r="374" spans="1:21" x14ac:dyDescent="0.25">
      <c r="B374" s="146" t="s">
        <v>382</v>
      </c>
      <c r="C374" s="146"/>
      <c r="D374" s="146"/>
      <c r="E374" s="146"/>
      <c r="F374" s="146"/>
      <c r="G374" s="146"/>
      <c r="H374" s="146"/>
      <c r="I374" s="147" t="s">
        <v>607</v>
      </c>
      <c r="J374" s="147"/>
      <c r="K374" s="147"/>
      <c r="L374" s="147" t="s">
        <v>309</v>
      </c>
      <c r="M374" s="147"/>
      <c r="N374" s="147"/>
      <c r="O374" s="147"/>
      <c r="P374" s="147"/>
      <c r="R374" s="147" t="s">
        <v>608</v>
      </c>
      <c r="S374" s="147"/>
      <c r="T374" s="147"/>
      <c r="U374" s="148">
        <v>70</v>
      </c>
    </row>
    <row r="375" spans="1:21" x14ac:dyDescent="0.25">
      <c r="B375" s="146" t="s">
        <v>505</v>
      </c>
      <c r="C375" s="146"/>
      <c r="D375" s="146"/>
      <c r="E375" s="146"/>
      <c r="F375" s="146"/>
      <c r="G375" s="146"/>
      <c r="H375" s="146"/>
      <c r="I375" s="147" t="s">
        <v>284</v>
      </c>
      <c r="J375" s="147"/>
      <c r="K375" s="147"/>
      <c r="L375" s="147" t="s">
        <v>285</v>
      </c>
      <c r="M375" s="147"/>
      <c r="N375" s="147"/>
      <c r="O375" s="147"/>
      <c r="P375" s="147"/>
      <c r="R375" s="147" t="s">
        <v>286</v>
      </c>
      <c r="S375" s="147"/>
      <c r="T375" s="147"/>
      <c r="U375" s="148">
        <v>16.95</v>
      </c>
    </row>
    <row r="376" spans="1:21" ht="6" customHeight="1" x14ac:dyDescent="0.25"/>
    <row r="377" spans="1:21" x14ac:dyDescent="0.25">
      <c r="D377" s="149" t="s">
        <v>2</v>
      </c>
      <c r="F377" s="149" t="s">
        <v>2</v>
      </c>
      <c r="H377" s="149" t="s">
        <v>2</v>
      </c>
      <c r="O377" s="150" t="s">
        <v>601</v>
      </c>
      <c r="P377" s="150"/>
      <c r="Q377" s="150"/>
      <c r="R377" s="150"/>
      <c r="S377" s="150"/>
      <c r="U377" s="151">
        <v>199.43</v>
      </c>
    </row>
    <row r="378" spans="1:21" x14ac:dyDescent="0.25">
      <c r="A378" s="145" t="s">
        <v>609</v>
      </c>
      <c r="B378" s="145"/>
      <c r="C378" s="145"/>
      <c r="D378" s="145"/>
      <c r="E378" s="145"/>
      <c r="F378" s="145"/>
      <c r="G378" s="145"/>
      <c r="H378" s="145"/>
      <c r="I378" s="145"/>
      <c r="J378" s="145"/>
      <c r="K378" s="145"/>
      <c r="L378" s="145"/>
    </row>
    <row r="379" spans="1:21" ht="6" customHeight="1" x14ac:dyDescent="0.25"/>
    <row r="380" spans="1:21" x14ac:dyDescent="0.25">
      <c r="B380" s="146" t="s">
        <v>291</v>
      </c>
      <c r="C380" s="146"/>
      <c r="D380" s="146"/>
      <c r="E380" s="146"/>
      <c r="F380" s="146"/>
      <c r="G380" s="146"/>
      <c r="H380" s="146"/>
      <c r="I380" s="147" t="s">
        <v>610</v>
      </c>
      <c r="J380" s="147"/>
      <c r="K380" s="147"/>
      <c r="L380" s="147" t="s">
        <v>309</v>
      </c>
      <c r="M380" s="147"/>
      <c r="N380" s="147"/>
      <c r="O380" s="147"/>
      <c r="P380" s="147"/>
      <c r="R380" s="147" t="s">
        <v>611</v>
      </c>
      <c r="S380" s="147"/>
      <c r="T380" s="147"/>
      <c r="U380" s="148">
        <v>199.9</v>
      </c>
    </row>
    <row r="381" spans="1:21" x14ac:dyDescent="0.25">
      <c r="B381" s="146" t="s">
        <v>300</v>
      </c>
      <c r="C381" s="146"/>
      <c r="D381" s="146"/>
      <c r="E381" s="146"/>
      <c r="F381" s="146"/>
      <c r="G381" s="146"/>
      <c r="H381" s="146"/>
      <c r="I381" s="147" t="s">
        <v>612</v>
      </c>
      <c r="J381" s="147"/>
      <c r="K381" s="147"/>
      <c r="L381" s="147" t="s">
        <v>309</v>
      </c>
      <c r="M381" s="147"/>
      <c r="N381" s="147"/>
      <c r="O381" s="147"/>
      <c r="P381" s="147"/>
      <c r="R381" s="152" t="s">
        <v>613</v>
      </c>
      <c r="S381" s="152"/>
      <c r="T381" s="152"/>
      <c r="U381" s="148">
        <v>-105.96</v>
      </c>
    </row>
    <row r="382" spans="1:21" x14ac:dyDescent="0.25">
      <c r="R382" s="152"/>
      <c r="S382" s="152"/>
      <c r="T382" s="152"/>
    </row>
    <row r="383" spans="1:21" x14ac:dyDescent="0.25">
      <c r="B383" s="146" t="s">
        <v>374</v>
      </c>
      <c r="C383" s="146"/>
      <c r="D383" s="146"/>
      <c r="E383" s="146"/>
      <c r="F383" s="146"/>
      <c r="G383" s="146"/>
      <c r="H383" s="146"/>
      <c r="I383" s="152" t="s">
        <v>583</v>
      </c>
      <c r="J383" s="152"/>
      <c r="K383" s="152"/>
      <c r="L383" s="147" t="s">
        <v>309</v>
      </c>
      <c r="M383" s="147"/>
      <c r="N383" s="147"/>
      <c r="O383" s="147"/>
      <c r="P383" s="147"/>
      <c r="R383" s="147" t="s">
        <v>614</v>
      </c>
      <c r="S383" s="147"/>
      <c r="T383" s="147"/>
      <c r="U383" s="148">
        <v>65</v>
      </c>
    </row>
    <row r="384" spans="1:21" x14ac:dyDescent="0.25">
      <c r="I384" s="152"/>
      <c r="J384" s="152"/>
      <c r="K384" s="152"/>
    </row>
    <row r="385" spans="1:21" ht="6" customHeight="1" x14ac:dyDescent="0.25"/>
    <row r="386" spans="1:21" x14ac:dyDescent="0.25">
      <c r="D386" s="149" t="s">
        <v>2</v>
      </c>
      <c r="F386" s="149" t="s">
        <v>2</v>
      </c>
      <c r="H386" s="149" t="s">
        <v>2</v>
      </c>
      <c r="O386" s="150" t="s">
        <v>609</v>
      </c>
      <c r="P386" s="150"/>
      <c r="Q386" s="150"/>
      <c r="R386" s="150"/>
      <c r="S386" s="150"/>
      <c r="U386" s="151">
        <v>158.94</v>
      </c>
    </row>
    <row r="387" spans="1:21" x14ac:dyDescent="0.25">
      <c r="A387" s="145" t="s">
        <v>615</v>
      </c>
      <c r="B387" s="145"/>
      <c r="C387" s="145"/>
      <c r="D387" s="145"/>
      <c r="E387" s="145"/>
      <c r="F387" s="145"/>
      <c r="G387" s="145"/>
      <c r="H387" s="145"/>
      <c r="I387" s="145"/>
      <c r="J387" s="145"/>
      <c r="K387" s="145"/>
      <c r="L387" s="145"/>
    </row>
    <row r="388" spans="1:21" ht="6" customHeight="1" x14ac:dyDescent="0.25"/>
    <row r="389" spans="1:21" x14ac:dyDescent="0.25">
      <c r="B389" s="146" t="s">
        <v>291</v>
      </c>
      <c r="C389" s="146"/>
      <c r="D389" s="146"/>
      <c r="E389" s="146"/>
      <c r="F389" s="146"/>
      <c r="G389" s="146"/>
      <c r="H389" s="146"/>
      <c r="I389" s="147" t="s">
        <v>616</v>
      </c>
      <c r="J389" s="147"/>
      <c r="K389" s="147"/>
      <c r="L389" s="147" t="s">
        <v>309</v>
      </c>
      <c r="M389" s="147"/>
      <c r="N389" s="147"/>
      <c r="O389" s="147"/>
      <c r="P389" s="147"/>
      <c r="R389" s="147" t="s">
        <v>617</v>
      </c>
      <c r="S389" s="147"/>
      <c r="T389" s="147"/>
      <c r="U389" s="148">
        <v>55.27</v>
      </c>
    </row>
    <row r="390" spans="1:21" x14ac:dyDescent="0.25">
      <c r="B390" s="146" t="s">
        <v>291</v>
      </c>
      <c r="C390" s="146"/>
      <c r="D390" s="146"/>
      <c r="E390" s="146"/>
      <c r="F390" s="146"/>
      <c r="G390" s="146"/>
      <c r="H390" s="146"/>
      <c r="I390" s="147" t="s">
        <v>618</v>
      </c>
      <c r="J390" s="147"/>
      <c r="K390" s="147"/>
      <c r="L390" s="147" t="s">
        <v>298</v>
      </c>
      <c r="M390" s="147"/>
      <c r="N390" s="147"/>
      <c r="O390" s="147"/>
      <c r="P390" s="147"/>
      <c r="R390" s="147" t="s">
        <v>619</v>
      </c>
      <c r="S390" s="147"/>
      <c r="T390" s="147"/>
      <c r="U390" s="148">
        <v>13.98</v>
      </c>
    </row>
    <row r="391" spans="1:21" x14ac:dyDescent="0.25">
      <c r="B391" s="146" t="s">
        <v>326</v>
      </c>
      <c r="C391" s="146"/>
      <c r="D391" s="146"/>
      <c r="E391" s="146"/>
      <c r="F391" s="146"/>
      <c r="G391" s="146"/>
      <c r="H391" s="146"/>
      <c r="I391" s="147" t="s">
        <v>620</v>
      </c>
      <c r="J391" s="147"/>
      <c r="K391" s="147"/>
      <c r="L391" s="147" t="s">
        <v>298</v>
      </c>
      <c r="M391" s="147"/>
      <c r="N391" s="147"/>
      <c r="O391" s="147"/>
      <c r="P391" s="147"/>
      <c r="R391" s="147" t="s">
        <v>621</v>
      </c>
      <c r="S391" s="147"/>
      <c r="T391" s="147"/>
      <c r="U391" s="148">
        <v>94.76</v>
      </c>
    </row>
    <row r="392" spans="1:21" x14ac:dyDescent="0.25">
      <c r="B392" s="146" t="s">
        <v>329</v>
      </c>
      <c r="C392" s="146"/>
      <c r="D392" s="146"/>
      <c r="E392" s="146"/>
      <c r="F392" s="146"/>
      <c r="G392" s="146"/>
      <c r="H392" s="146"/>
      <c r="I392" s="147" t="s">
        <v>622</v>
      </c>
      <c r="J392" s="147"/>
      <c r="K392" s="147"/>
      <c r="L392" s="147" t="s">
        <v>309</v>
      </c>
      <c r="M392" s="147"/>
      <c r="N392" s="147"/>
      <c r="O392" s="147"/>
      <c r="P392" s="147"/>
      <c r="R392" s="147" t="s">
        <v>623</v>
      </c>
      <c r="S392" s="147"/>
      <c r="T392" s="147"/>
      <c r="U392" s="148">
        <v>9.98</v>
      </c>
    </row>
    <row r="393" spans="1:21" x14ac:dyDescent="0.25">
      <c r="B393" s="146" t="s">
        <v>332</v>
      </c>
      <c r="C393" s="146"/>
      <c r="D393" s="146"/>
      <c r="E393" s="146"/>
      <c r="F393" s="146"/>
      <c r="G393" s="146"/>
      <c r="H393" s="146"/>
      <c r="I393" s="147" t="s">
        <v>624</v>
      </c>
      <c r="J393" s="147"/>
      <c r="K393" s="147"/>
      <c r="L393" s="147" t="s">
        <v>480</v>
      </c>
      <c r="M393" s="147"/>
      <c r="N393" s="147"/>
      <c r="O393" s="147"/>
      <c r="P393" s="147"/>
      <c r="R393" s="147" t="s">
        <v>625</v>
      </c>
      <c r="S393" s="147"/>
      <c r="T393" s="147"/>
      <c r="U393" s="148">
        <v>14.1</v>
      </c>
    </row>
    <row r="394" spans="1:21" x14ac:dyDescent="0.25">
      <c r="B394" s="146" t="s">
        <v>294</v>
      </c>
      <c r="C394" s="146"/>
      <c r="D394" s="146"/>
      <c r="E394" s="146"/>
      <c r="F394" s="146"/>
      <c r="G394" s="146"/>
      <c r="H394" s="146"/>
      <c r="I394" s="147" t="s">
        <v>626</v>
      </c>
      <c r="J394" s="147"/>
      <c r="K394" s="147"/>
      <c r="L394" s="147" t="s">
        <v>480</v>
      </c>
      <c r="M394" s="147"/>
      <c r="N394" s="147"/>
      <c r="O394" s="147"/>
      <c r="P394" s="147"/>
      <c r="R394" s="147" t="s">
        <v>625</v>
      </c>
      <c r="S394" s="147"/>
      <c r="T394" s="147"/>
      <c r="U394" s="148">
        <v>4.6500000000000004</v>
      </c>
    </row>
    <row r="395" spans="1:21" x14ac:dyDescent="0.25">
      <c r="B395" s="146" t="s">
        <v>300</v>
      </c>
      <c r="C395" s="146"/>
      <c r="D395" s="146"/>
      <c r="E395" s="146"/>
      <c r="F395" s="146"/>
      <c r="G395" s="146"/>
      <c r="H395" s="146"/>
      <c r="I395" s="147" t="s">
        <v>627</v>
      </c>
      <c r="J395" s="147"/>
      <c r="K395" s="147"/>
      <c r="L395" s="147" t="s">
        <v>298</v>
      </c>
      <c r="M395" s="147"/>
      <c r="N395" s="147"/>
      <c r="O395" s="147"/>
      <c r="P395" s="147"/>
      <c r="R395" s="147" t="s">
        <v>628</v>
      </c>
      <c r="S395" s="147"/>
      <c r="T395" s="147"/>
      <c r="U395" s="148">
        <v>122.96</v>
      </c>
    </row>
    <row r="396" spans="1:21" x14ac:dyDescent="0.25">
      <c r="B396" s="146" t="s">
        <v>300</v>
      </c>
      <c r="C396" s="146"/>
      <c r="D396" s="146"/>
      <c r="E396" s="146"/>
      <c r="F396" s="146"/>
      <c r="G396" s="146"/>
      <c r="H396" s="146"/>
      <c r="I396" s="147" t="s">
        <v>629</v>
      </c>
      <c r="J396" s="147"/>
      <c r="K396" s="147"/>
      <c r="L396" s="147" t="s">
        <v>298</v>
      </c>
      <c r="M396" s="147"/>
      <c r="N396" s="147"/>
      <c r="O396" s="147"/>
      <c r="P396" s="147"/>
      <c r="R396" s="147" t="s">
        <v>630</v>
      </c>
      <c r="S396" s="147"/>
      <c r="T396" s="147"/>
      <c r="U396" s="148">
        <v>1724.28</v>
      </c>
    </row>
    <row r="397" spans="1:21" x14ac:dyDescent="0.25">
      <c r="B397" s="146" t="s">
        <v>300</v>
      </c>
      <c r="C397" s="146"/>
      <c r="D397" s="146"/>
      <c r="E397" s="146"/>
      <c r="F397" s="146"/>
      <c r="G397" s="146"/>
      <c r="H397" s="146"/>
      <c r="I397" s="147" t="s">
        <v>631</v>
      </c>
      <c r="J397" s="147"/>
      <c r="K397" s="147"/>
      <c r="L397" s="147" t="s">
        <v>632</v>
      </c>
      <c r="M397" s="147"/>
      <c r="N397" s="147"/>
      <c r="O397" s="147"/>
      <c r="P397" s="147"/>
      <c r="R397" s="147" t="s">
        <v>633</v>
      </c>
      <c r="S397" s="147"/>
      <c r="T397" s="147"/>
      <c r="U397" s="148">
        <v>29.96</v>
      </c>
    </row>
    <row r="398" spans="1:21" x14ac:dyDescent="0.25">
      <c r="B398" s="146" t="s">
        <v>373</v>
      </c>
      <c r="C398" s="146"/>
      <c r="D398" s="146"/>
      <c r="E398" s="146"/>
      <c r="F398" s="146"/>
      <c r="G398" s="146"/>
      <c r="H398" s="146"/>
      <c r="I398" s="147" t="s">
        <v>634</v>
      </c>
      <c r="J398" s="147"/>
      <c r="K398" s="147"/>
      <c r="L398" s="147" t="s">
        <v>480</v>
      </c>
      <c r="M398" s="147"/>
      <c r="N398" s="147"/>
      <c r="O398" s="147"/>
      <c r="P398" s="147"/>
      <c r="R398" s="147" t="s">
        <v>625</v>
      </c>
      <c r="S398" s="147"/>
      <c r="T398" s="147"/>
      <c r="U398" s="148">
        <v>4.7</v>
      </c>
    </row>
    <row r="399" spans="1:21" x14ac:dyDescent="0.25">
      <c r="B399" s="146" t="s">
        <v>377</v>
      </c>
      <c r="C399" s="146"/>
      <c r="D399" s="146"/>
      <c r="E399" s="146"/>
      <c r="F399" s="146"/>
      <c r="G399" s="146"/>
      <c r="H399" s="146"/>
      <c r="I399" s="147" t="s">
        <v>635</v>
      </c>
      <c r="J399" s="147"/>
      <c r="K399" s="147"/>
      <c r="L399" s="147" t="s">
        <v>309</v>
      </c>
      <c r="M399" s="147"/>
      <c r="N399" s="147"/>
      <c r="O399" s="147"/>
      <c r="P399" s="147"/>
      <c r="R399" s="152" t="s">
        <v>636</v>
      </c>
      <c r="S399" s="152"/>
      <c r="T399" s="152"/>
      <c r="U399" s="148">
        <v>97.58</v>
      </c>
    </row>
    <row r="400" spans="1:21" x14ac:dyDescent="0.25">
      <c r="R400" s="152"/>
      <c r="S400" s="152"/>
      <c r="T400" s="152"/>
    </row>
    <row r="401" spans="2:21" x14ac:dyDescent="0.25">
      <c r="B401" s="146" t="s">
        <v>482</v>
      </c>
      <c r="C401" s="146"/>
      <c r="D401" s="146"/>
      <c r="E401" s="146"/>
      <c r="F401" s="146"/>
      <c r="G401" s="146"/>
      <c r="H401" s="146"/>
      <c r="I401" s="147" t="s">
        <v>395</v>
      </c>
      <c r="J401" s="147"/>
      <c r="K401" s="147"/>
      <c r="L401" s="147" t="s">
        <v>281</v>
      </c>
      <c r="M401" s="147"/>
      <c r="N401" s="147"/>
      <c r="O401" s="147"/>
      <c r="P401" s="147"/>
      <c r="R401" s="147" t="s">
        <v>637</v>
      </c>
      <c r="S401" s="147"/>
      <c r="T401" s="147"/>
      <c r="U401" s="148">
        <v>25.2</v>
      </c>
    </row>
    <row r="402" spans="2:21" x14ac:dyDescent="0.25">
      <c r="B402" s="146" t="s">
        <v>482</v>
      </c>
      <c r="C402" s="146"/>
      <c r="D402" s="146"/>
      <c r="E402" s="146"/>
      <c r="F402" s="146"/>
      <c r="G402" s="146"/>
      <c r="H402" s="146"/>
      <c r="I402" s="147" t="s">
        <v>626</v>
      </c>
      <c r="J402" s="147"/>
      <c r="K402" s="147"/>
      <c r="L402" s="147" t="s">
        <v>480</v>
      </c>
      <c r="M402" s="147"/>
      <c r="N402" s="147"/>
      <c r="O402" s="147"/>
      <c r="P402" s="147"/>
      <c r="R402" s="147" t="s">
        <v>625</v>
      </c>
      <c r="S402" s="147"/>
      <c r="T402" s="147"/>
      <c r="U402" s="148">
        <v>64.8</v>
      </c>
    </row>
    <row r="403" spans="2:21" x14ac:dyDescent="0.25">
      <c r="B403" s="146" t="s">
        <v>382</v>
      </c>
      <c r="C403" s="146"/>
      <c r="D403" s="146"/>
      <c r="E403" s="146"/>
      <c r="F403" s="146"/>
      <c r="G403" s="146"/>
      <c r="H403" s="146"/>
      <c r="I403" s="147" t="s">
        <v>626</v>
      </c>
      <c r="J403" s="147"/>
      <c r="K403" s="147"/>
      <c r="L403" s="147" t="s">
        <v>480</v>
      </c>
      <c r="M403" s="147"/>
      <c r="N403" s="147"/>
      <c r="O403" s="147"/>
      <c r="P403" s="147"/>
      <c r="R403" s="147" t="s">
        <v>625</v>
      </c>
      <c r="S403" s="147"/>
      <c r="T403" s="147"/>
      <c r="U403" s="148">
        <v>181.15</v>
      </c>
    </row>
    <row r="404" spans="2:21" x14ac:dyDescent="0.25">
      <c r="B404" s="146" t="s">
        <v>382</v>
      </c>
      <c r="C404" s="146"/>
      <c r="D404" s="146"/>
      <c r="E404" s="146"/>
      <c r="F404" s="146"/>
      <c r="G404" s="146"/>
      <c r="H404" s="146"/>
      <c r="I404" s="147" t="s">
        <v>638</v>
      </c>
      <c r="J404" s="147"/>
      <c r="K404" s="147"/>
      <c r="L404" s="147" t="s">
        <v>632</v>
      </c>
      <c r="M404" s="147"/>
      <c r="N404" s="147"/>
      <c r="O404" s="147"/>
      <c r="P404" s="147"/>
      <c r="R404" s="147" t="s">
        <v>633</v>
      </c>
      <c r="S404" s="147"/>
      <c r="T404" s="147"/>
      <c r="U404" s="148">
        <v>20</v>
      </c>
    </row>
    <row r="405" spans="2:21" x14ac:dyDescent="0.25">
      <c r="B405" s="146" t="s">
        <v>349</v>
      </c>
      <c r="C405" s="146"/>
      <c r="D405" s="146"/>
      <c r="E405" s="146"/>
      <c r="F405" s="146"/>
      <c r="G405" s="146"/>
      <c r="H405" s="146"/>
      <c r="I405" s="147" t="s">
        <v>639</v>
      </c>
      <c r="J405" s="147"/>
      <c r="K405" s="147"/>
      <c r="L405" s="147" t="s">
        <v>298</v>
      </c>
      <c r="M405" s="147"/>
      <c r="N405" s="147"/>
      <c r="O405" s="147"/>
      <c r="P405" s="147"/>
      <c r="R405" s="147" t="s">
        <v>640</v>
      </c>
      <c r="S405" s="147"/>
      <c r="T405" s="147"/>
      <c r="U405" s="148">
        <v>-36</v>
      </c>
    </row>
    <row r="406" spans="2:21" x14ac:dyDescent="0.25">
      <c r="B406" s="146" t="s">
        <v>349</v>
      </c>
      <c r="C406" s="146"/>
      <c r="D406" s="146"/>
      <c r="E406" s="146"/>
      <c r="F406" s="146"/>
      <c r="G406" s="146"/>
      <c r="H406" s="146"/>
      <c r="I406" s="147" t="s">
        <v>641</v>
      </c>
      <c r="J406" s="147"/>
      <c r="K406" s="147"/>
      <c r="L406" s="147" t="s">
        <v>309</v>
      </c>
      <c r="M406" s="147"/>
      <c r="N406" s="147"/>
      <c r="O406" s="147"/>
      <c r="P406" s="147"/>
      <c r="R406" s="147" t="s">
        <v>642</v>
      </c>
      <c r="S406" s="147"/>
      <c r="T406" s="147"/>
      <c r="U406" s="148">
        <v>11.56</v>
      </c>
    </row>
    <row r="407" spans="2:21" x14ac:dyDescent="0.25">
      <c r="B407" s="146" t="s">
        <v>349</v>
      </c>
      <c r="C407" s="146"/>
      <c r="D407" s="146"/>
      <c r="E407" s="146"/>
      <c r="F407" s="146"/>
      <c r="G407" s="146"/>
      <c r="H407" s="146"/>
      <c r="I407" s="147" t="s">
        <v>639</v>
      </c>
      <c r="J407" s="147"/>
      <c r="K407" s="147"/>
      <c r="L407" s="147" t="s">
        <v>298</v>
      </c>
      <c r="M407" s="147"/>
      <c r="N407" s="147"/>
      <c r="O407" s="147"/>
      <c r="P407" s="147"/>
      <c r="R407" s="152" t="s">
        <v>643</v>
      </c>
      <c r="S407" s="152"/>
      <c r="T407" s="152"/>
      <c r="U407" s="148">
        <v>36</v>
      </c>
    </row>
    <row r="408" spans="2:21" x14ac:dyDescent="0.25">
      <c r="R408" s="152"/>
      <c r="S408" s="152"/>
      <c r="T408" s="152"/>
    </row>
    <row r="409" spans="2:21" x14ac:dyDescent="0.25">
      <c r="B409" s="146" t="s">
        <v>349</v>
      </c>
      <c r="C409" s="146"/>
      <c r="D409" s="146"/>
      <c r="E409" s="146"/>
      <c r="F409" s="146"/>
      <c r="G409" s="146"/>
      <c r="H409" s="146"/>
      <c r="I409" s="147" t="s">
        <v>639</v>
      </c>
      <c r="J409" s="147"/>
      <c r="K409" s="147"/>
      <c r="L409" s="147" t="s">
        <v>298</v>
      </c>
      <c r="M409" s="147"/>
      <c r="N409" s="147"/>
      <c r="O409" s="147"/>
      <c r="P409" s="147"/>
      <c r="R409" s="147" t="s">
        <v>621</v>
      </c>
      <c r="S409" s="147"/>
      <c r="T409" s="147"/>
      <c r="U409" s="148">
        <v>33.26</v>
      </c>
    </row>
    <row r="410" spans="2:21" x14ac:dyDescent="0.25">
      <c r="B410" s="146" t="s">
        <v>349</v>
      </c>
      <c r="C410" s="146"/>
      <c r="D410" s="146"/>
      <c r="E410" s="146"/>
      <c r="F410" s="146"/>
      <c r="G410" s="146"/>
      <c r="H410" s="146"/>
      <c r="I410" s="147" t="s">
        <v>624</v>
      </c>
      <c r="J410" s="147"/>
      <c r="K410" s="147"/>
      <c r="L410" s="147" t="s">
        <v>480</v>
      </c>
      <c r="M410" s="147"/>
      <c r="N410" s="147"/>
      <c r="O410" s="147"/>
      <c r="P410" s="147"/>
      <c r="R410" s="147" t="s">
        <v>625</v>
      </c>
      <c r="S410" s="147"/>
      <c r="T410" s="147"/>
      <c r="U410" s="148">
        <v>5.75</v>
      </c>
    </row>
    <row r="411" spans="2:21" x14ac:dyDescent="0.25">
      <c r="B411" s="146" t="s">
        <v>283</v>
      </c>
      <c r="C411" s="146"/>
      <c r="D411" s="146"/>
      <c r="E411" s="146"/>
      <c r="F411" s="146"/>
      <c r="G411" s="146"/>
      <c r="H411" s="146"/>
      <c r="I411" s="147" t="s">
        <v>493</v>
      </c>
      <c r="J411" s="147"/>
      <c r="K411" s="147"/>
      <c r="L411" s="147" t="s">
        <v>309</v>
      </c>
      <c r="M411" s="147"/>
      <c r="N411" s="147"/>
      <c r="O411" s="147"/>
      <c r="P411" s="147"/>
      <c r="R411" s="147" t="s">
        <v>633</v>
      </c>
      <c r="S411" s="147"/>
      <c r="T411" s="147"/>
      <c r="U411" s="148">
        <v>83.28</v>
      </c>
    </row>
    <row r="412" spans="2:21" x14ac:dyDescent="0.25">
      <c r="B412" s="146" t="s">
        <v>283</v>
      </c>
      <c r="C412" s="146"/>
      <c r="D412" s="146"/>
      <c r="E412" s="146"/>
      <c r="F412" s="146"/>
      <c r="G412" s="146"/>
      <c r="H412" s="146"/>
      <c r="I412" s="147" t="s">
        <v>644</v>
      </c>
      <c r="J412" s="147"/>
      <c r="K412" s="147"/>
      <c r="L412" s="147" t="s">
        <v>298</v>
      </c>
      <c r="M412" s="147"/>
      <c r="N412" s="147"/>
      <c r="O412" s="147"/>
      <c r="P412" s="147"/>
      <c r="R412" s="147" t="s">
        <v>645</v>
      </c>
      <c r="S412" s="147"/>
      <c r="T412" s="147"/>
      <c r="U412" s="148">
        <v>283.77999999999997</v>
      </c>
    </row>
    <row r="413" spans="2:21" x14ac:dyDescent="0.25">
      <c r="B413" s="146" t="s">
        <v>287</v>
      </c>
      <c r="C413" s="146"/>
      <c r="D413" s="146"/>
      <c r="E413" s="146"/>
      <c r="F413" s="146"/>
      <c r="G413" s="146"/>
      <c r="H413" s="146"/>
      <c r="I413" s="147" t="s">
        <v>616</v>
      </c>
      <c r="J413" s="147"/>
      <c r="K413" s="147"/>
      <c r="L413" s="147" t="s">
        <v>309</v>
      </c>
      <c r="M413" s="147"/>
      <c r="N413" s="147"/>
      <c r="O413" s="147"/>
      <c r="P413" s="147"/>
      <c r="R413" s="147" t="s">
        <v>633</v>
      </c>
      <c r="S413" s="147"/>
      <c r="T413" s="147"/>
      <c r="U413" s="148">
        <v>76.650000000000006</v>
      </c>
    </row>
    <row r="414" spans="2:21" x14ac:dyDescent="0.25">
      <c r="B414" s="146" t="s">
        <v>287</v>
      </c>
      <c r="C414" s="146"/>
      <c r="D414" s="146"/>
      <c r="E414" s="146"/>
      <c r="F414" s="146"/>
      <c r="G414" s="146"/>
      <c r="H414" s="146"/>
      <c r="I414" s="147" t="s">
        <v>638</v>
      </c>
      <c r="J414" s="147"/>
      <c r="K414" s="147"/>
      <c r="L414" s="147" t="s">
        <v>632</v>
      </c>
      <c r="M414" s="147"/>
      <c r="N414" s="147"/>
      <c r="O414" s="147"/>
      <c r="P414" s="147"/>
      <c r="R414" s="147" t="s">
        <v>633</v>
      </c>
      <c r="S414" s="147"/>
      <c r="T414" s="147"/>
      <c r="U414" s="148">
        <v>238.7</v>
      </c>
    </row>
    <row r="415" spans="2:21" x14ac:dyDescent="0.25">
      <c r="B415" s="146" t="s">
        <v>353</v>
      </c>
      <c r="C415" s="146"/>
      <c r="D415" s="146"/>
      <c r="E415" s="146"/>
      <c r="F415" s="146"/>
      <c r="G415" s="146"/>
      <c r="H415" s="146"/>
      <c r="I415" s="147" t="s">
        <v>634</v>
      </c>
      <c r="J415" s="147"/>
      <c r="K415" s="147"/>
      <c r="L415" s="147" t="s">
        <v>480</v>
      </c>
      <c r="M415" s="147"/>
      <c r="N415" s="147"/>
      <c r="O415" s="147"/>
      <c r="P415" s="147"/>
      <c r="R415" s="147" t="s">
        <v>625</v>
      </c>
      <c r="S415" s="147"/>
      <c r="T415" s="147"/>
      <c r="U415" s="148">
        <v>29.88</v>
      </c>
    </row>
    <row r="416" spans="2:21" x14ac:dyDescent="0.25">
      <c r="B416" s="146" t="s">
        <v>646</v>
      </c>
      <c r="C416" s="146"/>
      <c r="D416" s="146"/>
      <c r="E416" s="146"/>
      <c r="F416" s="146"/>
      <c r="G416" s="146"/>
      <c r="H416" s="146"/>
      <c r="I416" s="147" t="s">
        <v>647</v>
      </c>
      <c r="J416" s="147"/>
      <c r="K416" s="147"/>
      <c r="L416" s="147" t="s">
        <v>298</v>
      </c>
      <c r="M416" s="147"/>
      <c r="N416" s="147"/>
      <c r="O416" s="147"/>
      <c r="P416" s="147"/>
      <c r="R416" s="147" t="s">
        <v>621</v>
      </c>
      <c r="S416" s="147"/>
      <c r="T416" s="147"/>
      <c r="U416" s="148">
        <v>21.57</v>
      </c>
    </row>
    <row r="417" spans="1:22" x14ac:dyDescent="0.25">
      <c r="B417" s="146" t="s">
        <v>646</v>
      </c>
      <c r="C417" s="146"/>
      <c r="D417" s="146"/>
      <c r="E417" s="146"/>
      <c r="F417" s="146"/>
      <c r="G417" s="146"/>
      <c r="H417" s="146"/>
      <c r="I417" s="147" t="s">
        <v>648</v>
      </c>
      <c r="J417" s="147"/>
      <c r="K417" s="147"/>
      <c r="L417" s="147" t="s">
        <v>298</v>
      </c>
      <c r="M417" s="147"/>
      <c r="N417" s="147"/>
      <c r="O417" s="147"/>
      <c r="P417" s="147"/>
      <c r="R417" s="147" t="s">
        <v>621</v>
      </c>
      <c r="S417" s="147"/>
      <c r="T417" s="147"/>
      <c r="U417" s="148">
        <v>58.88</v>
      </c>
    </row>
    <row r="418" spans="1:22" ht="6" customHeight="1" x14ac:dyDescent="0.25"/>
    <row r="419" spans="1:22" x14ac:dyDescent="0.25">
      <c r="D419" s="149" t="s">
        <v>2</v>
      </c>
      <c r="F419" s="149" t="s">
        <v>2</v>
      </c>
      <c r="H419" s="149" t="s">
        <v>2</v>
      </c>
      <c r="O419" s="150" t="s">
        <v>615</v>
      </c>
      <c r="P419" s="150"/>
      <c r="Q419" s="150"/>
      <c r="R419" s="150"/>
      <c r="S419" s="150"/>
      <c r="U419" s="151">
        <v>3306.68</v>
      </c>
    </row>
    <row r="420" spans="1:22" ht="43.5" customHeight="1" x14ac:dyDescent="0.25"/>
    <row r="421" spans="1:22" ht="11.25" customHeight="1" x14ac:dyDescent="0.25"/>
    <row r="422" spans="1:22" ht="13.5" customHeight="1" x14ac:dyDescent="0.25">
      <c r="A422" s="152" t="s">
        <v>322</v>
      </c>
      <c r="B422" s="152"/>
      <c r="C422" s="152"/>
      <c r="D422" s="152"/>
      <c r="E422" s="152"/>
      <c r="F422" s="152"/>
      <c r="G422" s="152"/>
      <c r="H422" s="152"/>
      <c r="I422" s="152"/>
      <c r="J422" s="152"/>
      <c r="K422" s="152"/>
      <c r="L422" s="152"/>
      <c r="M422" s="152"/>
      <c r="P422" s="153" t="s">
        <v>649</v>
      </c>
      <c r="Q422" s="153"/>
      <c r="R422" s="153"/>
      <c r="S422" s="153"/>
      <c r="T422" s="153"/>
      <c r="U422" s="153"/>
      <c r="V422" s="153"/>
    </row>
    <row r="423" spans="1:22" ht="20.25" customHeight="1" x14ac:dyDescent="0.25">
      <c r="A423" s="154" t="s">
        <v>324</v>
      </c>
      <c r="B423" s="154"/>
      <c r="C423" s="154"/>
      <c r="D423" s="154"/>
      <c r="E423" s="154"/>
      <c r="F423" s="154"/>
      <c r="G423" s="154"/>
      <c r="H423" s="154"/>
      <c r="I423" s="154"/>
      <c r="J423" s="154"/>
      <c r="K423" s="154"/>
      <c r="L423" s="154"/>
      <c r="M423" s="154"/>
      <c r="N423" s="154"/>
      <c r="O423" s="154"/>
      <c r="P423" s="154"/>
      <c r="Q423" s="154"/>
      <c r="R423" s="154"/>
      <c r="S423" s="154"/>
      <c r="T423" s="154"/>
      <c r="U423" s="154"/>
    </row>
    <row r="424" spans="1:22" ht="7.5" customHeight="1" x14ac:dyDescent="0.25"/>
    <row r="425" spans="1:22" x14ac:dyDescent="0.25">
      <c r="A425" s="145" t="s">
        <v>650</v>
      </c>
      <c r="B425" s="145"/>
      <c r="C425" s="145"/>
      <c r="D425" s="145"/>
      <c r="E425" s="145"/>
      <c r="F425" s="145"/>
      <c r="G425" s="145"/>
      <c r="H425" s="145"/>
      <c r="I425" s="145"/>
      <c r="J425" s="145"/>
      <c r="K425" s="145"/>
      <c r="L425" s="145"/>
    </row>
    <row r="426" spans="1:22" ht="6" customHeight="1" x14ac:dyDescent="0.25"/>
    <row r="427" spans="1:22" x14ac:dyDescent="0.25">
      <c r="B427" s="146" t="s">
        <v>291</v>
      </c>
      <c r="C427" s="146"/>
      <c r="D427" s="146"/>
      <c r="E427" s="146"/>
      <c r="F427" s="146"/>
      <c r="G427" s="146"/>
      <c r="H427" s="146"/>
      <c r="I427" s="147" t="s">
        <v>651</v>
      </c>
      <c r="J427" s="147"/>
      <c r="K427" s="147"/>
      <c r="L427" s="147" t="s">
        <v>480</v>
      </c>
      <c r="M427" s="147"/>
      <c r="N427" s="147"/>
      <c r="O427" s="147"/>
      <c r="P427" s="147"/>
      <c r="R427" s="152" t="s">
        <v>652</v>
      </c>
      <c r="S427" s="152"/>
      <c r="T427" s="152"/>
      <c r="U427" s="148">
        <v>60.49</v>
      </c>
    </row>
    <row r="428" spans="1:22" x14ac:dyDescent="0.25">
      <c r="R428" s="152"/>
      <c r="S428" s="152"/>
      <c r="T428" s="152"/>
    </row>
    <row r="429" spans="1:22" x14ac:dyDescent="0.25">
      <c r="B429" s="146" t="s">
        <v>326</v>
      </c>
      <c r="C429" s="146"/>
      <c r="D429" s="146"/>
      <c r="E429" s="146"/>
      <c r="F429" s="146"/>
      <c r="G429" s="146"/>
      <c r="H429" s="146"/>
      <c r="I429" s="147" t="s">
        <v>653</v>
      </c>
      <c r="J429" s="147"/>
      <c r="K429" s="147"/>
      <c r="L429" s="147" t="s">
        <v>309</v>
      </c>
      <c r="M429" s="147"/>
      <c r="N429" s="147"/>
      <c r="O429" s="147"/>
      <c r="P429" s="147"/>
      <c r="R429" s="152" t="s">
        <v>654</v>
      </c>
      <c r="S429" s="152"/>
      <c r="T429" s="152"/>
      <c r="U429" s="148">
        <v>142.66</v>
      </c>
    </row>
    <row r="430" spans="1:22" x14ac:dyDescent="0.25">
      <c r="R430" s="152"/>
      <c r="S430" s="152"/>
      <c r="T430" s="152"/>
    </row>
    <row r="431" spans="1:22" x14ac:dyDescent="0.25">
      <c r="B431" s="146" t="s">
        <v>332</v>
      </c>
      <c r="C431" s="146"/>
      <c r="D431" s="146"/>
      <c r="E431" s="146"/>
      <c r="F431" s="146"/>
      <c r="G431" s="146"/>
      <c r="H431" s="146"/>
      <c r="I431" s="147" t="s">
        <v>655</v>
      </c>
      <c r="J431" s="147"/>
      <c r="K431" s="147"/>
      <c r="L431" s="147" t="s">
        <v>298</v>
      </c>
      <c r="M431" s="147"/>
      <c r="N431" s="147"/>
      <c r="O431" s="147"/>
      <c r="P431" s="147"/>
      <c r="R431" s="147" t="s">
        <v>656</v>
      </c>
      <c r="S431" s="147"/>
      <c r="T431" s="147"/>
      <c r="U431" s="148">
        <v>66.739999999999995</v>
      </c>
    </row>
    <row r="432" spans="1:22" x14ac:dyDescent="0.25">
      <c r="B432" s="146" t="s">
        <v>332</v>
      </c>
      <c r="C432" s="146"/>
      <c r="D432" s="146"/>
      <c r="E432" s="146"/>
      <c r="F432" s="146"/>
      <c r="G432" s="146"/>
      <c r="H432" s="146"/>
      <c r="I432" s="147" t="s">
        <v>655</v>
      </c>
      <c r="J432" s="147"/>
      <c r="K432" s="147"/>
      <c r="L432" s="147" t="s">
        <v>309</v>
      </c>
      <c r="M432" s="147"/>
      <c r="N432" s="147"/>
      <c r="O432" s="147"/>
      <c r="P432" s="147"/>
      <c r="R432" s="152" t="s">
        <v>657</v>
      </c>
      <c r="S432" s="152"/>
      <c r="T432" s="152"/>
      <c r="U432" s="148">
        <v>38.630000000000003</v>
      </c>
    </row>
    <row r="433" spans="2:21" x14ac:dyDescent="0.25">
      <c r="R433" s="152"/>
      <c r="S433" s="152"/>
      <c r="T433" s="152"/>
    </row>
    <row r="434" spans="2:21" x14ac:dyDescent="0.25">
      <c r="B434" s="146" t="s">
        <v>332</v>
      </c>
      <c r="C434" s="146"/>
      <c r="D434" s="146"/>
      <c r="E434" s="146"/>
      <c r="F434" s="146"/>
      <c r="G434" s="146"/>
      <c r="H434" s="146"/>
      <c r="I434" s="147" t="s">
        <v>655</v>
      </c>
      <c r="J434" s="147"/>
      <c r="K434" s="147"/>
      <c r="L434" s="147" t="s">
        <v>658</v>
      </c>
      <c r="M434" s="147"/>
      <c r="N434" s="147"/>
      <c r="O434" s="147"/>
      <c r="P434" s="147"/>
      <c r="R434" s="147" t="s">
        <v>659</v>
      </c>
      <c r="S434" s="147"/>
      <c r="T434" s="147"/>
      <c r="U434" s="148">
        <v>35.76</v>
      </c>
    </row>
    <row r="435" spans="2:21" x14ac:dyDescent="0.25">
      <c r="B435" s="146" t="s">
        <v>332</v>
      </c>
      <c r="C435" s="146"/>
      <c r="D435" s="146"/>
      <c r="E435" s="146"/>
      <c r="F435" s="146"/>
      <c r="G435" s="146"/>
      <c r="H435" s="146"/>
      <c r="I435" s="147" t="s">
        <v>660</v>
      </c>
      <c r="J435" s="147"/>
      <c r="K435" s="147"/>
      <c r="L435" s="147" t="s">
        <v>658</v>
      </c>
      <c r="M435" s="147"/>
      <c r="N435" s="147"/>
      <c r="O435" s="147"/>
      <c r="P435" s="147"/>
      <c r="R435" s="147" t="s">
        <v>659</v>
      </c>
      <c r="S435" s="147"/>
      <c r="T435" s="147"/>
      <c r="U435" s="148">
        <v>137.34</v>
      </c>
    </row>
    <row r="436" spans="2:21" x14ac:dyDescent="0.25">
      <c r="B436" s="146" t="s">
        <v>332</v>
      </c>
      <c r="C436" s="146"/>
      <c r="D436" s="146"/>
      <c r="E436" s="146"/>
      <c r="F436" s="146"/>
      <c r="G436" s="146"/>
      <c r="H436" s="146"/>
      <c r="I436" s="147" t="s">
        <v>660</v>
      </c>
      <c r="J436" s="147"/>
      <c r="K436" s="147"/>
      <c r="L436" s="147" t="s">
        <v>309</v>
      </c>
      <c r="M436" s="147"/>
      <c r="N436" s="147"/>
      <c r="O436" s="147"/>
      <c r="P436" s="147"/>
      <c r="R436" s="152" t="s">
        <v>657</v>
      </c>
      <c r="S436" s="152"/>
      <c r="T436" s="152"/>
      <c r="U436" s="148">
        <v>191.28</v>
      </c>
    </row>
    <row r="437" spans="2:21" x14ac:dyDescent="0.25">
      <c r="R437" s="152"/>
      <c r="S437" s="152"/>
      <c r="T437" s="152"/>
    </row>
    <row r="438" spans="2:21" x14ac:dyDescent="0.25">
      <c r="B438" s="146" t="s">
        <v>332</v>
      </c>
      <c r="C438" s="146"/>
      <c r="D438" s="146"/>
      <c r="E438" s="146"/>
      <c r="F438" s="146"/>
      <c r="G438" s="146"/>
      <c r="H438" s="146"/>
      <c r="I438" s="147" t="s">
        <v>660</v>
      </c>
      <c r="J438" s="147"/>
      <c r="K438" s="147"/>
      <c r="L438" s="147" t="s">
        <v>309</v>
      </c>
      <c r="M438" s="147"/>
      <c r="N438" s="147"/>
      <c r="O438" s="147"/>
      <c r="P438" s="147"/>
      <c r="R438" s="152" t="s">
        <v>657</v>
      </c>
      <c r="S438" s="152"/>
      <c r="T438" s="152"/>
      <c r="U438" s="148">
        <v>44.8</v>
      </c>
    </row>
    <row r="439" spans="2:21" x14ac:dyDescent="0.25">
      <c r="R439" s="152"/>
      <c r="S439" s="152"/>
      <c r="T439" s="152"/>
    </row>
    <row r="440" spans="2:21" x14ac:dyDescent="0.25">
      <c r="B440" s="146" t="s">
        <v>332</v>
      </c>
      <c r="C440" s="146"/>
      <c r="D440" s="146"/>
      <c r="E440" s="146"/>
      <c r="F440" s="146"/>
      <c r="G440" s="146"/>
      <c r="H440" s="146"/>
      <c r="I440" s="147" t="s">
        <v>660</v>
      </c>
      <c r="J440" s="147"/>
      <c r="K440" s="147"/>
      <c r="L440" s="147" t="s">
        <v>658</v>
      </c>
      <c r="M440" s="147"/>
      <c r="N440" s="147"/>
      <c r="O440" s="147"/>
      <c r="P440" s="147"/>
      <c r="R440" s="147" t="s">
        <v>659</v>
      </c>
      <c r="S440" s="147"/>
      <c r="T440" s="147"/>
      <c r="U440" s="148">
        <v>19.440000000000001</v>
      </c>
    </row>
    <row r="441" spans="2:21" x14ac:dyDescent="0.25">
      <c r="B441" s="146" t="s">
        <v>332</v>
      </c>
      <c r="C441" s="146"/>
      <c r="D441" s="146"/>
      <c r="E441" s="146"/>
      <c r="F441" s="146"/>
      <c r="G441" s="146"/>
      <c r="H441" s="146"/>
      <c r="I441" s="147" t="s">
        <v>651</v>
      </c>
      <c r="J441" s="147"/>
      <c r="K441" s="147"/>
      <c r="L441" s="147" t="s">
        <v>480</v>
      </c>
      <c r="M441" s="147"/>
      <c r="N441" s="147"/>
      <c r="O441" s="147"/>
      <c r="P441" s="147"/>
      <c r="R441" s="152" t="s">
        <v>652</v>
      </c>
      <c r="S441" s="152"/>
      <c r="T441" s="152"/>
      <c r="U441" s="148">
        <v>6.3</v>
      </c>
    </row>
    <row r="442" spans="2:21" x14ac:dyDescent="0.25">
      <c r="R442" s="152"/>
      <c r="S442" s="152"/>
      <c r="T442" s="152"/>
    </row>
    <row r="443" spans="2:21" x14ac:dyDescent="0.25">
      <c r="B443" s="146" t="s">
        <v>312</v>
      </c>
      <c r="C443" s="146"/>
      <c r="D443" s="146"/>
      <c r="E443" s="146"/>
      <c r="F443" s="146"/>
      <c r="G443" s="146"/>
      <c r="H443" s="146"/>
      <c r="I443" s="147" t="s">
        <v>420</v>
      </c>
      <c r="J443" s="147"/>
      <c r="K443" s="147"/>
      <c r="L443" s="147" t="s">
        <v>298</v>
      </c>
      <c r="M443" s="147"/>
      <c r="N443" s="147"/>
      <c r="O443" s="147"/>
      <c r="P443" s="147"/>
      <c r="R443" s="152" t="s">
        <v>661</v>
      </c>
      <c r="S443" s="152"/>
      <c r="T443" s="152"/>
      <c r="U443" s="148">
        <v>-18.79</v>
      </c>
    </row>
    <row r="444" spans="2:21" x14ac:dyDescent="0.25">
      <c r="R444" s="152"/>
      <c r="S444" s="152"/>
      <c r="T444" s="152"/>
    </row>
    <row r="445" spans="2:21" x14ac:dyDescent="0.25">
      <c r="B445" s="146" t="s">
        <v>312</v>
      </c>
      <c r="C445" s="146"/>
      <c r="D445" s="146"/>
      <c r="E445" s="146"/>
      <c r="F445" s="146"/>
      <c r="G445" s="146"/>
      <c r="H445" s="146"/>
      <c r="I445" s="147" t="s">
        <v>662</v>
      </c>
      <c r="J445" s="147"/>
      <c r="K445" s="147"/>
      <c r="L445" s="147" t="s">
        <v>298</v>
      </c>
      <c r="M445" s="147"/>
      <c r="N445" s="147"/>
      <c r="O445" s="147"/>
      <c r="P445" s="147"/>
      <c r="R445" s="147" t="s">
        <v>663</v>
      </c>
      <c r="S445" s="147"/>
      <c r="T445" s="147"/>
      <c r="U445" s="148">
        <v>8.8800000000000008</v>
      </c>
    </row>
    <row r="446" spans="2:21" x14ac:dyDescent="0.25">
      <c r="B446" s="146" t="s">
        <v>312</v>
      </c>
      <c r="C446" s="146"/>
      <c r="D446" s="146"/>
      <c r="E446" s="146"/>
      <c r="F446" s="146"/>
      <c r="G446" s="146"/>
      <c r="H446" s="146"/>
      <c r="I446" s="147" t="s">
        <v>664</v>
      </c>
      <c r="J446" s="147"/>
      <c r="K446" s="147"/>
      <c r="L446" s="147" t="s">
        <v>665</v>
      </c>
      <c r="M446" s="147"/>
      <c r="N446" s="147"/>
      <c r="O446" s="147"/>
      <c r="P446" s="147"/>
      <c r="R446" s="152" t="s">
        <v>666</v>
      </c>
      <c r="S446" s="152"/>
      <c r="T446" s="152"/>
      <c r="U446" s="148">
        <v>123.82</v>
      </c>
    </row>
    <row r="447" spans="2:21" x14ac:dyDescent="0.25">
      <c r="R447" s="152"/>
      <c r="S447" s="152"/>
      <c r="T447" s="152"/>
    </row>
    <row r="448" spans="2:21" x14ac:dyDescent="0.25">
      <c r="B448" s="146" t="s">
        <v>342</v>
      </c>
      <c r="C448" s="146"/>
      <c r="D448" s="146"/>
      <c r="E448" s="146"/>
      <c r="F448" s="146"/>
      <c r="G448" s="146"/>
      <c r="H448" s="146"/>
      <c r="I448" s="147" t="s">
        <v>667</v>
      </c>
      <c r="J448" s="147"/>
      <c r="K448" s="147"/>
      <c r="L448" s="147" t="s">
        <v>298</v>
      </c>
      <c r="M448" s="147"/>
      <c r="N448" s="147"/>
      <c r="O448" s="147"/>
      <c r="P448" s="147"/>
      <c r="R448" s="147" t="s">
        <v>668</v>
      </c>
      <c r="S448" s="147"/>
      <c r="T448" s="147"/>
      <c r="U448" s="148">
        <v>65.959999999999994</v>
      </c>
    </row>
    <row r="449" spans="2:21" x14ac:dyDescent="0.25">
      <c r="B449" s="146" t="s">
        <v>342</v>
      </c>
      <c r="C449" s="146"/>
      <c r="D449" s="146"/>
      <c r="E449" s="146"/>
      <c r="F449" s="146"/>
      <c r="G449" s="146"/>
      <c r="H449" s="146"/>
      <c r="I449" s="147" t="s">
        <v>669</v>
      </c>
      <c r="J449" s="147"/>
      <c r="K449" s="147"/>
      <c r="L449" s="147" t="s">
        <v>298</v>
      </c>
      <c r="M449" s="147"/>
      <c r="N449" s="147"/>
      <c r="O449" s="147"/>
      <c r="P449" s="147"/>
      <c r="R449" s="147" t="s">
        <v>663</v>
      </c>
      <c r="S449" s="147"/>
      <c r="T449" s="147"/>
      <c r="U449" s="148">
        <v>16.98</v>
      </c>
    </row>
    <row r="450" spans="2:21" x14ac:dyDescent="0.25">
      <c r="B450" s="146" t="s">
        <v>294</v>
      </c>
      <c r="C450" s="146"/>
      <c r="D450" s="146"/>
      <c r="E450" s="146"/>
      <c r="F450" s="146"/>
      <c r="G450" s="146"/>
      <c r="H450" s="146"/>
      <c r="I450" s="147" t="s">
        <v>313</v>
      </c>
      <c r="J450" s="147"/>
      <c r="K450" s="147"/>
      <c r="L450" s="147" t="s">
        <v>309</v>
      </c>
      <c r="M450" s="147"/>
      <c r="N450" s="147"/>
      <c r="O450" s="147"/>
      <c r="P450" s="147"/>
      <c r="R450" s="152" t="s">
        <v>657</v>
      </c>
      <c r="S450" s="152"/>
      <c r="T450" s="152"/>
      <c r="U450" s="148">
        <v>169</v>
      </c>
    </row>
    <row r="451" spans="2:21" x14ac:dyDescent="0.25">
      <c r="R451" s="152"/>
      <c r="S451" s="152"/>
      <c r="T451" s="152"/>
    </row>
    <row r="452" spans="2:21" x14ac:dyDescent="0.25">
      <c r="B452" s="146" t="s">
        <v>294</v>
      </c>
      <c r="C452" s="146"/>
      <c r="D452" s="146"/>
      <c r="E452" s="146"/>
      <c r="F452" s="146"/>
      <c r="G452" s="146"/>
      <c r="H452" s="146"/>
      <c r="I452" s="147" t="s">
        <v>313</v>
      </c>
      <c r="J452" s="147"/>
      <c r="K452" s="147"/>
      <c r="L452" s="147" t="s">
        <v>309</v>
      </c>
      <c r="M452" s="147"/>
      <c r="N452" s="147"/>
      <c r="O452" s="147"/>
      <c r="P452" s="147"/>
      <c r="R452" s="152" t="s">
        <v>657</v>
      </c>
      <c r="S452" s="152"/>
      <c r="T452" s="152"/>
      <c r="U452" s="148">
        <v>73.5</v>
      </c>
    </row>
    <row r="453" spans="2:21" x14ac:dyDescent="0.25">
      <c r="R453" s="152"/>
      <c r="S453" s="152"/>
      <c r="T453" s="152"/>
    </row>
    <row r="454" spans="2:21" x14ac:dyDescent="0.25">
      <c r="B454" s="146" t="s">
        <v>294</v>
      </c>
      <c r="C454" s="146"/>
      <c r="D454" s="146"/>
      <c r="E454" s="146"/>
      <c r="F454" s="146"/>
      <c r="G454" s="146"/>
      <c r="H454" s="146"/>
      <c r="I454" s="147" t="s">
        <v>651</v>
      </c>
      <c r="J454" s="147"/>
      <c r="K454" s="147"/>
      <c r="L454" s="147" t="s">
        <v>480</v>
      </c>
      <c r="M454" s="147"/>
      <c r="N454" s="147"/>
      <c r="O454" s="147"/>
      <c r="P454" s="147"/>
      <c r="R454" s="152" t="s">
        <v>652</v>
      </c>
      <c r="S454" s="152"/>
      <c r="T454" s="152"/>
      <c r="U454" s="148">
        <v>8.4</v>
      </c>
    </row>
    <row r="455" spans="2:21" x14ac:dyDescent="0.25">
      <c r="R455" s="152"/>
      <c r="S455" s="152"/>
      <c r="T455" s="152"/>
    </row>
    <row r="456" spans="2:21" x14ac:dyDescent="0.25">
      <c r="B456" s="146" t="s">
        <v>300</v>
      </c>
      <c r="C456" s="146"/>
      <c r="D456" s="146"/>
      <c r="E456" s="146"/>
      <c r="F456" s="146"/>
      <c r="G456" s="146"/>
      <c r="H456" s="146"/>
      <c r="I456" s="147" t="s">
        <v>670</v>
      </c>
      <c r="J456" s="147"/>
      <c r="K456" s="147"/>
      <c r="L456" s="147" t="s">
        <v>426</v>
      </c>
      <c r="M456" s="147"/>
      <c r="N456" s="147"/>
      <c r="O456" s="147"/>
      <c r="P456" s="147"/>
      <c r="R456" s="147" t="s">
        <v>671</v>
      </c>
      <c r="S456" s="147"/>
      <c r="T456" s="147"/>
      <c r="U456" s="148">
        <v>59.78</v>
      </c>
    </row>
    <row r="457" spans="2:21" x14ac:dyDescent="0.25">
      <c r="B457" s="146" t="s">
        <v>300</v>
      </c>
      <c r="C457" s="146"/>
      <c r="D457" s="146"/>
      <c r="E457" s="146"/>
      <c r="F457" s="146"/>
      <c r="G457" s="146"/>
      <c r="H457" s="146"/>
      <c r="I457" s="147" t="s">
        <v>670</v>
      </c>
      <c r="J457" s="147"/>
      <c r="K457" s="147"/>
      <c r="L457" s="147" t="s">
        <v>426</v>
      </c>
      <c r="M457" s="147"/>
      <c r="N457" s="147"/>
      <c r="O457" s="147"/>
      <c r="P457" s="147"/>
      <c r="R457" s="147" t="s">
        <v>672</v>
      </c>
      <c r="S457" s="147"/>
      <c r="T457" s="147"/>
      <c r="U457" s="148">
        <v>134.75</v>
      </c>
    </row>
    <row r="458" spans="2:21" x14ac:dyDescent="0.25">
      <c r="B458" s="146" t="s">
        <v>300</v>
      </c>
      <c r="C458" s="146"/>
      <c r="D458" s="146"/>
      <c r="E458" s="146"/>
      <c r="F458" s="146"/>
      <c r="G458" s="146"/>
      <c r="H458" s="146"/>
      <c r="I458" s="147" t="s">
        <v>673</v>
      </c>
      <c r="J458" s="147"/>
      <c r="K458" s="147"/>
      <c r="L458" s="147" t="s">
        <v>480</v>
      </c>
      <c r="M458" s="147"/>
      <c r="N458" s="147"/>
      <c r="O458" s="147"/>
      <c r="P458" s="147"/>
      <c r="R458" s="152" t="s">
        <v>652</v>
      </c>
      <c r="S458" s="152"/>
      <c r="T458" s="152"/>
      <c r="U458" s="148">
        <v>36.4</v>
      </c>
    </row>
    <row r="459" spans="2:21" x14ac:dyDescent="0.25">
      <c r="R459" s="152"/>
      <c r="S459" s="152"/>
      <c r="T459" s="152"/>
    </row>
    <row r="460" spans="2:21" x14ac:dyDescent="0.25">
      <c r="B460" s="146" t="s">
        <v>374</v>
      </c>
      <c r="C460" s="146"/>
      <c r="D460" s="146"/>
      <c r="E460" s="146"/>
      <c r="F460" s="146"/>
      <c r="G460" s="146"/>
      <c r="H460" s="146"/>
      <c r="I460" s="147" t="s">
        <v>674</v>
      </c>
      <c r="J460" s="147"/>
      <c r="K460" s="147"/>
      <c r="L460" s="147" t="s">
        <v>309</v>
      </c>
      <c r="M460" s="147"/>
      <c r="N460" s="147"/>
      <c r="O460" s="147"/>
      <c r="P460" s="147"/>
      <c r="R460" s="152" t="s">
        <v>675</v>
      </c>
      <c r="S460" s="152"/>
      <c r="T460" s="152"/>
      <c r="U460" s="148">
        <v>37.06</v>
      </c>
    </row>
    <row r="461" spans="2:21" x14ac:dyDescent="0.25">
      <c r="R461" s="152"/>
      <c r="S461" s="152"/>
      <c r="T461" s="152"/>
    </row>
    <row r="462" spans="2:21" x14ac:dyDescent="0.25">
      <c r="B462" s="146" t="s">
        <v>376</v>
      </c>
      <c r="C462" s="146"/>
      <c r="D462" s="146"/>
      <c r="E462" s="146"/>
      <c r="F462" s="146"/>
      <c r="G462" s="146"/>
      <c r="H462" s="146"/>
      <c r="I462" s="147" t="s">
        <v>420</v>
      </c>
      <c r="J462" s="147"/>
      <c r="K462" s="147"/>
      <c r="L462" s="147" t="s">
        <v>298</v>
      </c>
      <c r="M462" s="147"/>
      <c r="N462" s="147"/>
      <c r="O462" s="147"/>
      <c r="P462" s="147"/>
      <c r="R462" s="152" t="s">
        <v>676</v>
      </c>
      <c r="S462" s="152"/>
      <c r="T462" s="152"/>
      <c r="U462" s="148">
        <v>-31.57</v>
      </c>
    </row>
    <row r="463" spans="2:21" x14ac:dyDescent="0.25">
      <c r="R463" s="152"/>
      <c r="S463" s="152"/>
      <c r="T463" s="152"/>
    </row>
    <row r="464" spans="2:21" x14ac:dyDescent="0.25">
      <c r="B464" s="146" t="s">
        <v>376</v>
      </c>
      <c r="C464" s="146"/>
      <c r="D464" s="146"/>
      <c r="E464" s="146"/>
      <c r="F464" s="146"/>
      <c r="G464" s="146"/>
      <c r="H464" s="146"/>
      <c r="I464" s="147" t="s">
        <v>677</v>
      </c>
      <c r="J464" s="147"/>
      <c r="K464" s="147"/>
      <c r="L464" s="147" t="s">
        <v>665</v>
      </c>
      <c r="M464" s="147"/>
      <c r="N464" s="147"/>
      <c r="O464" s="147"/>
      <c r="P464" s="147"/>
      <c r="R464" s="152" t="s">
        <v>678</v>
      </c>
      <c r="S464" s="152"/>
      <c r="T464" s="152"/>
      <c r="U464" s="148">
        <v>87</v>
      </c>
    </row>
    <row r="465" spans="2:21" x14ac:dyDescent="0.25">
      <c r="R465" s="152"/>
      <c r="S465" s="152"/>
      <c r="T465" s="152"/>
    </row>
    <row r="466" spans="2:21" x14ac:dyDescent="0.25">
      <c r="B466" s="146" t="s">
        <v>376</v>
      </c>
      <c r="C466" s="146"/>
      <c r="D466" s="146"/>
      <c r="E466" s="146"/>
      <c r="F466" s="146"/>
      <c r="G466" s="146"/>
      <c r="H466" s="146"/>
      <c r="I466" s="147" t="s">
        <v>651</v>
      </c>
      <c r="J466" s="147"/>
      <c r="K466" s="147"/>
      <c r="L466" s="147" t="s">
        <v>480</v>
      </c>
      <c r="M466" s="147"/>
      <c r="N466" s="147"/>
      <c r="O466" s="147"/>
      <c r="P466" s="147"/>
      <c r="R466" s="152" t="s">
        <v>652</v>
      </c>
      <c r="S466" s="152"/>
      <c r="T466" s="152"/>
      <c r="U466" s="148">
        <v>7.22</v>
      </c>
    </row>
    <row r="467" spans="2:21" x14ac:dyDescent="0.25">
      <c r="R467" s="152"/>
      <c r="S467" s="152"/>
      <c r="T467" s="152"/>
    </row>
    <row r="468" spans="2:21" x14ac:dyDescent="0.25">
      <c r="B468" s="146" t="s">
        <v>377</v>
      </c>
      <c r="C468" s="146"/>
      <c r="D468" s="146"/>
      <c r="E468" s="146"/>
      <c r="F468" s="146"/>
      <c r="G468" s="146"/>
      <c r="H468" s="146"/>
      <c r="I468" s="147" t="s">
        <v>673</v>
      </c>
      <c r="J468" s="147"/>
      <c r="K468" s="147"/>
      <c r="L468" s="147" t="s">
        <v>480</v>
      </c>
      <c r="M468" s="147"/>
      <c r="N468" s="147"/>
      <c r="O468" s="147"/>
      <c r="P468" s="147"/>
      <c r="R468" s="152" t="s">
        <v>652</v>
      </c>
      <c r="S468" s="152"/>
      <c r="T468" s="152"/>
      <c r="U468" s="148">
        <v>4.2</v>
      </c>
    </row>
    <row r="469" spans="2:21" x14ac:dyDescent="0.25">
      <c r="R469" s="152"/>
      <c r="S469" s="152"/>
      <c r="T469" s="152"/>
    </row>
    <row r="470" spans="2:21" x14ac:dyDescent="0.25">
      <c r="B470" s="146" t="s">
        <v>381</v>
      </c>
      <c r="C470" s="146"/>
      <c r="D470" s="146"/>
      <c r="E470" s="146"/>
      <c r="F470" s="146"/>
      <c r="G470" s="146"/>
      <c r="H470" s="146"/>
      <c r="I470" s="147" t="s">
        <v>655</v>
      </c>
      <c r="J470" s="147"/>
      <c r="K470" s="147"/>
      <c r="L470" s="147" t="s">
        <v>298</v>
      </c>
      <c r="M470" s="147"/>
      <c r="N470" s="147"/>
      <c r="O470" s="147"/>
      <c r="P470" s="147"/>
      <c r="R470" s="147" t="s">
        <v>656</v>
      </c>
      <c r="S470" s="147"/>
      <c r="T470" s="147"/>
      <c r="U470" s="148">
        <v>85.76</v>
      </c>
    </row>
    <row r="471" spans="2:21" x14ac:dyDescent="0.25">
      <c r="B471" s="146" t="s">
        <v>381</v>
      </c>
      <c r="C471" s="146"/>
      <c r="D471" s="146"/>
      <c r="E471" s="146"/>
      <c r="F471" s="146"/>
      <c r="G471" s="146"/>
      <c r="H471" s="146"/>
      <c r="I471" s="147" t="s">
        <v>655</v>
      </c>
      <c r="J471" s="147"/>
      <c r="K471" s="147"/>
      <c r="L471" s="147" t="s">
        <v>309</v>
      </c>
      <c r="M471" s="147"/>
      <c r="N471" s="147"/>
      <c r="O471" s="147"/>
      <c r="P471" s="147"/>
      <c r="R471" s="152" t="s">
        <v>657</v>
      </c>
      <c r="S471" s="152"/>
      <c r="T471" s="152"/>
      <c r="U471" s="148">
        <v>199.2</v>
      </c>
    </row>
    <row r="472" spans="2:21" x14ac:dyDescent="0.25">
      <c r="R472" s="152"/>
      <c r="S472" s="152"/>
      <c r="T472" s="152"/>
    </row>
    <row r="473" spans="2:21" x14ac:dyDescent="0.25">
      <c r="B473" s="146" t="s">
        <v>381</v>
      </c>
      <c r="C473" s="146"/>
      <c r="D473" s="146"/>
      <c r="E473" s="146"/>
      <c r="F473" s="146"/>
      <c r="G473" s="146"/>
      <c r="H473" s="146"/>
      <c r="I473" s="147" t="s">
        <v>679</v>
      </c>
      <c r="J473" s="147"/>
      <c r="K473" s="147"/>
      <c r="L473" s="147" t="s">
        <v>298</v>
      </c>
      <c r="M473" s="147"/>
      <c r="N473" s="147"/>
      <c r="O473" s="147"/>
      <c r="P473" s="147"/>
      <c r="R473" s="147" t="s">
        <v>656</v>
      </c>
      <c r="S473" s="147"/>
      <c r="T473" s="147"/>
      <c r="U473" s="148">
        <v>27.72</v>
      </c>
    </row>
    <row r="474" spans="2:21" x14ac:dyDescent="0.25">
      <c r="B474" s="146" t="s">
        <v>381</v>
      </c>
      <c r="C474" s="146"/>
      <c r="D474" s="146"/>
      <c r="E474" s="146"/>
      <c r="F474" s="146"/>
      <c r="G474" s="146"/>
      <c r="H474" s="146"/>
      <c r="I474" s="147" t="s">
        <v>660</v>
      </c>
      <c r="J474" s="147"/>
      <c r="K474" s="147"/>
      <c r="L474" s="147" t="s">
        <v>309</v>
      </c>
      <c r="M474" s="147"/>
      <c r="N474" s="147"/>
      <c r="O474" s="147"/>
      <c r="P474" s="147"/>
      <c r="R474" s="152" t="s">
        <v>657</v>
      </c>
      <c r="S474" s="152"/>
      <c r="T474" s="152"/>
      <c r="U474" s="148">
        <v>89.82</v>
      </c>
    </row>
    <row r="475" spans="2:21" x14ac:dyDescent="0.25">
      <c r="R475" s="152"/>
      <c r="S475" s="152"/>
      <c r="T475" s="152"/>
    </row>
    <row r="476" spans="2:21" x14ac:dyDescent="0.25">
      <c r="B476" s="146" t="s">
        <v>381</v>
      </c>
      <c r="C476" s="146"/>
      <c r="D476" s="146"/>
      <c r="E476" s="146"/>
      <c r="F476" s="146"/>
      <c r="G476" s="146"/>
      <c r="H476" s="146"/>
      <c r="I476" s="147" t="s">
        <v>660</v>
      </c>
      <c r="J476" s="147"/>
      <c r="K476" s="147"/>
      <c r="L476" s="147" t="s">
        <v>309</v>
      </c>
      <c r="M476" s="147"/>
      <c r="N476" s="147"/>
      <c r="O476" s="147"/>
      <c r="P476" s="147"/>
      <c r="R476" s="152" t="s">
        <v>657</v>
      </c>
      <c r="S476" s="152"/>
      <c r="T476" s="152"/>
      <c r="U476" s="148">
        <v>634.17999999999995</v>
      </c>
    </row>
    <row r="477" spans="2:21" x14ac:dyDescent="0.25">
      <c r="R477" s="152"/>
      <c r="S477" s="152"/>
      <c r="T477" s="152"/>
    </row>
    <row r="478" spans="2:21" x14ac:dyDescent="0.25">
      <c r="B478" s="146" t="s">
        <v>381</v>
      </c>
      <c r="C478" s="146"/>
      <c r="D478" s="146"/>
      <c r="E478" s="146"/>
      <c r="F478" s="146"/>
      <c r="G478" s="146"/>
      <c r="H478" s="146"/>
      <c r="I478" s="147" t="s">
        <v>680</v>
      </c>
      <c r="J478" s="147"/>
      <c r="K478" s="147"/>
      <c r="L478" s="147" t="s">
        <v>309</v>
      </c>
      <c r="M478" s="147"/>
      <c r="N478" s="147"/>
      <c r="O478" s="147"/>
      <c r="P478" s="147"/>
      <c r="R478" s="152" t="s">
        <v>654</v>
      </c>
      <c r="S478" s="152"/>
      <c r="T478" s="152"/>
      <c r="U478" s="148">
        <v>89.38</v>
      </c>
    </row>
    <row r="479" spans="2:21" x14ac:dyDescent="0.25">
      <c r="R479" s="152"/>
      <c r="S479" s="152"/>
      <c r="T479" s="152"/>
    </row>
    <row r="480" spans="2:21" x14ac:dyDescent="0.25">
      <c r="B480" s="146" t="s">
        <v>381</v>
      </c>
      <c r="C480" s="146"/>
      <c r="D480" s="146"/>
      <c r="E480" s="146"/>
      <c r="F480" s="146"/>
      <c r="G480" s="146"/>
      <c r="H480" s="146"/>
      <c r="I480" s="147" t="s">
        <v>651</v>
      </c>
      <c r="J480" s="147"/>
      <c r="K480" s="147"/>
      <c r="L480" s="147" t="s">
        <v>480</v>
      </c>
      <c r="M480" s="147"/>
      <c r="N480" s="147"/>
      <c r="O480" s="147"/>
      <c r="P480" s="147"/>
      <c r="R480" s="152" t="s">
        <v>652</v>
      </c>
      <c r="S480" s="152"/>
      <c r="T480" s="152"/>
      <c r="U480" s="148">
        <v>4.2</v>
      </c>
    </row>
    <row r="481" spans="1:22" x14ac:dyDescent="0.25">
      <c r="R481" s="152"/>
      <c r="S481" s="152"/>
      <c r="T481" s="152"/>
    </row>
    <row r="482" spans="1:22" x14ac:dyDescent="0.25">
      <c r="B482" s="146" t="s">
        <v>382</v>
      </c>
      <c r="C482" s="146"/>
      <c r="D482" s="146"/>
      <c r="E482" s="146"/>
      <c r="F482" s="146"/>
      <c r="G482" s="146"/>
      <c r="H482" s="146"/>
      <c r="I482" s="147" t="s">
        <v>673</v>
      </c>
      <c r="J482" s="147"/>
      <c r="K482" s="147"/>
      <c r="L482" s="147" t="s">
        <v>480</v>
      </c>
      <c r="M482" s="147"/>
      <c r="N482" s="147"/>
      <c r="O482" s="147"/>
      <c r="P482" s="147"/>
      <c r="R482" s="152" t="s">
        <v>652</v>
      </c>
      <c r="S482" s="152"/>
      <c r="T482" s="152"/>
      <c r="U482" s="148">
        <v>29.24</v>
      </c>
    </row>
    <row r="483" spans="1:22" x14ac:dyDescent="0.25">
      <c r="R483" s="152"/>
      <c r="S483" s="152"/>
      <c r="T483" s="152"/>
    </row>
    <row r="484" spans="1:22" ht="4.5" customHeight="1" x14ac:dyDescent="0.25"/>
    <row r="485" spans="1:22" ht="11.25" customHeight="1" x14ac:dyDescent="0.25"/>
    <row r="486" spans="1:22" ht="13.5" customHeight="1" x14ac:dyDescent="0.25">
      <c r="A486" s="152" t="s">
        <v>322</v>
      </c>
      <c r="B486" s="152"/>
      <c r="C486" s="152"/>
      <c r="D486" s="152"/>
      <c r="E486" s="152"/>
      <c r="F486" s="152"/>
      <c r="G486" s="152"/>
      <c r="H486" s="152"/>
      <c r="I486" s="152"/>
      <c r="J486" s="152"/>
      <c r="K486" s="152"/>
      <c r="L486" s="152"/>
      <c r="M486" s="152"/>
      <c r="P486" s="153" t="s">
        <v>681</v>
      </c>
      <c r="Q486" s="153"/>
      <c r="R486" s="153"/>
      <c r="S486" s="153"/>
      <c r="T486" s="153"/>
      <c r="U486" s="153"/>
      <c r="V486" s="153"/>
    </row>
    <row r="487" spans="1:22" ht="20.25" customHeight="1" x14ac:dyDescent="0.25">
      <c r="A487" s="154" t="s">
        <v>324</v>
      </c>
      <c r="B487" s="154"/>
      <c r="C487" s="154"/>
      <c r="D487" s="154"/>
      <c r="E487" s="154"/>
      <c r="F487" s="154"/>
      <c r="G487" s="154"/>
      <c r="H487" s="154"/>
      <c r="I487" s="154"/>
      <c r="J487" s="154"/>
      <c r="K487" s="154"/>
      <c r="L487" s="154"/>
      <c r="M487" s="154"/>
      <c r="N487" s="154"/>
      <c r="O487" s="154"/>
      <c r="P487" s="154"/>
      <c r="Q487" s="154"/>
      <c r="R487" s="154"/>
      <c r="S487" s="154"/>
      <c r="T487" s="154"/>
      <c r="U487" s="154"/>
    </row>
    <row r="488" spans="1:22" ht="7.5" customHeight="1" x14ac:dyDescent="0.25"/>
    <row r="489" spans="1:22" x14ac:dyDescent="0.25">
      <c r="A489" s="145" t="s">
        <v>650</v>
      </c>
      <c r="B489" s="145"/>
      <c r="C489" s="145"/>
      <c r="D489" s="145"/>
      <c r="E489" s="145"/>
      <c r="F489" s="145"/>
      <c r="G489" s="145"/>
      <c r="H489" s="145"/>
      <c r="I489" s="145"/>
      <c r="J489" s="145"/>
      <c r="K489" s="145"/>
      <c r="L489" s="145"/>
    </row>
    <row r="490" spans="1:22" ht="6" customHeight="1" x14ac:dyDescent="0.25"/>
    <row r="491" spans="1:22" x14ac:dyDescent="0.25">
      <c r="B491" s="146" t="s">
        <v>279</v>
      </c>
      <c r="C491" s="146"/>
      <c r="D491" s="146"/>
      <c r="E491" s="146"/>
      <c r="F491" s="146"/>
      <c r="G491" s="146"/>
      <c r="H491" s="146"/>
      <c r="I491" s="147" t="s">
        <v>651</v>
      </c>
      <c r="J491" s="147"/>
      <c r="K491" s="147"/>
      <c r="L491" s="147" t="s">
        <v>480</v>
      </c>
      <c r="M491" s="147"/>
      <c r="N491" s="147"/>
      <c r="O491" s="147"/>
      <c r="P491" s="147"/>
      <c r="R491" s="152" t="s">
        <v>652</v>
      </c>
      <c r="S491" s="152"/>
      <c r="T491" s="152"/>
      <c r="U491" s="148">
        <v>2.1</v>
      </c>
    </row>
    <row r="492" spans="1:22" x14ac:dyDescent="0.25">
      <c r="R492" s="152"/>
      <c r="S492" s="152"/>
      <c r="T492" s="152"/>
    </row>
    <row r="493" spans="1:22" x14ac:dyDescent="0.25">
      <c r="B493" s="146" t="s">
        <v>349</v>
      </c>
      <c r="C493" s="146"/>
      <c r="D493" s="146"/>
      <c r="E493" s="146"/>
      <c r="F493" s="146"/>
      <c r="G493" s="146"/>
      <c r="H493" s="146"/>
      <c r="I493" s="147" t="s">
        <v>651</v>
      </c>
      <c r="J493" s="147"/>
      <c r="K493" s="147"/>
      <c r="L493" s="147" t="s">
        <v>480</v>
      </c>
      <c r="M493" s="147"/>
      <c r="N493" s="147"/>
      <c r="O493" s="147"/>
      <c r="P493" s="147"/>
      <c r="R493" s="152" t="s">
        <v>652</v>
      </c>
      <c r="S493" s="152"/>
      <c r="T493" s="152"/>
      <c r="U493" s="148">
        <v>19.5</v>
      </c>
    </row>
    <row r="494" spans="1:22" x14ac:dyDescent="0.25">
      <c r="R494" s="152"/>
      <c r="S494" s="152"/>
      <c r="T494" s="152"/>
    </row>
    <row r="495" spans="1:22" x14ac:dyDescent="0.25">
      <c r="B495" s="146" t="s">
        <v>283</v>
      </c>
      <c r="C495" s="146"/>
      <c r="D495" s="146"/>
      <c r="E495" s="146"/>
      <c r="F495" s="146"/>
      <c r="G495" s="146"/>
      <c r="H495" s="146"/>
      <c r="I495" s="147" t="s">
        <v>673</v>
      </c>
      <c r="J495" s="147"/>
      <c r="K495" s="147"/>
      <c r="L495" s="147" t="s">
        <v>480</v>
      </c>
      <c r="M495" s="147"/>
      <c r="N495" s="147"/>
      <c r="O495" s="147"/>
      <c r="P495" s="147"/>
      <c r="R495" s="147" t="s">
        <v>682</v>
      </c>
      <c r="S495" s="147"/>
      <c r="T495" s="147"/>
      <c r="U495" s="148">
        <v>4.5</v>
      </c>
    </row>
    <row r="496" spans="1:22" x14ac:dyDescent="0.25">
      <c r="B496" s="146" t="s">
        <v>283</v>
      </c>
      <c r="C496" s="146"/>
      <c r="D496" s="146"/>
      <c r="E496" s="146"/>
      <c r="F496" s="146"/>
      <c r="G496" s="146"/>
      <c r="H496" s="146"/>
      <c r="I496" s="147" t="s">
        <v>660</v>
      </c>
      <c r="J496" s="147"/>
      <c r="K496" s="147"/>
      <c r="L496" s="147" t="s">
        <v>298</v>
      </c>
      <c r="M496" s="147"/>
      <c r="N496" s="147"/>
      <c r="O496" s="147"/>
      <c r="P496" s="147"/>
      <c r="R496" s="147" t="s">
        <v>683</v>
      </c>
      <c r="S496" s="147"/>
      <c r="T496" s="147"/>
      <c r="U496" s="148">
        <v>28.96</v>
      </c>
    </row>
    <row r="497" spans="1:21" x14ac:dyDescent="0.25">
      <c r="B497" s="146" t="s">
        <v>283</v>
      </c>
      <c r="C497" s="146"/>
      <c r="D497" s="146"/>
      <c r="E497" s="146"/>
      <c r="F497" s="146"/>
      <c r="G497" s="146"/>
      <c r="H497" s="146"/>
      <c r="I497" s="147" t="s">
        <v>655</v>
      </c>
      <c r="J497" s="147"/>
      <c r="K497" s="147"/>
      <c r="L497" s="147" t="s">
        <v>684</v>
      </c>
      <c r="M497" s="147"/>
      <c r="N497" s="147"/>
      <c r="O497" s="147"/>
      <c r="P497" s="147"/>
      <c r="R497" s="152" t="s">
        <v>685</v>
      </c>
      <c r="S497" s="152"/>
      <c r="T497" s="152"/>
      <c r="U497" s="148">
        <v>101.1</v>
      </c>
    </row>
    <row r="498" spans="1:21" x14ac:dyDescent="0.25">
      <c r="R498" s="152"/>
      <c r="S498" s="152"/>
      <c r="T498" s="152"/>
    </row>
    <row r="499" spans="1:21" x14ac:dyDescent="0.25">
      <c r="B499" s="146" t="s">
        <v>287</v>
      </c>
      <c r="C499" s="146"/>
      <c r="D499" s="146"/>
      <c r="E499" s="146"/>
      <c r="F499" s="146"/>
      <c r="G499" s="146"/>
      <c r="H499" s="146"/>
      <c r="I499" s="147" t="s">
        <v>673</v>
      </c>
      <c r="J499" s="147"/>
      <c r="K499" s="147"/>
      <c r="L499" s="147" t="s">
        <v>480</v>
      </c>
      <c r="M499" s="147"/>
      <c r="N499" s="147"/>
      <c r="O499" s="147"/>
      <c r="P499" s="147"/>
      <c r="R499" s="147" t="s">
        <v>686</v>
      </c>
      <c r="S499" s="147"/>
      <c r="T499" s="147"/>
      <c r="U499" s="148">
        <v>2.1</v>
      </c>
    </row>
    <row r="500" spans="1:21" x14ac:dyDescent="0.25">
      <c r="B500" s="146" t="s">
        <v>287</v>
      </c>
      <c r="C500" s="146"/>
      <c r="D500" s="146"/>
      <c r="E500" s="146"/>
      <c r="F500" s="146"/>
      <c r="G500" s="146"/>
      <c r="H500" s="146"/>
      <c r="I500" s="147" t="s">
        <v>651</v>
      </c>
      <c r="J500" s="147"/>
      <c r="K500" s="147"/>
      <c r="L500" s="147" t="s">
        <v>480</v>
      </c>
      <c r="M500" s="147"/>
      <c r="N500" s="147"/>
      <c r="O500" s="147"/>
      <c r="P500" s="147"/>
      <c r="R500" s="147" t="s">
        <v>687</v>
      </c>
      <c r="S500" s="147"/>
      <c r="T500" s="147"/>
      <c r="U500" s="148">
        <v>20.34</v>
      </c>
    </row>
    <row r="501" spans="1:21" x14ac:dyDescent="0.25">
      <c r="B501" s="146" t="s">
        <v>287</v>
      </c>
      <c r="C501" s="146"/>
      <c r="D501" s="146"/>
      <c r="E501" s="146"/>
      <c r="F501" s="146"/>
      <c r="G501" s="146"/>
      <c r="H501" s="146"/>
      <c r="I501" s="147" t="s">
        <v>688</v>
      </c>
      <c r="J501" s="147"/>
      <c r="K501" s="147"/>
      <c r="L501" s="147" t="s">
        <v>298</v>
      </c>
      <c r="M501" s="147"/>
      <c r="N501" s="147"/>
      <c r="O501" s="147"/>
      <c r="P501" s="147"/>
      <c r="R501" s="147" t="s">
        <v>668</v>
      </c>
      <c r="S501" s="147"/>
      <c r="T501" s="147"/>
      <c r="U501" s="148">
        <v>99.99</v>
      </c>
    </row>
    <row r="502" spans="1:21" x14ac:dyDescent="0.25">
      <c r="B502" s="146" t="s">
        <v>287</v>
      </c>
      <c r="C502" s="146"/>
      <c r="D502" s="146"/>
      <c r="E502" s="146"/>
      <c r="F502" s="146"/>
      <c r="G502" s="146"/>
      <c r="H502" s="146"/>
      <c r="I502" s="147" t="s">
        <v>689</v>
      </c>
      <c r="J502" s="147"/>
      <c r="K502" s="147"/>
      <c r="L502" s="147" t="s">
        <v>309</v>
      </c>
      <c r="M502" s="147"/>
      <c r="N502" s="147"/>
      <c r="O502" s="147"/>
      <c r="P502" s="147"/>
      <c r="R502" s="147" t="s">
        <v>690</v>
      </c>
      <c r="S502" s="147"/>
      <c r="T502" s="147"/>
      <c r="U502" s="148">
        <v>227.56</v>
      </c>
    </row>
    <row r="503" spans="1:21" ht="6" customHeight="1" x14ac:dyDescent="0.25"/>
    <row r="504" spans="1:21" x14ac:dyDescent="0.25">
      <c r="D504" s="149" t="s">
        <v>2</v>
      </c>
      <c r="F504" s="149" t="s">
        <v>2</v>
      </c>
      <c r="H504" s="149" t="s">
        <v>2</v>
      </c>
      <c r="O504" s="150" t="s">
        <v>650</v>
      </c>
      <c r="P504" s="150"/>
      <c r="Q504" s="150"/>
      <c r="R504" s="150"/>
      <c r="S504" s="150"/>
      <c r="U504" s="151">
        <v>3191.68</v>
      </c>
    </row>
    <row r="505" spans="1:21" x14ac:dyDescent="0.25">
      <c r="A505" s="145" t="s">
        <v>691</v>
      </c>
      <c r="B505" s="145"/>
      <c r="C505" s="145"/>
      <c r="D505" s="145"/>
      <c r="E505" s="145"/>
      <c r="F505" s="145"/>
      <c r="G505" s="145"/>
      <c r="H505" s="145"/>
      <c r="I505" s="145"/>
      <c r="J505" s="145"/>
      <c r="K505" s="145"/>
      <c r="L505" s="145"/>
    </row>
    <row r="506" spans="1:21" ht="6" customHeight="1" x14ac:dyDescent="0.25"/>
    <row r="507" spans="1:21" x14ac:dyDescent="0.25">
      <c r="B507" s="146" t="s">
        <v>329</v>
      </c>
      <c r="C507" s="146"/>
      <c r="D507" s="146"/>
      <c r="E507" s="146"/>
      <c r="F507" s="146"/>
      <c r="G507" s="146"/>
      <c r="H507" s="146"/>
      <c r="I507" s="147" t="s">
        <v>692</v>
      </c>
      <c r="J507" s="147"/>
      <c r="K507" s="147"/>
      <c r="L507" s="147" t="s">
        <v>298</v>
      </c>
      <c r="M507" s="147"/>
      <c r="N507" s="147"/>
      <c r="O507" s="147"/>
      <c r="P507" s="147"/>
      <c r="R507" s="147" t="s">
        <v>656</v>
      </c>
      <c r="S507" s="147"/>
      <c r="T507" s="147"/>
      <c r="U507" s="148">
        <v>76.099999999999994</v>
      </c>
    </row>
    <row r="508" spans="1:21" x14ac:dyDescent="0.25">
      <c r="B508" s="146" t="s">
        <v>329</v>
      </c>
      <c r="C508" s="146"/>
      <c r="D508" s="146"/>
      <c r="E508" s="146"/>
      <c r="F508" s="146"/>
      <c r="G508" s="146"/>
      <c r="H508" s="146"/>
      <c r="I508" s="147" t="s">
        <v>693</v>
      </c>
      <c r="J508" s="147"/>
      <c r="K508" s="147"/>
      <c r="L508" s="147" t="s">
        <v>298</v>
      </c>
      <c r="M508" s="147"/>
      <c r="N508" s="147"/>
      <c r="O508" s="147"/>
      <c r="P508" s="147"/>
      <c r="R508" s="147" t="s">
        <v>656</v>
      </c>
      <c r="S508" s="147"/>
      <c r="T508" s="147"/>
      <c r="U508" s="148">
        <v>48.54</v>
      </c>
    </row>
    <row r="509" spans="1:21" x14ac:dyDescent="0.25">
      <c r="B509" s="146" t="s">
        <v>332</v>
      </c>
      <c r="C509" s="146"/>
      <c r="D509" s="146"/>
      <c r="E509" s="146"/>
      <c r="F509" s="146"/>
      <c r="G509" s="146"/>
      <c r="H509" s="146"/>
      <c r="I509" s="147" t="s">
        <v>694</v>
      </c>
      <c r="J509" s="147"/>
      <c r="K509" s="147"/>
      <c r="L509" s="147" t="s">
        <v>309</v>
      </c>
      <c r="M509" s="147"/>
      <c r="N509" s="147"/>
      <c r="O509" s="147"/>
      <c r="P509" s="147"/>
      <c r="R509" s="147" t="s">
        <v>695</v>
      </c>
      <c r="S509" s="147"/>
      <c r="T509" s="147"/>
      <c r="U509" s="148">
        <v>14.99</v>
      </c>
    </row>
    <row r="510" spans="1:21" x14ac:dyDescent="0.25">
      <c r="B510" s="146" t="s">
        <v>312</v>
      </c>
      <c r="C510" s="146"/>
      <c r="D510" s="146"/>
      <c r="E510" s="146"/>
      <c r="F510" s="146"/>
      <c r="G510" s="146"/>
      <c r="H510" s="146"/>
      <c r="I510" s="147" t="s">
        <v>696</v>
      </c>
      <c r="J510" s="147"/>
      <c r="K510" s="147"/>
      <c r="L510" s="147" t="s">
        <v>304</v>
      </c>
      <c r="M510" s="147"/>
      <c r="N510" s="147"/>
      <c r="O510" s="147"/>
      <c r="P510" s="147"/>
      <c r="R510" s="147" t="s">
        <v>697</v>
      </c>
      <c r="S510" s="147"/>
      <c r="T510" s="147"/>
      <c r="U510" s="148">
        <v>-2.04</v>
      </c>
    </row>
    <row r="511" spans="1:21" x14ac:dyDescent="0.25">
      <c r="B511" s="146" t="s">
        <v>312</v>
      </c>
      <c r="C511" s="146"/>
      <c r="D511" s="146"/>
      <c r="E511" s="146"/>
      <c r="F511" s="146"/>
      <c r="G511" s="146"/>
      <c r="H511" s="146"/>
      <c r="I511" s="147" t="s">
        <v>698</v>
      </c>
      <c r="J511" s="147"/>
      <c r="K511" s="147"/>
      <c r="L511" s="147" t="s">
        <v>309</v>
      </c>
      <c r="M511" s="147"/>
      <c r="N511" s="147"/>
      <c r="O511" s="147"/>
      <c r="P511" s="147"/>
      <c r="R511" s="147" t="s">
        <v>699</v>
      </c>
      <c r="S511" s="147"/>
      <c r="T511" s="147"/>
      <c r="U511" s="148">
        <v>-12.49</v>
      </c>
    </row>
    <row r="512" spans="1:21" x14ac:dyDescent="0.25">
      <c r="B512" s="146" t="s">
        <v>342</v>
      </c>
      <c r="C512" s="146"/>
      <c r="D512" s="146"/>
      <c r="E512" s="146"/>
      <c r="F512" s="146"/>
      <c r="G512" s="146"/>
      <c r="H512" s="146"/>
      <c r="L512" s="147" t="s">
        <v>309</v>
      </c>
      <c r="M512" s="147"/>
      <c r="N512" s="147"/>
      <c r="O512" s="147"/>
      <c r="P512" s="147"/>
      <c r="R512" s="147" t="s">
        <v>700</v>
      </c>
      <c r="S512" s="147"/>
      <c r="T512" s="147"/>
      <c r="U512" s="148">
        <v>-1.79</v>
      </c>
    </row>
    <row r="513" spans="2:21" x14ac:dyDescent="0.25">
      <c r="B513" s="146" t="s">
        <v>342</v>
      </c>
      <c r="C513" s="146"/>
      <c r="D513" s="146"/>
      <c r="E513" s="146"/>
      <c r="F513" s="146"/>
      <c r="G513" s="146"/>
      <c r="H513" s="146"/>
      <c r="I513" s="147" t="s">
        <v>701</v>
      </c>
      <c r="J513" s="147"/>
      <c r="K513" s="147"/>
      <c r="L513" s="147" t="s">
        <v>309</v>
      </c>
      <c r="M513" s="147"/>
      <c r="N513" s="147"/>
      <c r="O513" s="147"/>
      <c r="P513" s="147"/>
      <c r="R513" s="147" t="s">
        <v>702</v>
      </c>
      <c r="S513" s="147"/>
      <c r="T513" s="147"/>
      <c r="U513" s="148">
        <v>-178.88</v>
      </c>
    </row>
    <row r="514" spans="2:21" x14ac:dyDescent="0.25">
      <c r="B514" s="146" t="s">
        <v>342</v>
      </c>
      <c r="C514" s="146"/>
      <c r="D514" s="146"/>
      <c r="E514" s="146"/>
      <c r="F514" s="146"/>
      <c r="G514" s="146"/>
      <c r="H514" s="146"/>
      <c r="I514" s="147" t="s">
        <v>703</v>
      </c>
      <c r="J514" s="147"/>
      <c r="K514" s="147"/>
      <c r="L514" s="147" t="s">
        <v>309</v>
      </c>
      <c r="M514" s="147"/>
      <c r="N514" s="147"/>
      <c r="O514" s="147"/>
      <c r="P514" s="147"/>
      <c r="R514" s="152" t="s">
        <v>704</v>
      </c>
      <c r="S514" s="152"/>
      <c r="T514" s="152"/>
      <c r="U514" s="148">
        <v>99</v>
      </c>
    </row>
    <row r="515" spans="2:21" x14ac:dyDescent="0.25">
      <c r="R515" s="152"/>
      <c r="S515" s="152"/>
      <c r="T515" s="152"/>
    </row>
    <row r="516" spans="2:21" x14ac:dyDescent="0.25">
      <c r="B516" s="146" t="s">
        <v>342</v>
      </c>
      <c r="C516" s="146"/>
      <c r="D516" s="146"/>
      <c r="E516" s="146"/>
      <c r="F516" s="146"/>
      <c r="G516" s="146"/>
      <c r="H516" s="146"/>
      <c r="I516" s="147" t="s">
        <v>705</v>
      </c>
      <c r="J516" s="147"/>
      <c r="K516" s="147"/>
      <c r="L516" s="147" t="s">
        <v>566</v>
      </c>
      <c r="M516" s="147"/>
      <c r="N516" s="147"/>
      <c r="O516" s="147"/>
      <c r="P516" s="147"/>
      <c r="R516" s="147" t="s">
        <v>706</v>
      </c>
      <c r="S516" s="147"/>
      <c r="T516" s="147"/>
      <c r="U516" s="148">
        <v>159</v>
      </c>
    </row>
    <row r="517" spans="2:21" x14ac:dyDescent="0.25">
      <c r="B517" s="146" t="s">
        <v>294</v>
      </c>
      <c r="C517" s="146"/>
      <c r="D517" s="146"/>
      <c r="E517" s="146"/>
      <c r="F517" s="146"/>
      <c r="G517" s="146"/>
      <c r="H517" s="146"/>
      <c r="I517" s="147" t="s">
        <v>707</v>
      </c>
      <c r="J517" s="147"/>
      <c r="K517" s="147"/>
      <c r="L517" s="147" t="s">
        <v>309</v>
      </c>
      <c r="M517" s="147"/>
      <c r="N517" s="147"/>
      <c r="O517" s="147"/>
      <c r="P517" s="147"/>
      <c r="R517" s="147" t="s">
        <v>708</v>
      </c>
      <c r="S517" s="147"/>
      <c r="T517" s="147"/>
      <c r="U517" s="148">
        <v>-59.95</v>
      </c>
    </row>
    <row r="518" spans="2:21" x14ac:dyDescent="0.25">
      <c r="B518" s="146" t="s">
        <v>300</v>
      </c>
      <c r="C518" s="146"/>
      <c r="D518" s="146"/>
      <c r="E518" s="146"/>
      <c r="F518" s="146"/>
      <c r="G518" s="146"/>
      <c r="H518" s="146"/>
      <c r="I518" s="147" t="s">
        <v>709</v>
      </c>
      <c r="J518" s="147"/>
      <c r="K518" s="147"/>
      <c r="L518" s="147" t="s">
        <v>309</v>
      </c>
      <c r="M518" s="147"/>
      <c r="N518" s="147"/>
      <c r="O518" s="147"/>
      <c r="P518" s="147"/>
      <c r="R518" s="147" t="s">
        <v>710</v>
      </c>
      <c r="S518" s="147"/>
      <c r="T518" s="147"/>
      <c r="U518" s="148">
        <v>37.31</v>
      </c>
    </row>
    <row r="519" spans="2:21" x14ac:dyDescent="0.25">
      <c r="B519" s="146" t="s">
        <v>373</v>
      </c>
      <c r="C519" s="146"/>
      <c r="D519" s="146"/>
      <c r="E519" s="146"/>
      <c r="F519" s="146"/>
      <c r="G519" s="146"/>
      <c r="H519" s="146"/>
      <c r="I519" s="147" t="s">
        <v>610</v>
      </c>
      <c r="J519" s="147"/>
      <c r="K519" s="147"/>
      <c r="L519" s="147" t="s">
        <v>309</v>
      </c>
      <c r="M519" s="147"/>
      <c r="N519" s="147"/>
      <c r="O519" s="147"/>
      <c r="P519" s="147"/>
      <c r="R519" s="147" t="s">
        <v>711</v>
      </c>
      <c r="S519" s="147"/>
      <c r="T519" s="147"/>
      <c r="U519" s="148">
        <v>44.97</v>
      </c>
    </row>
    <row r="520" spans="2:21" x14ac:dyDescent="0.25">
      <c r="B520" s="146" t="s">
        <v>712</v>
      </c>
      <c r="C520" s="146"/>
      <c r="D520" s="146"/>
      <c r="E520" s="146"/>
      <c r="F520" s="146"/>
      <c r="G520" s="146"/>
      <c r="H520" s="146"/>
      <c r="I520" s="147" t="s">
        <v>713</v>
      </c>
      <c r="J520" s="147"/>
      <c r="K520" s="147"/>
      <c r="L520" s="147" t="s">
        <v>298</v>
      </c>
      <c r="M520" s="147"/>
      <c r="N520" s="147"/>
      <c r="O520" s="147"/>
      <c r="P520" s="147"/>
      <c r="R520" s="147" t="s">
        <v>656</v>
      </c>
      <c r="S520" s="147"/>
      <c r="T520" s="147"/>
      <c r="U520" s="148">
        <v>76.19</v>
      </c>
    </row>
    <row r="521" spans="2:21" x14ac:dyDescent="0.25">
      <c r="B521" s="146" t="s">
        <v>465</v>
      </c>
      <c r="C521" s="146"/>
      <c r="D521" s="146"/>
      <c r="E521" s="146"/>
      <c r="F521" s="146"/>
      <c r="G521" s="146"/>
      <c r="H521" s="146"/>
      <c r="I521" s="147" t="s">
        <v>714</v>
      </c>
      <c r="J521" s="147"/>
      <c r="K521" s="147"/>
      <c r="L521" s="147" t="s">
        <v>304</v>
      </c>
      <c r="M521" s="147"/>
      <c r="N521" s="147"/>
      <c r="O521" s="147"/>
      <c r="P521" s="147"/>
      <c r="R521" s="147" t="s">
        <v>715</v>
      </c>
      <c r="S521" s="147"/>
      <c r="T521" s="147"/>
      <c r="U521" s="148">
        <v>350</v>
      </c>
    </row>
    <row r="522" spans="2:21" x14ac:dyDescent="0.25">
      <c r="B522" s="146" t="s">
        <v>482</v>
      </c>
      <c r="C522" s="146"/>
      <c r="D522" s="146"/>
      <c r="E522" s="146"/>
      <c r="F522" s="146"/>
      <c r="G522" s="146"/>
      <c r="H522" s="146"/>
      <c r="I522" s="147" t="s">
        <v>714</v>
      </c>
      <c r="J522" s="147"/>
      <c r="K522" s="147"/>
      <c r="L522" s="147" t="s">
        <v>304</v>
      </c>
      <c r="M522" s="147"/>
      <c r="N522" s="147"/>
      <c r="O522" s="147"/>
      <c r="P522" s="147"/>
      <c r="R522" s="147" t="s">
        <v>716</v>
      </c>
      <c r="S522" s="147"/>
      <c r="T522" s="147"/>
      <c r="U522" s="148">
        <v>375</v>
      </c>
    </row>
    <row r="523" spans="2:21" x14ac:dyDescent="0.25">
      <c r="B523" s="146" t="s">
        <v>381</v>
      </c>
      <c r="C523" s="146"/>
      <c r="D523" s="146"/>
      <c r="E523" s="146"/>
      <c r="F523" s="146"/>
      <c r="G523" s="146"/>
      <c r="H523" s="146"/>
      <c r="I523" s="147" t="s">
        <v>717</v>
      </c>
      <c r="J523" s="147"/>
      <c r="K523" s="147"/>
      <c r="L523" s="147" t="s">
        <v>309</v>
      </c>
      <c r="M523" s="147"/>
      <c r="N523" s="147"/>
      <c r="O523" s="147"/>
      <c r="P523" s="147"/>
      <c r="R523" s="147" t="s">
        <v>718</v>
      </c>
      <c r="S523" s="147"/>
      <c r="T523" s="147"/>
      <c r="U523" s="148">
        <v>64.94</v>
      </c>
    </row>
    <row r="524" spans="2:21" x14ac:dyDescent="0.25">
      <c r="B524" s="146" t="s">
        <v>381</v>
      </c>
      <c r="C524" s="146"/>
      <c r="D524" s="146"/>
      <c r="E524" s="146"/>
      <c r="F524" s="146"/>
      <c r="G524" s="146"/>
      <c r="H524" s="146"/>
      <c r="I524" s="147" t="s">
        <v>714</v>
      </c>
      <c r="J524" s="147"/>
      <c r="K524" s="147"/>
      <c r="L524" s="147" t="s">
        <v>304</v>
      </c>
      <c r="M524" s="147"/>
      <c r="N524" s="147"/>
      <c r="O524" s="147"/>
      <c r="P524" s="147"/>
      <c r="R524" s="147" t="s">
        <v>719</v>
      </c>
      <c r="S524" s="147"/>
      <c r="T524" s="147"/>
      <c r="U524" s="148">
        <v>50</v>
      </c>
    </row>
    <row r="525" spans="2:21" x14ac:dyDescent="0.25">
      <c r="B525" s="146" t="s">
        <v>382</v>
      </c>
      <c r="C525" s="146"/>
      <c r="D525" s="146"/>
      <c r="E525" s="146"/>
      <c r="F525" s="146"/>
      <c r="G525" s="146"/>
      <c r="H525" s="146"/>
      <c r="I525" s="147" t="s">
        <v>714</v>
      </c>
      <c r="J525" s="147"/>
      <c r="K525" s="147"/>
      <c r="L525" s="147" t="s">
        <v>304</v>
      </c>
      <c r="M525" s="147"/>
      <c r="N525" s="147"/>
      <c r="O525" s="147"/>
      <c r="P525" s="147"/>
      <c r="R525" s="152" t="s">
        <v>720</v>
      </c>
      <c r="S525" s="152"/>
      <c r="T525" s="152"/>
      <c r="U525" s="148">
        <v>125</v>
      </c>
    </row>
    <row r="526" spans="2:21" x14ac:dyDescent="0.25">
      <c r="R526" s="152"/>
      <c r="S526" s="152"/>
      <c r="T526" s="152"/>
    </row>
    <row r="527" spans="2:21" x14ac:dyDescent="0.25">
      <c r="B527" s="146" t="s">
        <v>382</v>
      </c>
      <c r="C527" s="146"/>
      <c r="D527" s="146"/>
      <c r="E527" s="146"/>
      <c r="F527" s="146"/>
      <c r="G527" s="146"/>
      <c r="H527" s="146"/>
      <c r="I527" s="147" t="s">
        <v>698</v>
      </c>
      <c r="J527" s="147"/>
      <c r="K527" s="147"/>
      <c r="L527" s="147" t="s">
        <v>309</v>
      </c>
      <c r="M527" s="147"/>
      <c r="N527" s="147"/>
      <c r="O527" s="147"/>
      <c r="P527" s="147"/>
      <c r="R527" s="147" t="s">
        <v>721</v>
      </c>
      <c r="S527" s="147"/>
      <c r="T527" s="147"/>
      <c r="U527" s="148">
        <v>19.989999999999998</v>
      </c>
    </row>
    <row r="528" spans="2:21" x14ac:dyDescent="0.25">
      <c r="B528" s="146" t="s">
        <v>382</v>
      </c>
      <c r="C528" s="146"/>
      <c r="D528" s="146"/>
      <c r="E528" s="146"/>
      <c r="F528" s="146"/>
      <c r="G528" s="146"/>
      <c r="H528" s="146"/>
      <c r="I528" s="147" t="s">
        <v>714</v>
      </c>
      <c r="J528" s="147"/>
      <c r="K528" s="147"/>
      <c r="L528" s="147" t="s">
        <v>304</v>
      </c>
      <c r="M528" s="147"/>
      <c r="N528" s="147"/>
      <c r="O528" s="147"/>
      <c r="P528" s="147"/>
      <c r="R528" s="152" t="s">
        <v>722</v>
      </c>
      <c r="S528" s="152"/>
      <c r="T528" s="152"/>
      <c r="U528" s="148">
        <v>350</v>
      </c>
    </row>
    <row r="529" spans="2:21" x14ac:dyDescent="0.25">
      <c r="R529" s="152"/>
      <c r="S529" s="152"/>
      <c r="T529" s="152"/>
    </row>
    <row r="530" spans="2:21" x14ac:dyDescent="0.25">
      <c r="B530" s="146" t="s">
        <v>503</v>
      </c>
      <c r="C530" s="146"/>
      <c r="D530" s="146"/>
      <c r="E530" s="146"/>
      <c r="F530" s="146"/>
      <c r="G530" s="146"/>
      <c r="H530" s="146"/>
      <c r="I530" s="147" t="s">
        <v>714</v>
      </c>
      <c r="J530" s="147"/>
      <c r="K530" s="147"/>
      <c r="L530" s="147" t="s">
        <v>304</v>
      </c>
      <c r="M530" s="147"/>
      <c r="N530" s="147"/>
      <c r="O530" s="147"/>
      <c r="P530" s="147"/>
      <c r="R530" s="147" t="s">
        <v>723</v>
      </c>
      <c r="S530" s="147"/>
      <c r="T530" s="147"/>
      <c r="U530" s="148">
        <v>75</v>
      </c>
    </row>
    <row r="531" spans="2:21" x14ac:dyDescent="0.25">
      <c r="B531" s="146" t="s">
        <v>279</v>
      </c>
      <c r="C531" s="146"/>
      <c r="D531" s="146"/>
      <c r="E531" s="146"/>
      <c r="F531" s="146"/>
      <c r="G531" s="146"/>
      <c r="H531" s="146"/>
      <c r="I531" s="147" t="s">
        <v>714</v>
      </c>
      <c r="J531" s="147"/>
      <c r="K531" s="147"/>
      <c r="L531" s="147" t="s">
        <v>304</v>
      </c>
      <c r="M531" s="147"/>
      <c r="N531" s="147"/>
      <c r="O531" s="147"/>
      <c r="P531" s="147"/>
      <c r="R531" s="147" t="s">
        <v>724</v>
      </c>
      <c r="S531" s="147"/>
      <c r="T531" s="147"/>
      <c r="U531" s="148">
        <v>25</v>
      </c>
    </row>
    <row r="532" spans="2:21" x14ac:dyDescent="0.25">
      <c r="B532" s="146" t="s">
        <v>349</v>
      </c>
      <c r="C532" s="146"/>
      <c r="D532" s="146"/>
      <c r="E532" s="146"/>
      <c r="F532" s="146"/>
      <c r="G532" s="146"/>
      <c r="H532" s="146"/>
      <c r="I532" s="147" t="s">
        <v>610</v>
      </c>
      <c r="J532" s="147"/>
      <c r="K532" s="147"/>
      <c r="L532" s="147" t="s">
        <v>309</v>
      </c>
      <c r="M532" s="147"/>
      <c r="N532" s="147"/>
      <c r="O532" s="147"/>
      <c r="P532" s="147"/>
      <c r="R532" s="147" t="s">
        <v>725</v>
      </c>
      <c r="S532" s="147"/>
      <c r="T532" s="147"/>
      <c r="U532" s="148">
        <v>40.65</v>
      </c>
    </row>
    <row r="533" spans="2:21" x14ac:dyDescent="0.25">
      <c r="B533" s="146" t="s">
        <v>349</v>
      </c>
      <c r="C533" s="146"/>
      <c r="D533" s="146"/>
      <c r="E533" s="146"/>
      <c r="F533" s="146"/>
      <c r="G533" s="146"/>
      <c r="H533" s="146"/>
      <c r="I533" s="147" t="s">
        <v>714</v>
      </c>
      <c r="J533" s="147"/>
      <c r="K533" s="147"/>
      <c r="L533" s="147" t="s">
        <v>304</v>
      </c>
      <c r="M533" s="147"/>
      <c r="N533" s="147"/>
      <c r="O533" s="147"/>
      <c r="P533" s="147"/>
      <c r="R533" s="147" t="s">
        <v>726</v>
      </c>
      <c r="S533" s="147"/>
      <c r="T533" s="147"/>
      <c r="U533" s="148">
        <v>100</v>
      </c>
    </row>
    <row r="534" spans="2:21" x14ac:dyDescent="0.25">
      <c r="B534" s="146" t="s">
        <v>283</v>
      </c>
      <c r="C534" s="146"/>
      <c r="D534" s="146"/>
      <c r="E534" s="146"/>
      <c r="F534" s="146"/>
      <c r="G534" s="146"/>
      <c r="H534" s="146"/>
      <c r="I534" s="147" t="s">
        <v>714</v>
      </c>
      <c r="J534" s="147"/>
      <c r="K534" s="147"/>
      <c r="L534" s="147" t="s">
        <v>304</v>
      </c>
      <c r="M534" s="147"/>
      <c r="N534" s="147"/>
      <c r="O534" s="147"/>
      <c r="P534" s="147"/>
      <c r="R534" s="147" t="s">
        <v>727</v>
      </c>
      <c r="S534" s="147"/>
      <c r="T534" s="147"/>
      <c r="U534" s="148">
        <v>50</v>
      </c>
    </row>
    <row r="535" spans="2:21" x14ac:dyDescent="0.25">
      <c r="B535" s="146" t="s">
        <v>283</v>
      </c>
      <c r="C535" s="146"/>
      <c r="D535" s="146"/>
      <c r="E535" s="146"/>
      <c r="F535" s="146"/>
      <c r="G535" s="146"/>
      <c r="H535" s="146"/>
      <c r="I535" s="147" t="s">
        <v>714</v>
      </c>
      <c r="J535" s="147"/>
      <c r="K535" s="147"/>
      <c r="L535" s="147" t="s">
        <v>304</v>
      </c>
      <c r="M535" s="147"/>
      <c r="N535" s="147"/>
      <c r="O535" s="147"/>
      <c r="P535" s="147"/>
      <c r="R535" s="147" t="s">
        <v>723</v>
      </c>
      <c r="S535" s="147"/>
      <c r="T535" s="147"/>
      <c r="U535" s="148">
        <v>50</v>
      </c>
    </row>
    <row r="536" spans="2:21" x14ac:dyDescent="0.25">
      <c r="B536" s="146" t="s">
        <v>353</v>
      </c>
      <c r="C536" s="146"/>
      <c r="D536" s="146"/>
      <c r="E536" s="146"/>
      <c r="F536" s="146"/>
      <c r="G536" s="146"/>
      <c r="H536" s="146"/>
      <c r="I536" s="147" t="s">
        <v>728</v>
      </c>
      <c r="J536" s="147"/>
      <c r="K536" s="147"/>
      <c r="L536" s="147" t="s">
        <v>598</v>
      </c>
      <c r="M536" s="147"/>
      <c r="N536" s="147"/>
      <c r="O536" s="147"/>
      <c r="P536" s="147"/>
      <c r="R536" s="152" t="s">
        <v>729</v>
      </c>
      <c r="S536" s="152"/>
      <c r="T536" s="152"/>
      <c r="U536" s="148">
        <v>9.99</v>
      </c>
    </row>
    <row r="537" spans="2:21" x14ac:dyDescent="0.25">
      <c r="R537" s="152"/>
      <c r="S537" s="152"/>
      <c r="T537" s="152"/>
    </row>
    <row r="538" spans="2:21" x14ac:dyDescent="0.25">
      <c r="B538" s="146" t="s">
        <v>388</v>
      </c>
      <c r="C538" s="146"/>
      <c r="D538" s="146"/>
      <c r="E538" s="146"/>
      <c r="F538" s="146"/>
      <c r="G538" s="146"/>
      <c r="H538" s="146"/>
      <c r="I538" s="147" t="s">
        <v>730</v>
      </c>
      <c r="J538" s="147"/>
      <c r="K538" s="147"/>
      <c r="L538" s="147" t="s">
        <v>298</v>
      </c>
      <c r="M538" s="147"/>
      <c r="N538" s="147"/>
      <c r="O538" s="147"/>
      <c r="P538" s="147"/>
      <c r="R538" s="147" t="s">
        <v>731</v>
      </c>
      <c r="S538" s="147"/>
      <c r="T538" s="147"/>
      <c r="U538" s="148">
        <v>71.400000000000006</v>
      </c>
    </row>
    <row r="539" spans="2:21" x14ac:dyDescent="0.25">
      <c r="B539" s="146" t="s">
        <v>388</v>
      </c>
      <c r="C539" s="146"/>
      <c r="D539" s="146"/>
      <c r="E539" s="146"/>
      <c r="F539" s="146"/>
      <c r="G539" s="146"/>
      <c r="H539" s="146"/>
      <c r="I539" s="147" t="s">
        <v>732</v>
      </c>
      <c r="J539" s="147"/>
      <c r="K539" s="147"/>
      <c r="L539" s="147" t="s">
        <v>335</v>
      </c>
      <c r="M539" s="147"/>
      <c r="N539" s="147"/>
      <c r="O539" s="147"/>
      <c r="P539" s="147"/>
      <c r="R539" s="147" t="s">
        <v>733</v>
      </c>
      <c r="S539" s="147"/>
      <c r="T539" s="147"/>
      <c r="U539" s="148">
        <v>59.97</v>
      </c>
    </row>
    <row r="540" spans="2:21" x14ac:dyDescent="0.25">
      <c r="B540" s="146" t="s">
        <v>646</v>
      </c>
      <c r="C540" s="146"/>
      <c r="D540" s="146"/>
      <c r="E540" s="146"/>
      <c r="F540" s="146"/>
      <c r="G540" s="146"/>
      <c r="H540" s="146"/>
      <c r="I540" s="147" t="s">
        <v>734</v>
      </c>
      <c r="J540" s="147"/>
      <c r="K540" s="147"/>
      <c r="L540" s="147" t="s">
        <v>309</v>
      </c>
      <c r="M540" s="147"/>
      <c r="N540" s="147"/>
      <c r="O540" s="147"/>
      <c r="P540" s="147"/>
      <c r="R540" s="147" t="s">
        <v>735</v>
      </c>
      <c r="S540" s="147"/>
      <c r="T540" s="147"/>
      <c r="U540" s="148">
        <v>12</v>
      </c>
    </row>
    <row r="541" spans="2:21" x14ac:dyDescent="0.25">
      <c r="B541" s="146" t="s">
        <v>646</v>
      </c>
      <c r="C541" s="146"/>
      <c r="D541" s="146"/>
      <c r="E541" s="146"/>
      <c r="F541" s="146"/>
      <c r="G541" s="146"/>
      <c r="H541" s="146"/>
      <c r="I541" s="147" t="s">
        <v>736</v>
      </c>
      <c r="J541" s="147"/>
      <c r="K541" s="147"/>
      <c r="L541" s="147" t="s">
        <v>298</v>
      </c>
      <c r="M541" s="147"/>
      <c r="N541" s="147"/>
      <c r="O541" s="147"/>
      <c r="P541" s="147"/>
      <c r="R541" s="147" t="s">
        <v>656</v>
      </c>
      <c r="S541" s="147"/>
      <c r="T541" s="147"/>
      <c r="U541" s="148">
        <v>111.9</v>
      </c>
    </row>
    <row r="542" spans="2:21" ht="6" customHeight="1" x14ac:dyDescent="0.25"/>
    <row r="543" spans="2:21" x14ac:dyDescent="0.25">
      <c r="D543" s="149" t="s">
        <v>2</v>
      </c>
      <c r="F543" s="149" t="s">
        <v>2</v>
      </c>
      <c r="H543" s="149" t="s">
        <v>2</v>
      </c>
      <c r="O543" s="150" t="s">
        <v>691</v>
      </c>
      <c r="P543" s="150"/>
      <c r="Q543" s="150"/>
      <c r="R543" s="150"/>
      <c r="S543" s="150"/>
      <c r="U543" s="151">
        <v>2241.79</v>
      </c>
    </row>
    <row r="544" spans="2:21" ht="66.75" customHeight="1" x14ac:dyDescent="0.25"/>
    <row r="545" spans="1:22" ht="11.25" customHeight="1" x14ac:dyDescent="0.25"/>
    <row r="546" spans="1:22" ht="13.5" customHeight="1" x14ac:dyDescent="0.25">
      <c r="A546" s="152" t="s">
        <v>322</v>
      </c>
      <c r="B546" s="152"/>
      <c r="C546" s="152"/>
      <c r="D546" s="152"/>
      <c r="E546" s="152"/>
      <c r="F546" s="152"/>
      <c r="G546" s="152"/>
      <c r="H546" s="152"/>
      <c r="I546" s="152"/>
      <c r="J546" s="152"/>
      <c r="K546" s="152"/>
      <c r="L546" s="152"/>
      <c r="M546" s="152"/>
      <c r="P546" s="153" t="s">
        <v>737</v>
      </c>
      <c r="Q546" s="153"/>
      <c r="R546" s="153"/>
      <c r="S546" s="153"/>
      <c r="T546" s="153"/>
      <c r="U546" s="153"/>
      <c r="V546" s="153"/>
    </row>
    <row r="547" spans="1:22" ht="20.25" customHeight="1" x14ac:dyDescent="0.25">
      <c r="A547" s="154" t="s">
        <v>324</v>
      </c>
      <c r="B547" s="154"/>
      <c r="C547" s="154"/>
      <c r="D547" s="154"/>
      <c r="E547" s="154"/>
      <c r="F547" s="154"/>
      <c r="G547" s="154"/>
      <c r="H547" s="154"/>
      <c r="I547" s="154"/>
      <c r="J547" s="154"/>
      <c r="K547" s="154"/>
      <c r="L547" s="154"/>
      <c r="M547" s="154"/>
      <c r="N547" s="154"/>
      <c r="O547" s="154"/>
      <c r="P547" s="154"/>
      <c r="Q547" s="154"/>
      <c r="R547" s="154"/>
      <c r="S547" s="154"/>
      <c r="T547" s="154"/>
      <c r="U547" s="154"/>
    </row>
    <row r="548" spans="1:22" ht="7.5" customHeight="1" x14ac:dyDescent="0.25"/>
    <row r="549" spans="1:22" x14ac:dyDescent="0.25">
      <c r="A549" s="145" t="s">
        <v>738</v>
      </c>
      <c r="B549" s="145"/>
      <c r="C549" s="145"/>
      <c r="D549" s="145"/>
      <c r="E549" s="145"/>
      <c r="F549" s="145"/>
      <c r="G549" s="145"/>
      <c r="H549" s="145"/>
      <c r="I549" s="145"/>
      <c r="J549" s="145"/>
      <c r="K549" s="145"/>
      <c r="L549" s="145"/>
    </row>
    <row r="550" spans="1:22" ht="6" customHeight="1" x14ac:dyDescent="0.25"/>
    <row r="551" spans="1:22" x14ac:dyDescent="0.25">
      <c r="B551" s="146" t="s">
        <v>332</v>
      </c>
      <c r="C551" s="146"/>
      <c r="D551" s="146"/>
      <c r="E551" s="146"/>
      <c r="F551" s="146"/>
      <c r="G551" s="146"/>
      <c r="H551" s="146"/>
      <c r="I551" s="147" t="s">
        <v>739</v>
      </c>
      <c r="J551" s="147"/>
      <c r="K551" s="147"/>
      <c r="L551" s="147" t="s">
        <v>335</v>
      </c>
      <c r="M551" s="147"/>
      <c r="N551" s="147"/>
      <c r="O551" s="147"/>
      <c r="P551" s="147"/>
      <c r="R551" s="152" t="s">
        <v>740</v>
      </c>
      <c r="S551" s="152"/>
      <c r="T551" s="152"/>
      <c r="U551" s="148">
        <v>31.98</v>
      </c>
    </row>
    <row r="552" spans="1:22" x14ac:dyDescent="0.25">
      <c r="R552" s="152"/>
      <c r="S552" s="152"/>
      <c r="T552" s="152"/>
    </row>
    <row r="553" spans="1:22" x14ac:dyDescent="0.25">
      <c r="B553" s="146" t="s">
        <v>332</v>
      </c>
      <c r="C553" s="146"/>
      <c r="D553" s="146"/>
      <c r="E553" s="146"/>
      <c r="F553" s="146"/>
      <c r="G553" s="146"/>
      <c r="H553" s="146"/>
      <c r="I553" s="147" t="s">
        <v>563</v>
      </c>
      <c r="J553" s="147"/>
      <c r="K553" s="147"/>
      <c r="L553" s="147" t="s">
        <v>335</v>
      </c>
      <c r="M553" s="147"/>
      <c r="N553" s="147"/>
      <c r="O553" s="147"/>
      <c r="P553" s="147"/>
      <c r="R553" s="152" t="s">
        <v>740</v>
      </c>
      <c r="S553" s="152"/>
      <c r="T553" s="152"/>
      <c r="U553" s="148">
        <v>135.19999999999999</v>
      </c>
    </row>
    <row r="554" spans="1:22" x14ac:dyDescent="0.25">
      <c r="R554" s="152"/>
      <c r="S554" s="152"/>
      <c r="T554" s="152"/>
    </row>
    <row r="555" spans="1:22" x14ac:dyDescent="0.25">
      <c r="B555" s="146" t="s">
        <v>332</v>
      </c>
      <c r="C555" s="146"/>
      <c r="D555" s="146"/>
      <c r="E555" s="146"/>
      <c r="F555" s="146"/>
      <c r="G555" s="146"/>
      <c r="H555" s="146"/>
      <c r="I555" s="147" t="s">
        <v>741</v>
      </c>
      <c r="J555" s="147"/>
      <c r="K555" s="147"/>
      <c r="L555" s="147" t="s">
        <v>335</v>
      </c>
      <c r="M555" s="147"/>
      <c r="N555" s="147"/>
      <c r="O555" s="147"/>
      <c r="P555" s="147"/>
      <c r="R555" s="152" t="s">
        <v>742</v>
      </c>
      <c r="S555" s="152"/>
      <c r="T555" s="152"/>
      <c r="U555" s="148">
        <v>132.91999999999999</v>
      </c>
    </row>
    <row r="556" spans="1:22" x14ac:dyDescent="0.25">
      <c r="R556" s="152"/>
      <c r="S556" s="152"/>
      <c r="T556" s="152"/>
    </row>
    <row r="557" spans="1:22" x14ac:dyDescent="0.25">
      <c r="B557" s="146" t="s">
        <v>294</v>
      </c>
      <c r="C557" s="146"/>
      <c r="D557" s="146"/>
      <c r="E557" s="146"/>
      <c r="F557" s="146"/>
      <c r="G557" s="146"/>
      <c r="H557" s="146"/>
      <c r="I557" s="147" t="s">
        <v>743</v>
      </c>
      <c r="J557" s="147"/>
      <c r="K557" s="147"/>
      <c r="L557" s="147" t="s">
        <v>335</v>
      </c>
      <c r="M557" s="147"/>
      <c r="N557" s="147"/>
      <c r="O557" s="147"/>
      <c r="P557" s="147"/>
      <c r="R557" s="147" t="s">
        <v>744</v>
      </c>
      <c r="S557" s="147"/>
      <c r="T557" s="147"/>
      <c r="U557" s="148">
        <v>61.56</v>
      </c>
    </row>
    <row r="558" spans="1:22" x14ac:dyDescent="0.25">
      <c r="B558" s="146" t="s">
        <v>745</v>
      </c>
      <c r="C558" s="146"/>
      <c r="D558" s="146"/>
      <c r="E558" s="146"/>
      <c r="F558" s="146"/>
      <c r="G558" s="146"/>
      <c r="H558" s="146"/>
      <c r="I558" s="147" t="s">
        <v>746</v>
      </c>
      <c r="J558" s="147"/>
      <c r="K558" s="147"/>
      <c r="L558" s="147" t="s">
        <v>747</v>
      </c>
      <c r="M558" s="147"/>
      <c r="N558" s="147"/>
      <c r="O558" s="147"/>
      <c r="P558" s="147"/>
      <c r="R558" s="152" t="s">
        <v>748</v>
      </c>
      <c r="S558" s="152"/>
      <c r="T558" s="152"/>
      <c r="U558" s="148">
        <v>110.5</v>
      </c>
    </row>
    <row r="559" spans="1:22" x14ac:dyDescent="0.25">
      <c r="R559" s="152"/>
      <c r="S559" s="152"/>
      <c r="T559" s="152"/>
    </row>
    <row r="560" spans="1:22" x14ac:dyDescent="0.25">
      <c r="B560" s="146" t="s">
        <v>749</v>
      </c>
      <c r="C560" s="146"/>
      <c r="D560" s="146"/>
      <c r="E560" s="146"/>
      <c r="F560" s="146"/>
      <c r="G560" s="146"/>
      <c r="H560" s="146"/>
      <c r="I560" s="147" t="s">
        <v>750</v>
      </c>
      <c r="J560" s="147"/>
      <c r="K560" s="147"/>
      <c r="L560" s="147" t="s">
        <v>598</v>
      </c>
      <c r="M560" s="147"/>
      <c r="N560" s="147"/>
      <c r="O560" s="147"/>
      <c r="P560" s="147"/>
      <c r="R560" s="152" t="s">
        <v>751</v>
      </c>
      <c r="S560" s="152"/>
      <c r="T560" s="152"/>
      <c r="U560" s="148">
        <v>479.7</v>
      </c>
    </row>
    <row r="561" spans="1:21" x14ac:dyDescent="0.25">
      <c r="R561" s="152"/>
      <c r="S561" s="152"/>
      <c r="T561" s="152"/>
    </row>
    <row r="562" spans="1:21" x14ac:dyDescent="0.25">
      <c r="B562" s="146" t="s">
        <v>749</v>
      </c>
      <c r="C562" s="146"/>
      <c r="D562" s="146"/>
      <c r="E562" s="146"/>
      <c r="F562" s="146"/>
      <c r="G562" s="146"/>
      <c r="H562" s="146"/>
      <c r="I562" s="147" t="s">
        <v>750</v>
      </c>
      <c r="J562" s="147"/>
      <c r="K562" s="147"/>
      <c r="L562" s="147" t="s">
        <v>598</v>
      </c>
      <c r="M562" s="147"/>
      <c r="N562" s="147"/>
      <c r="O562" s="147"/>
      <c r="P562" s="147"/>
      <c r="R562" s="152" t="s">
        <v>751</v>
      </c>
      <c r="S562" s="152"/>
      <c r="T562" s="152"/>
      <c r="U562" s="148">
        <v>479.7</v>
      </c>
    </row>
    <row r="563" spans="1:21" x14ac:dyDescent="0.25">
      <c r="R563" s="152"/>
      <c r="S563" s="152"/>
      <c r="T563" s="152"/>
    </row>
    <row r="564" spans="1:21" x14ac:dyDescent="0.25">
      <c r="B564" s="146" t="s">
        <v>505</v>
      </c>
      <c r="C564" s="146"/>
      <c r="D564" s="146"/>
      <c r="E564" s="146"/>
      <c r="F564" s="146"/>
      <c r="G564" s="146"/>
      <c r="H564" s="146"/>
      <c r="I564" s="147" t="s">
        <v>752</v>
      </c>
      <c r="J564" s="147"/>
      <c r="K564" s="147"/>
      <c r="L564" s="147" t="s">
        <v>298</v>
      </c>
      <c r="M564" s="147"/>
      <c r="N564" s="147"/>
      <c r="O564" s="147"/>
      <c r="P564" s="147"/>
      <c r="R564" s="152" t="s">
        <v>753</v>
      </c>
      <c r="S564" s="152"/>
      <c r="T564" s="152"/>
      <c r="U564" s="148">
        <v>63.31</v>
      </c>
    </row>
    <row r="565" spans="1:21" x14ac:dyDescent="0.25">
      <c r="R565" s="152"/>
      <c r="S565" s="152"/>
      <c r="T565" s="152"/>
    </row>
    <row r="566" spans="1:21" x14ac:dyDescent="0.25">
      <c r="B566" s="146" t="s">
        <v>505</v>
      </c>
      <c r="C566" s="146"/>
      <c r="D566" s="146"/>
      <c r="E566" s="146"/>
      <c r="F566" s="146"/>
      <c r="G566" s="146"/>
      <c r="H566" s="146"/>
      <c r="I566" s="147" t="s">
        <v>752</v>
      </c>
      <c r="J566" s="147"/>
      <c r="K566" s="147"/>
      <c r="L566" s="147" t="s">
        <v>298</v>
      </c>
      <c r="M566" s="147"/>
      <c r="N566" s="147"/>
      <c r="O566" s="147"/>
      <c r="P566" s="147"/>
      <c r="R566" s="152" t="s">
        <v>753</v>
      </c>
      <c r="S566" s="152"/>
      <c r="T566" s="152"/>
      <c r="U566" s="148">
        <v>63.3</v>
      </c>
    </row>
    <row r="567" spans="1:21" x14ac:dyDescent="0.25">
      <c r="R567" s="152"/>
      <c r="S567" s="152"/>
      <c r="T567" s="152"/>
    </row>
    <row r="568" spans="1:21" x14ac:dyDescent="0.25">
      <c r="B568" s="146" t="s">
        <v>279</v>
      </c>
      <c r="C568" s="146"/>
      <c r="D568" s="146"/>
      <c r="E568" s="146"/>
      <c r="F568" s="146"/>
      <c r="G568" s="146"/>
      <c r="H568" s="146"/>
      <c r="I568" s="147" t="s">
        <v>292</v>
      </c>
      <c r="J568" s="147"/>
      <c r="K568" s="147"/>
      <c r="L568" s="147" t="s">
        <v>335</v>
      </c>
      <c r="M568" s="147"/>
      <c r="N568" s="147"/>
      <c r="O568" s="147"/>
      <c r="P568" s="147"/>
      <c r="R568" s="152" t="s">
        <v>754</v>
      </c>
      <c r="S568" s="152"/>
      <c r="T568" s="152"/>
      <c r="U568" s="148">
        <v>127.94</v>
      </c>
    </row>
    <row r="569" spans="1:21" x14ac:dyDescent="0.25">
      <c r="R569" s="152"/>
      <c r="S569" s="152"/>
      <c r="T569" s="152"/>
    </row>
    <row r="570" spans="1:21" x14ac:dyDescent="0.25">
      <c r="B570" s="146" t="s">
        <v>287</v>
      </c>
      <c r="C570" s="146"/>
      <c r="D570" s="146"/>
      <c r="E570" s="146"/>
      <c r="F570" s="146"/>
      <c r="G570" s="146"/>
      <c r="H570" s="146"/>
      <c r="I570" s="147" t="s">
        <v>575</v>
      </c>
      <c r="J570" s="147"/>
      <c r="K570" s="147"/>
      <c r="L570" s="147" t="s">
        <v>335</v>
      </c>
      <c r="M570" s="147"/>
      <c r="N570" s="147"/>
      <c r="O570" s="147"/>
      <c r="P570" s="147"/>
      <c r="R570" s="152" t="s">
        <v>740</v>
      </c>
      <c r="S570" s="152"/>
      <c r="T570" s="152"/>
      <c r="U570" s="148">
        <v>141.41</v>
      </c>
    </row>
    <row r="571" spans="1:21" x14ac:dyDescent="0.25">
      <c r="R571" s="152"/>
      <c r="S571" s="152"/>
      <c r="T571" s="152"/>
    </row>
    <row r="572" spans="1:21" x14ac:dyDescent="0.25">
      <c r="B572" s="146" t="s">
        <v>646</v>
      </c>
      <c r="C572" s="146"/>
      <c r="D572" s="146"/>
      <c r="E572" s="146"/>
      <c r="F572" s="146"/>
      <c r="G572" s="146"/>
      <c r="H572" s="146"/>
      <c r="I572" s="147" t="s">
        <v>755</v>
      </c>
      <c r="J572" s="147"/>
      <c r="K572" s="147"/>
      <c r="L572" s="147" t="s">
        <v>335</v>
      </c>
      <c r="M572" s="147"/>
      <c r="N572" s="147"/>
      <c r="O572" s="147"/>
      <c r="P572" s="147"/>
      <c r="R572" s="147" t="s">
        <v>756</v>
      </c>
      <c r="S572" s="147"/>
      <c r="T572" s="147"/>
      <c r="U572" s="148">
        <v>128.22</v>
      </c>
    </row>
    <row r="573" spans="1:21" ht="6" customHeight="1" x14ac:dyDescent="0.25"/>
    <row r="574" spans="1:21" x14ac:dyDescent="0.25">
      <c r="D574" s="149" t="s">
        <v>2</v>
      </c>
      <c r="F574" s="149" t="s">
        <v>2</v>
      </c>
      <c r="H574" s="149" t="s">
        <v>2</v>
      </c>
      <c r="O574" s="150" t="s">
        <v>738</v>
      </c>
      <c r="P574" s="150"/>
      <c r="Q574" s="150"/>
      <c r="R574" s="150"/>
      <c r="S574" s="150"/>
      <c r="U574" s="151">
        <v>1955.74</v>
      </c>
    </row>
    <row r="575" spans="1:21" x14ac:dyDescent="0.25">
      <c r="A575" s="145" t="s">
        <v>757</v>
      </c>
      <c r="B575" s="145"/>
      <c r="C575" s="145"/>
      <c r="D575" s="145"/>
      <c r="E575" s="145"/>
      <c r="F575" s="145"/>
      <c r="G575" s="145"/>
      <c r="H575" s="145"/>
      <c r="I575" s="145"/>
      <c r="J575" s="145"/>
      <c r="K575" s="145"/>
      <c r="L575" s="145"/>
    </row>
    <row r="576" spans="1:21" ht="6" customHeight="1" x14ac:dyDescent="0.25"/>
    <row r="577" spans="1:21" x14ac:dyDescent="0.25">
      <c r="B577" s="146" t="s">
        <v>332</v>
      </c>
      <c r="C577" s="146"/>
      <c r="D577" s="146"/>
      <c r="E577" s="146"/>
      <c r="F577" s="146"/>
      <c r="G577" s="146"/>
      <c r="H577" s="146"/>
      <c r="I577" s="147" t="s">
        <v>758</v>
      </c>
      <c r="J577" s="147"/>
      <c r="K577" s="147"/>
      <c r="L577" s="147" t="s">
        <v>281</v>
      </c>
      <c r="M577" s="147"/>
      <c r="N577" s="147"/>
      <c r="O577" s="147"/>
      <c r="P577" s="147"/>
      <c r="R577" s="152" t="s">
        <v>759</v>
      </c>
      <c r="S577" s="152"/>
      <c r="T577" s="152"/>
      <c r="U577" s="148">
        <v>147.4</v>
      </c>
    </row>
    <row r="578" spans="1:21" x14ac:dyDescent="0.25">
      <c r="R578" s="152"/>
      <c r="S578" s="152"/>
      <c r="T578" s="152"/>
    </row>
    <row r="579" spans="1:21" x14ac:dyDescent="0.25">
      <c r="B579" s="146" t="s">
        <v>294</v>
      </c>
      <c r="C579" s="146"/>
      <c r="D579" s="146"/>
      <c r="E579" s="146"/>
      <c r="F579" s="146"/>
      <c r="G579" s="146"/>
      <c r="H579" s="146"/>
      <c r="I579" s="147" t="s">
        <v>760</v>
      </c>
      <c r="J579" s="147"/>
      <c r="K579" s="147"/>
      <c r="L579" s="147" t="s">
        <v>335</v>
      </c>
      <c r="M579" s="147"/>
      <c r="N579" s="147"/>
      <c r="O579" s="147"/>
      <c r="P579" s="147"/>
      <c r="R579" s="152" t="s">
        <v>761</v>
      </c>
      <c r="S579" s="152"/>
      <c r="T579" s="152"/>
      <c r="U579" s="148">
        <v>58.52</v>
      </c>
    </row>
    <row r="580" spans="1:21" x14ac:dyDescent="0.25">
      <c r="R580" s="152"/>
      <c r="S580" s="152"/>
      <c r="T580" s="152"/>
    </row>
    <row r="581" spans="1:21" x14ac:dyDescent="0.25">
      <c r="B581" s="146" t="s">
        <v>712</v>
      </c>
      <c r="C581" s="146"/>
      <c r="D581" s="146"/>
      <c r="E581" s="146"/>
      <c r="F581" s="146"/>
      <c r="G581" s="146"/>
      <c r="H581" s="146"/>
      <c r="I581" s="147" t="s">
        <v>762</v>
      </c>
      <c r="J581" s="147"/>
      <c r="K581" s="147"/>
      <c r="L581" s="147" t="s">
        <v>281</v>
      </c>
      <c r="M581" s="147"/>
      <c r="N581" s="147"/>
      <c r="O581" s="147"/>
      <c r="P581" s="147"/>
      <c r="R581" s="152" t="s">
        <v>763</v>
      </c>
      <c r="S581" s="152"/>
      <c r="T581" s="152"/>
      <c r="U581" s="148">
        <v>192</v>
      </c>
    </row>
    <row r="582" spans="1:21" x14ac:dyDescent="0.25">
      <c r="R582" s="152"/>
      <c r="S582" s="152"/>
      <c r="T582" s="152"/>
    </row>
    <row r="583" spans="1:21" x14ac:dyDescent="0.25">
      <c r="B583" s="146" t="s">
        <v>381</v>
      </c>
      <c r="C583" s="146"/>
      <c r="D583" s="146"/>
      <c r="E583" s="146"/>
      <c r="F583" s="146"/>
      <c r="G583" s="146"/>
      <c r="H583" s="146"/>
      <c r="I583" s="147" t="s">
        <v>327</v>
      </c>
      <c r="J583" s="147"/>
      <c r="K583" s="147"/>
      <c r="L583" s="147" t="s">
        <v>281</v>
      </c>
      <c r="M583" s="147"/>
      <c r="N583" s="147"/>
      <c r="O583" s="147"/>
      <c r="P583" s="147"/>
      <c r="R583" s="152" t="s">
        <v>764</v>
      </c>
      <c r="S583" s="152"/>
      <c r="T583" s="152"/>
      <c r="U583" s="148">
        <v>198.77</v>
      </c>
    </row>
    <row r="584" spans="1:21" x14ac:dyDescent="0.25">
      <c r="R584" s="152"/>
      <c r="S584" s="152"/>
      <c r="T584" s="152"/>
    </row>
    <row r="585" spans="1:21" ht="6" customHeight="1" x14ac:dyDescent="0.25"/>
    <row r="586" spans="1:21" x14ac:dyDescent="0.25">
      <c r="D586" s="149" t="s">
        <v>2</v>
      </c>
      <c r="F586" s="149" t="s">
        <v>2</v>
      </c>
      <c r="H586" s="149" t="s">
        <v>2</v>
      </c>
      <c r="O586" s="150" t="s">
        <v>757</v>
      </c>
      <c r="P586" s="150"/>
      <c r="Q586" s="150"/>
      <c r="R586" s="150"/>
      <c r="S586" s="150"/>
      <c r="U586" s="151">
        <v>596.69000000000005</v>
      </c>
    </row>
    <row r="587" spans="1:21" x14ac:dyDescent="0.25">
      <c r="A587" s="145" t="s">
        <v>765</v>
      </c>
      <c r="B587" s="145"/>
      <c r="C587" s="145"/>
      <c r="D587" s="145"/>
      <c r="E587" s="145"/>
      <c r="F587" s="145"/>
      <c r="G587" s="145"/>
      <c r="H587" s="145"/>
      <c r="I587" s="145"/>
      <c r="J587" s="145"/>
      <c r="K587" s="145"/>
      <c r="L587" s="145"/>
    </row>
    <row r="588" spans="1:21" ht="6" customHeight="1" x14ac:dyDescent="0.25"/>
    <row r="589" spans="1:21" x14ac:dyDescent="0.25">
      <c r="B589" s="146" t="s">
        <v>312</v>
      </c>
      <c r="C589" s="146"/>
      <c r="D589" s="146"/>
      <c r="E589" s="146"/>
      <c r="F589" s="146"/>
      <c r="G589" s="146"/>
      <c r="H589" s="146"/>
      <c r="I589" s="147" t="s">
        <v>292</v>
      </c>
      <c r="J589" s="147"/>
      <c r="K589" s="147"/>
      <c r="L589" s="147" t="s">
        <v>281</v>
      </c>
      <c r="M589" s="147"/>
      <c r="N589" s="147"/>
      <c r="O589" s="147"/>
      <c r="P589" s="147"/>
      <c r="R589" s="152" t="s">
        <v>766</v>
      </c>
      <c r="S589" s="152"/>
      <c r="T589" s="152"/>
      <c r="U589" s="148">
        <v>183.1</v>
      </c>
    </row>
    <row r="590" spans="1:21" x14ac:dyDescent="0.25">
      <c r="R590" s="152"/>
      <c r="S590" s="152"/>
      <c r="T590" s="152"/>
    </row>
    <row r="591" spans="1:21" ht="6" customHeight="1" x14ac:dyDescent="0.25"/>
    <row r="592" spans="1:21" x14ac:dyDescent="0.25">
      <c r="D592" s="149" t="s">
        <v>2</v>
      </c>
      <c r="F592" s="149" t="s">
        <v>2</v>
      </c>
      <c r="H592" s="149" t="s">
        <v>2</v>
      </c>
      <c r="O592" s="150" t="s">
        <v>765</v>
      </c>
      <c r="P592" s="150"/>
      <c r="Q592" s="150"/>
      <c r="R592" s="150"/>
      <c r="S592" s="150"/>
      <c r="U592" s="151">
        <v>183.1</v>
      </c>
    </row>
    <row r="593" spans="1:22" x14ac:dyDescent="0.25">
      <c r="A593" s="145" t="s">
        <v>767</v>
      </c>
      <c r="B593" s="145"/>
      <c r="C593" s="145"/>
      <c r="D593" s="145"/>
      <c r="E593" s="145"/>
      <c r="F593" s="145"/>
      <c r="G593" s="145"/>
      <c r="H593" s="145"/>
      <c r="I593" s="145"/>
      <c r="J593" s="145"/>
      <c r="K593" s="145"/>
      <c r="L593" s="145"/>
    </row>
    <row r="594" spans="1:22" ht="6" customHeight="1" x14ac:dyDescent="0.25"/>
    <row r="595" spans="1:22" x14ac:dyDescent="0.25">
      <c r="B595" s="146" t="s">
        <v>342</v>
      </c>
      <c r="C595" s="146"/>
      <c r="D595" s="146"/>
      <c r="E595" s="146"/>
      <c r="F595" s="146"/>
      <c r="G595" s="146"/>
      <c r="H595" s="146"/>
      <c r="I595" s="147" t="s">
        <v>768</v>
      </c>
      <c r="J595" s="147"/>
      <c r="K595" s="147"/>
      <c r="L595" s="147" t="s">
        <v>665</v>
      </c>
      <c r="M595" s="147"/>
      <c r="N595" s="147"/>
      <c r="O595" s="147"/>
      <c r="P595" s="147"/>
      <c r="R595" s="152" t="s">
        <v>769</v>
      </c>
      <c r="S595" s="152"/>
      <c r="T595" s="152"/>
      <c r="U595" s="148">
        <v>15.99</v>
      </c>
    </row>
    <row r="596" spans="1:22" x14ac:dyDescent="0.25">
      <c r="R596" s="152"/>
      <c r="S596" s="152"/>
      <c r="T596" s="152"/>
    </row>
    <row r="597" spans="1:22" x14ac:dyDescent="0.25">
      <c r="B597" s="146" t="s">
        <v>294</v>
      </c>
      <c r="C597" s="146"/>
      <c r="D597" s="146"/>
      <c r="E597" s="146"/>
      <c r="F597" s="146"/>
      <c r="G597" s="146"/>
      <c r="H597" s="146"/>
      <c r="I597" s="147" t="s">
        <v>610</v>
      </c>
      <c r="J597" s="147"/>
      <c r="K597" s="147"/>
      <c r="L597" s="147" t="s">
        <v>309</v>
      </c>
      <c r="M597" s="147"/>
      <c r="N597" s="147"/>
      <c r="O597" s="147"/>
      <c r="P597" s="147"/>
      <c r="R597" s="152" t="s">
        <v>770</v>
      </c>
      <c r="S597" s="152"/>
      <c r="T597" s="152"/>
      <c r="U597" s="148">
        <v>-4.28</v>
      </c>
    </row>
    <row r="598" spans="1:22" x14ac:dyDescent="0.25">
      <c r="R598" s="152"/>
      <c r="S598" s="152"/>
      <c r="T598" s="152"/>
    </row>
    <row r="599" spans="1:22" x14ac:dyDescent="0.25">
      <c r="B599" s="146" t="s">
        <v>381</v>
      </c>
      <c r="C599" s="146"/>
      <c r="D599" s="146"/>
      <c r="E599" s="146"/>
      <c r="F599" s="146"/>
      <c r="G599" s="146"/>
      <c r="H599" s="146"/>
      <c r="I599" s="147" t="s">
        <v>771</v>
      </c>
      <c r="J599" s="147"/>
      <c r="K599" s="147"/>
      <c r="L599" s="147" t="s">
        <v>298</v>
      </c>
      <c r="M599" s="147"/>
      <c r="N599" s="147"/>
      <c r="O599" s="147"/>
      <c r="P599" s="147"/>
      <c r="R599" s="152" t="s">
        <v>772</v>
      </c>
      <c r="S599" s="152"/>
      <c r="T599" s="152"/>
      <c r="U599" s="148">
        <v>87.45</v>
      </c>
    </row>
    <row r="600" spans="1:22" x14ac:dyDescent="0.25">
      <c r="R600" s="152"/>
      <c r="S600" s="152"/>
      <c r="T600" s="152"/>
    </row>
    <row r="601" spans="1:22" ht="6" customHeight="1" x14ac:dyDescent="0.25"/>
    <row r="602" spans="1:22" x14ac:dyDescent="0.25">
      <c r="D602" s="149" t="s">
        <v>2</v>
      </c>
      <c r="F602" s="149" t="s">
        <v>2</v>
      </c>
      <c r="H602" s="149" t="s">
        <v>2</v>
      </c>
      <c r="O602" s="150" t="s">
        <v>767</v>
      </c>
      <c r="P602" s="150"/>
      <c r="Q602" s="150"/>
      <c r="R602" s="150"/>
      <c r="S602" s="150"/>
      <c r="U602" s="151">
        <v>99.16</v>
      </c>
    </row>
    <row r="603" spans="1:22" ht="100.5" customHeight="1" x14ac:dyDescent="0.25"/>
    <row r="604" spans="1:22" ht="11.25" customHeight="1" x14ac:dyDescent="0.25"/>
    <row r="605" spans="1:22" ht="13.5" customHeight="1" x14ac:dyDescent="0.25">
      <c r="A605" s="152" t="s">
        <v>322</v>
      </c>
      <c r="B605" s="152"/>
      <c r="C605" s="152"/>
      <c r="D605" s="152"/>
      <c r="E605" s="152"/>
      <c r="F605" s="152"/>
      <c r="G605" s="152"/>
      <c r="H605" s="152"/>
      <c r="I605" s="152"/>
      <c r="J605" s="152"/>
      <c r="K605" s="152"/>
      <c r="L605" s="152"/>
      <c r="M605" s="152"/>
      <c r="P605" s="153" t="s">
        <v>773</v>
      </c>
      <c r="Q605" s="153"/>
      <c r="R605" s="153"/>
      <c r="S605" s="153"/>
      <c r="T605" s="153"/>
      <c r="U605" s="153"/>
      <c r="V605" s="153"/>
    </row>
    <row r="606" spans="1:22" ht="20.25" customHeight="1" x14ac:dyDescent="0.25">
      <c r="A606" s="154" t="s">
        <v>324</v>
      </c>
      <c r="B606" s="154"/>
      <c r="C606" s="154"/>
      <c r="D606" s="154"/>
      <c r="E606" s="154"/>
      <c r="F606" s="154"/>
      <c r="G606" s="154"/>
      <c r="H606" s="154"/>
      <c r="I606" s="154"/>
      <c r="J606" s="154"/>
      <c r="K606" s="154"/>
      <c r="L606" s="154"/>
      <c r="M606" s="154"/>
      <c r="N606" s="154"/>
      <c r="O606" s="154"/>
      <c r="P606" s="154"/>
      <c r="Q606" s="154"/>
      <c r="R606" s="154"/>
      <c r="S606" s="154"/>
      <c r="T606" s="154"/>
      <c r="U606" s="154"/>
    </row>
    <row r="607" spans="1:22" ht="7.5" customHeight="1" x14ac:dyDescent="0.25"/>
    <row r="608" spans="1:22" x14ac:dyDescent="0.25">
      <c r="A608" s="145" t="s">
        <v>774</v>
      </c>
      <c r="B608" s="145"/>
      <c r="C608" s="145"/>
      <c r="D608" s="145"/>
      <c r="E608" s="145"/>
      <c r="F608" s="145"/>
      <c r="G608" s="145"/>
      <c r="H608" s="145"/>
      <c r="I608" s="145"/>
      <c r="J608" s="145"/>
      <c r="K608" s="145"/>
      <c r="L608" s="145"/>
    </row>
    <row r="609" spans="2:21" ht="6" customHeight="1" x14ac:dyDescent="0.25"/>
    <row r="610" spans="2:21" x14ac:dyDescent="0.25">
      <c r="B610" s="146" t="s">
        <v>376</v>
      </c>
      <c r="C610" s="146"/>
      <c r="D610" s="146"/>
      <c r="E610" s="146"/>
      <c r="F610" s="146"/>
      <c r="G610" s="146"/>
      <c r="H610" s="146"/>
      <c r="I610" s="147" t="s">
        <v>775</v>
      </c>
      <c r="J610" s="147"/>
      <c r="K610" s="147"/>
      <c r="L610" s="147" t="s">
        <v>298</v>
      </c>
      <c r="M610" s="147"/>
      <c r="N610" s="147"/>
      <c r="O610" s="147"/>
      <c r="P610" s="147"/>
      <c r="R610" s="152" t="s">
        <v>776</v>
      </c>
      <c r="S610" s="152"/>
      <c r="T610" s="152"/>
      <c r="U610" s="148">
        <v>29.99</v>
      </c>
    </row>
    <row r="611" spans="2:21" x14ac:dyDescent="0.25">
      <c r="R611" s="152"/>
      <c r="S611" s="152"/>
      <c r="T611" s="152"/>
    </row>
    <row r="612" spans="2:21" x14ac:dyDescent="0.25">
      <c r="B612" s="146" t="s">
        <v>377</v>
      </c>
      <c r="C612" s="146"/>
      <c r="D612" s="146"/>
      <c r="E612" s="146"/>
      <c r="F612" s="146"/>
      <c r="G612" s="146"/>
      <c r="H612" s="146"/>
      <c r="I612" s="147" t="s">
        <v>777</v>
      </c>
      <c r="J612" s="147"/>
      <c r="K612" s="147"/>
      <c r="L612" s="147" t="s">
        <v>285</v>
      </c>
      <c r="M612" s="147"/>
      <c r="N612" s="147"/>
      <c r="O612" s="147"/>
      <c r="P612" s="147"/>
      <c r="R612" s="152" t="s">
        <v>778</v>
      </c>
      <c r="S612" s="152"/>
      <c r="T612" s="152"/>
      <c r="U612" s="148">
        <v>44.09</v>
      </c>
    </row>
    <row r="613" spans="2:21" x14ac:dyDescent="0.25">
      <c r="R613" s="152"/>
      <c r="S613" s="152"/>
      <c r="T613" s="152"/>
    </row>
    <row r="614" spans="2:21" x14ac:dyDescent="0.25">
      <c r="B614" s="146" t="s">
        <v>377</v>
      </c>
      <c r="C614" s="146"/>
      <c r="D614" s="146"/>
      <c r="E614" s="146"/>
      <c r="F614" s="146"/>
      <c r="G614" s="146"/>
      <c r="H614" s="146"/>
      <c r="I614" s="147" t="s">
        <v>714</v>
      </c>
      <c r="J614" s="147"/>
      <c r="K614" s="147"/>
      <c r="L614" s="147" t="s">
        <v>309</v>
      </c>
      <c r="M614" s="147"/>
      <c r="N614" s="147"/>
      <c r="O614" s="147"/>
      <c r="P614" s="147"/>
      <c r="R614" s="152" t="s">
        <v>779</v>
      </c>
      <c r="S614" s="152"/>
      <c r="T614" s="152"/>
      <c r="U614" s="148">
        <v>125</v>
      </c>
    </row>
    <row r="615" spans="2:21" x14ac:dyDescent="0.25">
      <c r="R615" s="152"/>
      <c r="S615" s="152"/>
      <c r="T615" s="152"/>
    </row>
    <row r="616" spans="2:21" x14ac:dyDescent="0.25">
      <c r="B616" s="146" t="s">
        <v>482</v>
      </c>
      <c r="C616" s="146"/>
      <c r="D616" s="146"/>
      <c r="E616" s="146"/>
      <c r="F616" s="146"/>
      <c r="G616" s="146"/>
      <c r="H616" s="146"/>
      <c r="I616" s="147" t="s">
        <v>556</v>
      </c>
      <c r="J616" s="147"/>
      <c r="K616" s="147"/>
      <c r="L616" s="147" t="s">
        <v>298</v>
      </c>
      <c r="M616" s="147"/>
      <c r="N616" s="147"/>
      <c r="O616" s="147"/>
      <c r="P616" s="147"/>
      <c r="R616" s="152" t="s">
        <v>780</v>
      </c>
      <c r="S616" s="152"/>
      <c r="T616" s="152"/>
      <c r="U616" s="148">
        <v>231.97</v>
      </c>
    </row>
    <row r="617" spans="2:21" x14ac:dyDescent="0.25">
      <c r="R617" s="152"/>
      <c r="S617" s="152"/>
      <c r="T617" s="152"/>
    </row>
    <row r="618" spans="2:21" x14ac:dyDescent="0.25">
      <c r="B618" s="146" t="s">
        <v>482</v>
      </c>
      <c r="C618" s="146"/>
      <c r="D618" s="146"/>
      <c r="E618" s="146"/>
      <c r="F618" s="146"/>
      <c r="G618" s="146"/>
      <c r="H618" s="146"/>
      <c r="I618" s="147" t="s">
        <v>556</v>
      </c>
      <c r="J618" s="147"/>
      <c r="K618" s="147"/>
      <c r="L618" s="147" t="s">
        <v>298</v>
      </c>
      <c r="M618" s="147"/>
      <c r="N618" s="147"/>
      <c r="O618" s="147"/>
      <c r="P618" s="147"/>
      <c r="R618" s="147" t="s">
        <v>781</v>
      </c>
      <c r="S618" s="147"/>
      <c r="T618" s="147"/>
      <c r="U618" s="148">
        <v>111.79</v>
      </c>
    </row>
    <row r="619" spans="2:21" x14ac:dyDescent="0.25">
      <c r="B619" s="146" t="s">
        <v>482</v>
      </c>
      <c r="C619" s="146"/>
      <c r="D619" s="146"/>
      <c r="E619" s="146"/>
      <c r="F619" s="146"/>
      <c r="G619" s="146"/>
      <c r="H619" s="146"/>
      <c r="I619" s="147" t="s">
        <v>556</v>
      </c>
      <c r="J619" s="147"/>
      <c r="K619" s="147"/>
      <c r="L619" s="147" t="s">
        <v>298</v>
      </c>
      <c r="M619" s="147"/>
      <c r="N619" s="147"/>
      <c r="O619" s="147"/>
      <c r="P619" s="147"/>
      <c r="R619" s="147" t="s">
        <v>782</v>
      </c>
      <c r="S619" s="147"/>
      <c r="T619" s="147"/>
      <c r="U619" s="148">
        <v>111.79</v>
      </c>
    </row>
    <row r="620" spans="2:21" x14ac:dyDescent="0.25">
      <c r="B620" s="146" t="s">
        <v>482</v>
      </c>
      <c r="C620" s="146"/>
      <c r="D620" s="146"/>
      <c r="E620" s="146"/>
      <c r="F620" s="146"/>
      <c r="G620" s="146"/>
      <c r="H620" s="146"/>
      <c r="I620" s="147" t="s">
        <v>610</v>
      </c>
      <c r="J620" s="147"/>
      <c r="K620" s="147"/>
      <c r="L620" s="147" t="s">
        <v>309</v>
      </c>
      <c r="M620" s="147"/>
      <c r="N620" s="147"/>
      <c r="O620" s="147"/>
      <c r="P620" s="147"/>
      <c r="R620" s="152" t="s">
        <v>783</v>
      </c>
      <c r="S620" s="152"/>
      <c r="T620" s="152"/>
      <c r="U620" s="148">
        <v>40</v>
      </c>
    </row>
    <row r="621" spans="2:21" x14ac:dyDescent="0.25">
      <c r="R621" s="152"/>
      <c r="S621" s="152"/>
      <c r="T621" s="152"/>
    </row>
    <row r="622" spans="2:21" x14ac:dyDescent="0.25">
      <c r="B622" s="146" t="s">
        <v>503</v>
      </c>
      <c r="C622" s="146"/>
      <c r="D622" s="146"/>
      <c r="E622" s="146"/>
      <c r="F622" s="146"/>
      <c r="G622" s="146"/>
      <c r="H622" s="146"/>
      <c r="I622" s="147" t="s">
        <v>709</v>
      </c>
      <c r="J622" s="147"/>
      <c r="K622" s="147"/>
      <c r="L622" s="147" t="s">
        <v>309</v>
      </c>
      <c r="M622" s="147"/>
      <c r="N622" s="147"/>
      <c r="O622" s="147"/>
      <c r="P622" s="147"/>
      <c r="R622" s="152" t="s">
        <v>784</v>
      </c>
      <c r="S622" s="152"/>
      <c r="T622" s="152"/>
      <c r="U622" s="148">
        <v>37.31</v>
      </c>
    </row>
    <row r="623" spans="2:21" x14ac:dyDescent="0.25">
      <c r="R623" s="152"/>
      <c r="S623" s="152"/>
      <c r="T623" s="152"/>
    </row>
    <row r="624" spans="2:21" x14ac:dyDescent="0.25">
      <c r="B624" s="146" t="s">
        <v>279</v>
      </c>
      <c r="C624" s="146"/>
      <c r="D624" s="146"/>
      <c r="E624" s="146"/>
      <c r="F624" s="146"/>
      <c r="G624" s="146"/>
      <c r="H624" s="146"/>
      <c r="I624" s="147" t="s">
        <v>610</v>
      </c>
      <c r="J624" s="147"/>
      <c r="K624" s="147"/>
      <c r="L624" s="147" t="s">
        <v>309</v>
      </c>
      <c r="M624" s="147"/>
      <c r="N624" s="147"/>
      <c r="O624" s="147"/>
      <c r="P624" s="147"/>
      <c r="R624" s="152" t="s">
        <v>784</v>
      </c>
      <c r="S624" s="152"/>
      <c r="T624" s="152"/>
      <c r="U624" s="148">
        <v>54.99</v>
      </c>
    </row>
    <row r="625" spans="1:21" x14ac:dyDescent="0.25">
      <c r="R625" s="152"/>
      <c r="S625" s="152"/>
      <c r="T625" s="152"/>
    </row>
    <row r="626" spans="1:21" x14ac:dyDescent="0.25">
      <c r="B626" s="146" t="s">
        <v>283</v>
      </c>
      <c r="C626" s="146"/>
      <c r="D626" s="146"/>
      <c r="E626" s="146"/>
      <c r="F626" s="146"/>
      <c r="G626" s="146"/>
      <c r="H626" s="146"/>
      <c r="I626" s="147" t="s">
        <v>785</v>
      </c>
      <c r="J626" s="147"/>
      <c r="K626" s="147"/>
      <c r="L626" s="147" t="s">
        <v>304</v>
      </c>
      <c r="M626" s="147"/>
      <c r="N626" s="147"/>
      <c r="O626" s="147"/>
      <c r="P626" s="147"/>
      <c r="R626" s="147" t="s">
        <v>786</v>
      </c>
      <c r="S626" s="147"/>
      <c r="T626" s="147"/>
      <c r="U626" s="148">
        <v>180</v>
      </c>
    </row>
    <row r="627" spans="1:21" x14ac:dyDescent="0.25">
      <c r="B627" s="146" t="s">
        <v>287</v>
      </c>
      <c r="C627" s="146"/>
      <c r="D627" s="146"/>
      <c r="E627" s="146"/>
      <c r="F627" s="146"/>
      <c r="G627" s="146"/>
      <c r="H627" s="146"/>
      <c r="I627" s="147" t="s">
        <v>714</v>
      </c>
      <c r="J627" s="147"/>
      <c r="K627" s="147"/>
      <c r="L627" s="147" t="s">
        <v>309</v>
      </c>
      <c r="M627" s="147"/>
      <c r="N627" s="147"/>
      <c r="O627" s="147"/>
      <c r="P627" s="147"/>
      <c r="R627" s="152" t="s">
        <v>787</v>
      </c>
      <c r="S627" s="152"/>
      <c r="T627" s="152"/>
      <c r="U627" s="148">
        <v>375</v>
      </c>
    </row>
    <row r="628" spans="1:21" x14ac:dyDescent="0.25">
      <c r="R628" s="152"/>
      <c r="S628" s="152"/>
      <c r="T628" s="152"/>
    </row>
    <row r="629" spans="1:21" x14ac:dyDescent="0.25">
      <c r="B629" s="146" t="s">
        <v>287</v>
      </c>
      <c r="C629" s="146"/>
      <c r="D629" s="146"/>
      <c r="E629" s="146"/>
      <c r="F629" s="146"/>
      <c r="G629" s="146"/>
      <c r="H629" s="146"/>
      <c r="I629" s="147" t="s">
        <v>788</v>
      </c>
      <c r="J629" s="147"/>
      <c r="K629" s="147"/>
      <c r="L629" s="147" t="s">
        <v>298</v>
      </c>
      <c r="M629" s="147"/>
      <c r="N629" s="147"/>
      <c r="O629" s="147"/>
      <c r="P629" s="147"/>
      <c r="R629" s="147" t="s">
        <v>789</v>
      </c>
      <c r="S629" s="147"/>
      <c r="T629" s="147"/>
      <c r="U629" s="148">
        <v>30.6</v>
      </c>
    </row>
    <row r="630" spans="1:21" x14ac:dyDescent="0.25">
      <c r="B630" s="146" t="s">
        <v>287</v>
      </c>
      <c r="C630" s="146"/>
      <c r="D630" s="146"/>
      <c r="E630" s="146"/>
      <c r="F630" s="146"/>
      <c r="G630" s="146"/>
      <c r="H630" s="146"/>
      <c r="I630" s="147" t="s">
        <v>790</v>
      </c>
      <c r="J630" s="147"/>
      <c r="K630" s="147"/>
      <c r="L630" s="147" t="s">
        <v>298</v>
      </c>
      <c r="M630" s="147"/>
      <c r="N630" s="147"/>
      <c r="O630" s="147"/>
      <c r="P630" s="147"/>
      <c r="R630" s="152" t="s">
        <v>791</v>
      </c>
      <c r="S630" s="152"/>
      <c r="T630" s="152"/>
      <c r="U630" s="148">
        <v>85</v>
      </c>
    </row>
    <row r="631" spans="1:21" x14ac:dyDescent="0.25">
      <c r="R631" s="152"/>
      <c r="S631" s="152"/>
      <c r="T631" s="152"/>
    </row>
    <row r="632" spans="1:21" x14ac:dyDescent="0.25">
      <c r="B632" s="146" t="s">
        <v>353</v>
      </c>
      <c r="C632" s="146"/>
      <c r="D632" s="146"/>
      <c r="E632" s="146"/>
      <c r="F632" s="146"/>
      <c r="G632" s="146"/>
      <c r="H632" s="146"/>
      <c r="I632" s="147" t="s">
        <v>792</v>
      </c>
      <c r="J632" s="147"/>
      <c r="K632" s="147"/>
      <c r="L632" s="147" t="s">
        <v>298</v>
      </c>
      <c r="M632" s="147"/>
      <c r="N632" s="147"/>
      <c r="O632" s="147"/>
      <c r="P632" s="147"/>
      <c r="R632" s="147" t="s">
        <v>793</v>
      </c>
      <c r="S632" s="147"/>
      <c r="T632" s="147"/>
      <c r="U632" s="148">
        <v>19.88</v>
      </c>
    </row>
    <row r="633" spans="1:21" x14ac:dyDescent="0.25">
      <c r="B633" s="146" t="s">
        <v>353</v>
      </c>
      <c r="C633" s="146"/>
      <c r="D633" s="146"/>
      <c r="E633" s="146"/>
      <c r="F633" s="146"/>
      <c r="G633" s="146"/>
      <c r="H633" s="146"/>
      <c r="I633" s="147" t="s">
        <v>794</v>
      </c>
      <c r="J633" s="147"/>
      <c r="K633" s="147"/>
      <c r="L633" s="147" t="s">
        <v>285</v>
      </c>
      <c r="M633" s="147"/>
      <c r="N633" s="147"/>
      <c r="O633" s="147"/>
      <c r="P633" s="147"/>
      <c r="R633" s="152" t="s">
        <v>795</v>
      </c>
      <c r="S633" s="152"/>
      <c r="T633" s="152"/>
      <c r="U633" s="148">
        <v>27.91</v>
      </c>
    </row>
    <row r="634" spans="1:21" x14ac:dyDescent="0.25">
      <c r="R634" s="152"/>
      <c r="S634" s="152"/>
      <c r="T634" s="152"/>
    </row>
    <row r="635" spans="1:21" x14ac:dyDescent="0.25">
      <c r="B635" s="146" t="s">
        <v>646</v>
      </c>
      <c r="C635" s="146"/>
      <c r="D635" s="146"/>
      <c r="E635" s="146"/>
      <c r="F635" s="146"/>
      <c r="G635" s="146"/>
      <c r="H635" s="146"/>
      <c r="I635" s="147" t="s">
        <v>796</v>
      </c>
      <c r="J635" s="147"/>
      <c r="K635" s="147"/>
      <c r="L635" s="147" t="s">
        <v>309</v>
      </c>
      <c r="M635" s="147"/>
      <c r="N635" s="147"/>
      <c r="O635" s="147"/>
      <c r="P635" s="147"/>
      <c r="R635" s="152" t="s">
        <v>797</v>
      </c>
      <c r="S635" s="152"/>
      <c r="T635" s="152"/>
      <c r="U635" s="148">
        <v>4.95</v>
      </c>
    </row>
    <row r="636" spans="1:21" x14ac:dyDescent="0.25">
      <c r="R636" s="152"/>
      <c r="S636" s="152"/>
      <c r="T636" s="152"/>
    </row>
    <row r="637" spans="1:21" x14ac:dyDescent="0.25">
      <c r="B637" s="146" t="s">
        <v>646</v>
      </c>
      <c r="C637" s="146"/>
      <c r="D637" s="146"/>
      <c r="E637" s="146"/>
      <c r="F637" s="146"/>
      <c r="G637" s="146"/>
      <c r="H637" s="146"/>
      <c r="I637" s="147" t="s">
        <v>798</v>
      </c>
      <c r="J637" s="147"/>
      <c r="K637" s="147"/>
      <c r="L637" s="147" t="s">
        <v>665</v>
      </c>
      <c r="M637" s="147"/>
      <c r="N637" s="147"/>
      <c r="O637" s="147"/>
      <c r="P637" s="147"/>
      <c r="R637" s="147" t="s">
        <v>799</v>
      </c>
      <c r="S637" s="147"/>
      <c r="T637" s="147"/>
      <c r="U637" s="148">
        <v>158.9</v>
      </c>
    </row>
    <row r="638" spans="1:21" ht="6" customHeight="1" x14ac:dyDescent="0.25"/>
    <row r="639" spans="1:21" x14ac:dyDescent="0.25">
      <c r="D639" s="149" t="s">
        <v>2</v>
      </c>
      <c r="F639" s="149" t="s">
        <v>2</v>
      </c>
      <c r="H639" s="149" t="s">
        <v>2</v>
      </c>
      <c r="O639" s="150" t="s">
        <v>774</v>
      </c>
      <c r="P639" s="150"/>
      <c r="Q639" s="150"/>
      <c r="R639" s="150"/>
      <c r="S639" s="150"/>
      <c r="U639" s="151">
        <v>1669.17</v>
      </c>
    </row>
    <row r="640" spans="1:21" x14ac:dyDescent="0.25">
      <c r="A640" s="145" t="s">
        <v>800</v>
      </c>
      <c r="B640" s="145"/>
      <c r="C640" s="145"/>
      <c r="D640" s="145"/>
      <c r="E640" s="145"/>
      <c r="F640" s="145"/>
      <c r="G640" s="145"/>
      <c r="H640" s="145"/>
      <c r="I640" s="145"/>
      <c r="J640" s="145"/>
      <c r="K640" s="145"/>
      <c r="L640" s="145"/>
    </row>
    <row r="641" spans="1:21" ht="6" customHeight="1" x14ac:dyDescent="0.25"/>
    <row r="642" spans="1:21" x14ac:dyDescent="0.25">
      <c r="B642" s="146" t="s">
        <v>279</v>
      </c>
      <c r="C642" s="146"/>
      <c r="D642" s="146"/>
      <c r="E642" s="146"/>
      <c r="F642" s="146"/>
      <c r="G642" s="146"/>
      <c r="H642" s="146"/>
      <c r="I642" s="147" t="s">
        <v>801</v>
      </c>
      <c r="J642" s="147"/>
      <c r="K642" s="147"/>
      <c r="L642" s="147" t="s">
        <v>665</v>
      </c>
      <c r="M642" s="147"/>
      <c r="N642" s="147"/>
      <c r="O642" s="147"/>
      <c r="P642" s="147"/>
      <c r="R642" s="152" t="s">
        <v>802</v>
      </c>
      <c r="S642" s="152"/>
      <c r="T642" s="152"/>
      <c r="U642" s="148">
        <v>246.55</v>
      </c>
    </row>
    <row r="643" spans="1:21" x14ac:dyDescent="0.25">
      <c r="R643" s="152"/>
      <c r="S643" s="152"/>
      <c r="T643" s="152"/>
    </row>
    <row r="644" spans="1:21" ht="6" customHeight="1" x14ac:dyDescent="0.25"/>
    <row r="645" spans="1:21" x14ac:dyDescent="0.25">
      <c r="D645" s="149" t="s">
        <v>2</v>
      </c>
      <c r="F645" s="149" t="s">
        <v>2</v>
      </c>
      <c r="H645" s="149" t="s">
        <v>2</v>
      </c>
      <c r="O645" s="150" t="s">
        <v>800</v>
      </c>
      <c r="P645" s="150"/>
      <c r="Q645" s="150"/>
      <c r="R645" s="150"/>
      <c r="S645" s="150"/>
      <c r="U645" s="151">
        <v>246.55</v>
      </c>
    </row>
    <row r="646" spans="1:21" x14ac:dyDescent="0.25">
      <c r="A646" s="145" t="s">
        <v>803</v>
      </c>
      <c r="B646" s="145"/>
      <c r="C646" s="145"/>
      <c r="D646" s="145"/>
      <c r="E646" s="145"/>
      <c r="F646" s="145"/>
      <c r="G646" s="145"/>
      <c r="H646" s="145"/>
      <c r="I646" s="145"/>
      <c r="J646" s="145"/>
      <c r="K646" s="145"/>
      <c r="L646" s="145"/>
    </row>
    <row r="647" spans="1:21" ht="6" customHeight="1" x14ac:dyDescent="0.25"/>
    <row r="648" spans="1:21" x14ac:dyDescent="0.25">
      <c r="B648" s="146" t="s">
        <v>283</v>
      </c>
      <c r="C648" s="146"/>
      <c r="D648" s="146"/>
      <c r="E648" s="146"/>
      <c r="F648" s="146"/>
      <c r="G648" s="146"/>
      <c r="H648" s="146"/>
      <c r="I648" s="147" t="s">
        <v>804</v>
      </c>
      <c r="J648" s="147"/>
      <c r="K648" s="147"/>
      <c r="L648" s="147" t="s">
        <v>309</v>
      </c>
      <c r="M648" s="147"/>
      <c r="N648" s="147"/>
      <c r="O648" s="147"/>
      <c r="P648" s="147"/>
      <c r="R648" s="152" t="s">
        <v>805</v>
      </c>
      <c r="S648" s="152"/>
      <c r="T648" s="152"/>
      <c r="U648" s="148">
        <v>600</v>
      </c>
    </row>
    <row r="649" spans="1:21" x14ac:dyDescent="0.25">
      <c r="R649" s="152"/>
      <c r="S649" s="152"/>
      <c r="T649" s="152"/>
    </row>
    <row r="650" spans="1:21" x14ac:dyDescent="0.25">
      <c r="B650" s="146" t="s">
        <v>287</v>
      </c>
      <c r="C650" s="146"/>
      <c r="D650" s="146"/>
      <c r="E650" s="146"/>
      <c r="F650" s="146"/>
      <c r="G650" s="146"/>
      <c r="H650" s="146"/>
      <c r="I650" s="147" t="s">
        <v>806</v>
      </c>
      <c r="J650" s="147"/>
      <c r="K650" s="147"/>
      <c r="L650" s="147" t="s">
        <v>309</v>
      </c>
      <c r="M650" s="147"/>
      <c r="N650" s="147"/>
      <c r="O650" s="147"/>
      <c r="P650" s="147"/>
      <c r="R650" s="147" t="s">
        <v>807</v>
      </c>
      <c r="S650" s="147"/>
      <c r="T650" s="147"/>
      <c r="U650" s="148">
        <v>127.79</v>
      </c>
    </row>
    <row r="651" spans="1:21" ht="6" customHeight="1" x14ac:dyDescent="0.25"/>
    <row r="652" spans="1:21" x14ac:dyDescent="0.25">
      <c r="D652" s="149" t="s">
        <v>2</v>
      </c>
      <c r="F652" s="149" t="s">
        <v>2</v>
      </c>
      <c r="H652" s="149" t="s">
        <v>2</v>
      </c>
      <c r="O652" s="150" t="s">
        <v>803</v>
      </c>
      <c r="P652" s="150"/>
      <c r="Q652" s="150"/>
      <c r="R652" s="150"/>
      <c r="S652" s="150"/>
      <c r="U652" s="151">
        <v>727.79</v>
      </c>
    </row>
    <row r="653" spans="1:21" x14ac:dyDescent="0.25">
      <c r="A653" s="145" t="s">
        <v>808</v>
      </c>
      <c r="B653" s="145"/>
      <c r="C653" s="145"/>
      <c r="D653" s="145"/>
      <c r="E653" s="145"/>
      <c r="F653" s="145"/>
      <c r="G653" s="145"/>
      <c r="H653" s="145"/>
      <c r="I653" s="145"/>
      <c r="J653" s="145"/>
      <c r="K653" s="145"/>
      <c r="L653" s="145"/>
    </row>
    <row r="654" spans="1:21" ht="6" customHeight="1" x14ac:dyDescent="0.25"/>
    <row r="655" spans="1:21" x14ac:dyDescent="0.25">
      <c r="B655" s="146" t="s">
        <v>294</v>
      </c>
      <c r="C655" s="146"/>
      <c r="D655" s="146"/>
      <c r="E655" s="146"/>
      <c r="F655" s="146"/>
      <c r="G655" s="146"/>
      <c r="H655" s="146"/>
      <c r="I655" s="147" t="s">
        <v>610</v>
      </c>
      <c r="J655" s="147"/>
      <c r="K655" s="147"/>
      <c r="L655" s="147" t="s">
        <v>309</v>
      </c>
      <c r="M655" s="147"/>
      <c r="N655" s="147"/>
      <c r="O655" s="147"/>
      <c r="P655" s="147"/>
      <c r="R655" s="147" t="s">
        <v>809</v>
      </c>
      <c r="S655" s="147"/>
      <c r="T655" s="147"/>
      <c r="U655" s="148">
        <v>-128.97</v>
      </c>
    </row>
    <row r="656" spans="1:21" x14ac:dyDescent="0.25">
      <c r="B656" s="146" t="s">
        <v>745</v>
      </c>
      <c r="C656" s="146"/>
      <c r="D656" s="146"/>
      <c r="E656" s="146"/>
      <c r="F656" s="146"/>
      <c r="G656" s="146"/>
      <c r="H656" s="146"/>
      <c r="I656" s="147" t="s">
        <v>284</v>
      </c>
      <c r="J656" s="147"/>
      <c r="K656" s="147"/>
      <c r="L656" s="147" t="s">
        <v>285</v>
      </c>
      <c r="M656" s="147"/>
      <c r="N656" s="147"/>
      <c r="O656" s="147"/>
      <c r="P656" s="147"/>
      <c r="R656" s="147" t="s">
        <v>810</v>
      </c>
      <c r="S656" s="147"/>
      <c r="T656" s="147"/>
      <c r="U656" s="148">
        <v>-18.510000000000002</v>
      </c>
    </row>
    <row r="657" spans="1:22" x14ac:dyDescent="0.25">
      <c r="B657" s="146" t="s">
        <v>381</v>
      </c>
      <c r="C657" s="146"/>
      <c r="D657" s="146"/>
      <c r="E657" s="146"/>
      <c r="F657" s="146"/>
      <c r="G657" s="146"/>
      <c r="H657" s="146"/>
      <c r="I657" s="147" t="s">
        <v>811</v>
      </c>
      <c r="J657" s="147"/>
      <c r="K657" s="147"/>
      <c r="L657" s="147" t="s">
        <v>285</v>
      </c>
      <c r="M657" s="147"/>
      <c r="N657" s="147"/>
      <c r="O657" s="147"/>
      <c r="P657" s="147"/>
      <c r="R657" s="147" t="s">
        <v>812</v>
      </c>
      <c r="S657" s="147"/>
      <c r="T657" s="147"/>
      <c r="U657" s="148">
        <v>35</v>
      </c>
    </row>
    <row r="658" spans="1:22" x14ac:dyDescent="0.25">
      <c r="B658" s="146" t="s">
        <v>349</v>
      </c>
      <c r="C658" s="146"/>
      <c r="D658" s="146"/>
      <c r="E658" s="146"/>
      <c r="F658" s="146"/>
      <c r="G658" s="146"/>
      <c r="H658" s="146"/>
      <c r="I658" s="147" t="s">
        <v>813</v>
      </c>
      <c r="J658" s="147"/>
      <c r="K658" s="147"/>
      <c r="L658" s="147" t="s">
        <v>298</v>
      </c>
      <c r="M658" s="147"/>
      <c r="N658" s="147"/>
      <c r="O658" s="147"/>
      <c r="P658" s="147"/>
      <c r="R658" s="147" t="s">
        <v>814</v>
      </c>
      <c r="S658" s="147"/>
      <c r="T658" s="147"/>
      <c r="U658" s="148">
        <v>18.18</v>
      </c>
    </row>
    <row r="659" spans="1:22" ht="6" customHeight="1" x14ac:dyDescent="0.25"/>
    <row r="660" spans="1:22" x14ac:dyDescent="0.25">
      <c r="D660" s="149" t="s">
        <v>2</v>
      </c>
      <c r="F660" s="149" t="s">
        <v>2</v>
      </c>
      <c r="H660" s="149" t="s">
        <v>2</v>
      </c>
      <c r="O660" s="150" t="s">
        <v>808</v>
      </c>
      <c r="P660" s="150"/>
      <c r="Q660" s="150"/>
      <c r="R660" s="150"/>
      <c r="S660" s="150"/>
      <c r="U660" s="151">
        <v>-94.3</v>
      </c>
    </row>
    <row r="661" spans="1:22" ht="111.75" customHeight="1" x14ac:dyDescent="0.25"/>
    <row r="662" spans="1:22" ht="11.25" customHeight="1" x14ac:dyDescent="0.25"/>
    <row r="663" spans="1:22" ht="13.5" customHeight="1" x14ac:dyDescent="0.25">
      <c r="A663" s="152" t="s">
        <v>322</v>
      </c>
      <c r="B663" s="152"/>
      <c r="C663" s="152"/>
      <c r="D663" s="152"/>
      <c r="E663" s="152"/>
      <c r="F663" s="152"/>
      <c r="G663" s="152"/>
      <c r="H663" s="152"/>
      <c r="I663" s="152"/>
      <c r="J663" s="152"/>
      <c r="K663" s="152"/>
      <c r="L663" s="152"/>
      <c r="M663" s="152"/>
      <c r="P663" s="153" t="s">
        <v>815</v>
      </c>
      <c r="Q663" s="153"/>
      <c r="R663" s="153"/>
      <c r="S663" s="153"/>
      <c r="T663" s="153"/>
      <c r="U663" s="153"/>
      <c r="V663" s="153"/>
    </row>
    <row r="664" spans="1:22" ht="20.25" customHeight="1" x14ac:dyDescent="0.25">
      <c r="A664" s="154" t="s">
        <v>324</v>
      </c>
      <c r="B664" s="154"/>
      <c r="C664" s="154"/>
      <c r="D664" s="154"/>
      <c r="E664" s="154"/>
      <c r="F664" s="154"/>
      <c r="G664" s="154"/>
      <c r="H664" s="154"/>
      <c r="I664" s="154"/>
      <c r="J664" s="154"/>
      <c r="K664" s="154"/>
      <c r="L664" s="154"/>
      <c r="M664" s="154"/>
      <c r="N664" s="154"/>
      <c r="O664" s="154"/>
      <c r="P664" s="154"/>
      <c r="Q664" s="154"/>
      <c r="R664" s="154"/>
      <c r="S664" s="154"/>
      <c r="T664" s="154"/>
      <c r="U664" s="154"/>
    </row>
    <row r="665" spans="1:22" ht="7.5" customHeight="1" x14ac:dyDescent="0.25"/>
    <row r="666" spans="1:22" x14ac:dyDescent="0.25">
      <c r="A666" s="145" t="s">
        <v>816</v>
      </c>
      <c r="B666" s="145"/>
      <c r="C666" s="145"/>
      <c r="D666" s="145"/>
      <c r="E666" s="145"/>
      <c r="F666" s="145"/>
      <c r="G666" s="145"/>
      <c r="H666" s="145"/>
      <c r="I666" s="145"/>
      <c r="J666" s="145"/>
      <c r="K666" s="145"/>
      <c r="L666" s="145"/>
    </row>
    <row r="667" spans="1:22" ht="6" customHeight="1" x14ac:dyDescent="0.25"/>
    <row r="668" spans="1:22" x14ac:dyDescent="0.25">
      <c r="B668" s="146" t="s">
        <v>414</v>
      </c>
      <c r="C668" s="146"/>
      <c r="D668" s="146"/>
      <c r="E668" s="146"/>
      <c r="F668" s="146"/>
      <c r="G668" s="146"/>
      <c r="H668" s="146"/>
      <c r="I668" s="147" t="s">
        <v>817</v>
      </c>
      <c r="J668" s="147"/>
      <c r="K668" s="147"/>
      <c r="L668" s="147" t="s">
        <v>281</v>
      </c>
      <c r="M668" s="147"/>
      <c r="N668" s="147"/>
      <c r="O668" s="147"/>
      <c r="P668" s="147"/>
      <c r="R668" s="152" t="s">
        <v>818</v>
      </c>
      <c r="S668" s="152"/>
      <c r="T668" s="152"/>
      <c r="U668" s="148">
        <v>160.4</v>
      </c>
    </row>
    <row r="669" spans="1:22" x14ac:dyDescent="0.25">
      <c r="R669" s="152"/>
      <c r="S669" s="152"/>
      <c r="T669" s="152"/>
    </row>
    <row r="670" spans="1:22" x14ac:dyDescent="0.25">
      <c r="B670" s="146" t="s">
        <v>414</v>
      </c>
      <c r="C670" s="146"/>
      <c r="D670" s="146"/>
      <c r="E670" s="146"/>
      <c r="F670" s="146"/>
      <c r="G670" s="146"/>
      <c r="H670" s="146"/>
      <c r="I670" s="147" t="s">
        <v>493</v>
      </c>
      <c r="J670" s="147"/>
      <c r="K670" s="147"/>
      <c r="L670" s="147" t="s">
        <v>335</v>
      </c>
      <c r="M670" s="147"/>
      <c r="N670" s="147"/>
      <c r="O670" s="147"/>
      <c r="P670" s="147"/>
      <c r="R670" s="152" t="s">
        <v>819</v>
      </c>
      <c r="S670" s="152"/>
      <c r="T670" s="152"/>
      <c r="U670" s="148">
        <v>190.99</v>
      </c>
    </row>
    <row r="671" spans="1:22" x14ac:dyDescent="0.25">
      <c r="R671" s="152"/>
      <c r="S671" s="152"/>
      <c r="T671" s="152"/>
    </row>
    <row r="672" spans="1:22" x14ac:dyDescent="0.25">
      <c r="R672" s="152"/>
      <c r="S672" s="152"/>
      <c r="T672" s="152"/>
    </row>
    <row r="673" spans="2:21" x14ac:dyDescent="0.25">
      <c r="B673" s="146" t="s">
        <v>326</v>
      </c>
      <c r="C673" s="146"/>
      <c r="D673" s="146"/>
      <c r="E673" s="146"/>
      <c r="F673" s="146"/>
      <c r="G673" s="146"/>
      <c r="H673" s="146"/>
      <c r="I673" s="147" t="s">
        <v>315</v>
      </c>
      <c r="J673" s="147"/>
      <c r="K673" s="147"/>
      <c r="L673" s="147" t="s">
        <v>281</v>
      </c>
      <c r="M673" s="147"/>
      <c r="N673" s="147"/>
      <c r="O673" s="147"/>
      <c r="P673" s="147"/>
      <c r="R673" s="152" t="s">
        <v>820</v>
      </c>
      <c r="S673" s="152"/>
      <c r="T673" s="152"/>
      <c r="U673" s="148">
        <v>124.41</v>
      </c>
    </row>
    <row r="674" spans="2:21" x14ac:dyDescent="0.25">
      <c r="R674" s="152"/>
      <c r="S674" s="152"/>
      <c r="T674" s="152"/>
    </row>
    <row r="675" spans="2:21" x14ac:dyDescent="0.25">
      <c r="B675" s="146" t="s">
        <v>342</v>
      </c>
      <c r="C675" s="146"/>
      <c r="D675" s="146"/>
      <c r="E675" s="146"/>
      <c r="F675" s="146"/>
      <c r="G675" s="146"/>
      <c r="H675" s="146"/>
      <c r="I675" s="147" t="s">
        <v>821</v>
      </c>
      <c r="J675" s="147"/>
      <c r="K675" s="147"/>
      <c r="L675" s="147" t="s">
        <v>281</v>
      </c>
      <c r="M675" s="147"/>
      <c r="N675" s="147"/>
      <c r="O675" s="147"/>
      <c r="P675" s="147"/>
      <c r="R675" s="152" t="s">
        <v>822</v>
      </c>
      <c r="S675" s="152"/>
      <c r="T675" s="152"/>
      <c r="U675" s="148">
        <v>149.62</v>
      </c>
    </row>
    <row r="676" spans="2:21" x14ac:dyDescent="0.25">
      <c r="R676" s="152"/>
      <c r="S676" s="152"/>
      <c r="T676" s="152"/>
    </row>
    <row r="677" spans="2:21" x14ac:dyDescent="0.25">
      <c r="B677" s="146" t="s">
        <v>373</v>
      </c>
      <c r="C677" s="146"/>
      <c r="D677" s="146"/>
      <c r="E677" s="146"/>
      <c r="F677" s="146"/>
      <c r="G677" s="146"/>
      <c r="H677" s="146"/>
      <c r="I677" s="147" t="s">
        <v>823</v>
      </c>
      <c r="J677" s="147"/>
      <c r="K677" s="147"/>
      <c r="L677" s="147" t="s">
        <v>281</v>
      </c>
      <c r="M677" s="147"/>
      <c r="N677" s="147"/>
      <c r="O677" s="147"/>
      <c r="P677" s="147"/>
      <c r="R677" s="152" t="s">
        <v>820</v>
      </c>
      <c r="S677" s="152"/>
      <c r="T677" s="152"/>
      <c r="U677" s="148">
        <v>351.5</v>
      </c>
    </row>
    <row r="678" spans="2:21" x14ac:dyDescent="0.25">
      <c r="R678" s="152"/>
      <c r="S678" s="152"/>
      <c r="T678" s="152"/>
    </row>
    <row r="679" spans="2:21" x14ac:dyDescent="0.25">
      <c r="B679" s="146" t="s">
        <v>279</v>
      </c>
      <c r="C679" s="146"/>
      <c r="D679" s="146"/>
      <c r="E679" s="146"/>
      <c r="F679" s="146"/>
      <c r="G679" s="146"/>
      <c r="H679" s="146"/>
      <c r="I679" s="147" t="s">
        <v>824</v>
      </c>
      <c r="J679" s="147"/>
      <c r="K679" s="147"/>
      <c r="L679" s="147" t="s">
        <v>281</v>
      </c>
      <c r="M679" s="147"/>
      <c r="N679" s="147"/>
      <c r="O679" s="147"/>
      <c r="P679" s="147"/>
      <c r="R679" s="152" t="s">
        <v>820</v>
      </c>
      <c r="S679" s="152"/>
      <c r="T679" s="152"/>
      <c r="U679" s="148">
        <v>75.260000000000005</v>
      </c>
    </row>
    <row r="680" spans="2:21" x14ac:dyDescent="0.25">
      <c r="R680" s="152"/>
      <c r="S680" s="152"/>
      <c r="T680" s="152"/>
    </row>
    <row r="681" spans="2:21" x14ac:dyDescent="0.25">
      <c r="B681" s="146" t="s">
        <v>349</v>
      </c>
      <c r="C681" s="146"/>
      <c r="D681" s="146"/>
      <c r="E681" s="146"/>
      <c r="F681" s="146"/>
      <c r="G681" s="146"/>
      <c r="H681" s="146"/>
      <c r="I681" s="147" t="s">
        <v>825</v>
      </c>
      <c r="J681" s="147"/>
      <c r="K681" s="147"/>
      <c r="L681" s="147" t="s">
        <v>298</v>
      </c>
      <c r="M681" s="147"/>
      <c r="N681" s="147"/>
      <c r="O681" s="147"/>
      <c r="P681" s="147"/>
      <c r="R681" s="152" t="s">
        <v>826</v>
      </c>
      <c r="S681" s="152"/>
      <c r="T681" s="152"/>
      <c r="U681" s="148">
        <v>160.97999999999999</v>
      </c>
    </row>
    <row r="682" spans="2:21" x14ac:dyDescent="0.25">
      <c r="R682" s="152"/>
      <c r="S682" s="152"/>
      <c r="T682" s="152"/>
    </row>
    <row r="683" spans="2:21" x14ac:dyDescent="0.25">
      <c r="B683" s="146" t="s">
        <v>283</v>
      </c>
      <c r="C683" s="146"/>
      <c r="D683" s="146"/>
      <c r="E683" s="146"/>
      <c r="F683" s="146"/>
      <c r="G683" s="146"/>
      <c r="H683" s="146"/>
      <c r="I683" s="147" t="s">
        <v>827</v>
      </c>
      <c r="J683" s="147"/>
      <c r="K683" s="147"/>
      <c r="L683" s="147" t="s">
        <v>566</v>
      </c>
      <c r="M683" s="147"/>
      <c r="N683" s="147"/>
      <c r="O683" s="147"/>
      <c r="P683" s="147"/>
      <c r="R683" s="152" t="s">
        <v>828</v>
      </c>
      <c r="S683" s="152"/>
      <c r="T683" s="152"/>
      <c r="U683" s="148">
        <v>50</v>
      </c>
    </row>
    <row r="684" spans="2:21" x14ac:dyDescent="0.25">
      <c r="R684" s="152"/>
      <c r="S684" s="152"/>
      <c r="T684" s="152"/>
    </row>
    <row r="685" spans="2:21" x14ac:dyDescent="0.25">
      <c r="B685" s="146" t="s">
        <v>287</v>
      </c>
      <c r="C685" s="146"/>
      <c r="D685" s="146"/>
      <c r="E685" s="146"/>
      <c r="F685" s="146"/>
      <c r="G685" s="146"/>
      <c r="H685" s="146"/>
      <c r="I685" s="147" t="s">
        <v>829</v>
      </c>
      <c r="J685" s="147"/>
      <c r="K685" s="147"/>
      <c r="L685" s="147" t="s">
        <v>281</v>
      </c>
      <c r="M685" s="147"/>
      <c r="N685" s="147"/>
      <c r="O685" s="147"/>
      <c r="P685" s="147"/>
      <c r="R685" s="152" t="s">
        <v>822</v>
      </c>
      <c r="S685" s="152"/>
      <c r="T685" s="152"/>
      <c r="U685" s="148">
        <v>120.65</v>
      </c>
    </row>
    <row r="686" spans="2:21" x14ac:dyDescent="0.25">
      <c r="R686" s="152"/>
      <c r="S686" s="152"/>
      <c r="T686" s="152"/>
    </row>
    <row r="687" spans="2:21" ht="6" customHeight="1" x14ac:dyDescent="0.25"/>
    <row r="688" spans="2:21" x14ac:dyDescent="0.25">
      <c r="D688" s="149" t="s">
        <v>2</v>
      </c>
      <c r="F688" s="149" t="s">
        <v>2</v>
      </c>
      <c r="H688" s="149" t="s">
        <v>2</v>
      </c>
      <c r="O688" s="150" t="s">
        <v>816</v>
      </c>
      <c r="P688" s="150"/>
      <c r="Q688" s="150"/>
      <c r="R688" s="150"/>
      <c r="S688" s="150"/>
      <c r="U688" s="151">
        <v>1383.81</v>
      </c>
    </row>
    <row r="689" spans="1:21" x14ac:dyDescent="0.25">
      <c r="A689" s="145" t="s">
        <v>830</v>
      </c>
      <c r="B689" s="145"/>
      <c r="C689" s="145"/>
      <c r="D689" s="145"/>
      <c r="E689" s="145"/>
      <c r="F689" s="145"/>
      <c r="G689" s="145"/>
      <c r="H689" s="145"/>
      <c r="I689" s="145"/>
      <c r="J689" s="145"/>
      <c r="K689" s="145"/>
      <c r="L689" s="145"/>
    </row>
    <row r="690" spans="1:21" ht="6" customHeight="1" x14ac:dyDescent="0.25"/>
    <row r="691" spans="1:21" x14ac:dyDescent="0.25">
      <c r="B691" s="146" t="s">
        <v>414</v>
      </c>
      <c r="C691" s="146"/>
      <c r="D691" s="146"/>
      <c r="E691" s="146"/>
      <c r="F691" s="146"/>
      <c r="G691" s="146"/>
      <c r="H691" s="146"/>
      <c r="I691" s="147" t="s">
        <v>831</v>
      </c>
      <c r="J691" s="147"/>
      <c r="K691" s="147"/>
      <c r="L691" s="147" t="s">
        <v>632</v>
      </c>
      <c r="M691" s="147"/>
      <c r="N691" s="147"/>
      <c r="O691" s="147"/>
      <c r="P691" s="147"/>
      <c r="R691" s="147" t="s">
        <v>832</v>
      </c>
      <c r="S691" s="147"/>
      <c r="T691" s="147"/>
      <c r="U691" s="148">
        <v>15</v>
      </c>
    </row>
    <row r="692" spans="1:21" x14ac:dyDescent="0.25">
      <c r="B692" s="146" t="s">
        <v>332</v>
      </c>
      <c r="C692" s="146"/>
      <c r="D692" s="146"/>
      <c r="E692" s="146"/>
      <c r="F692" s="146"/>
      <c r="G692" s="146"/>
      <c r="H692" s="146"/>
      <c r="I692" s="147" t="s">
        <v>833</v>
      </c>
      <c r="J692" s="147"/>
      <c r="K692" s="147"/>
      <c r="L692" s="147" t="s">
        <v>632</v>
      </c>
      <c r="M692" s="147"/>
      <c r="N692" s="147"/>
      <c r="O692" s="147"/>
      <c r="P692" s="147"/>
      <c r="R692" s="147" t="s">
        <v>834</v>
      </c>
      <c r="S692" s="147"/>
      <c r="T692" s="147"/>
      <c r="U692" s="148">
        <v>38.54</v>
      </c>
    </row>
    <row r="693" spans="1:21" x14ac:dyDescent="0.25">
      <c r="B693" s="146" t="s">
        <v>312</v>
      </c>
      <c r="C693" s="146"/>
      <c r="D693" s="146"/>
      <c r="E693" s="146"/>
      <c r="F693" s="146"/>
      <c r="G693" s="146"/>
      <c r="H693" s="146"/>
      <c r="I693" s="147" t="s">
        <v>835</v>
      </c>
      <c r="J693" s="147"/>
      <c r="K693" s="147"/>
      <c r="L693" s="147" t="s">
        <v>632</v>
      </c>
      <c r="M693" s="147"/>
      <c r="N693" s="147"/>
      <c r="O693" s="147"/>
      <c r="P693" s="147"/>
      <c r="R693" s="147" t="s">
        <v>834</v>
      </c>
      <c r="S693" s="147"/>
      <c r="T693" s="147"/>
      <c r="U693" s="148">
        <v>48.97</v>
      </c>
    </row>
    <row r="694" spans="1:21" x14ac:dyDescent="0.25">
      <c r="B694" s="146" t="s">
        <v>342</v>
      </c>
      <c r="C694" s="146"/>
      <c r="D694" s="146"/>
      <c r="E694" s="146"/>
      <c r="F694" s="146"/>
      <c r="G694" s="146"/>
      <c r="H694" s="146"/>
      <c r="I694" s="147" t="s">
        <v>833</v>
      </c>
      <c r="J694" s="147"/>
      <c r="K694" s="147"/>
      <c r="L694" s="147" t="s">
        <v>665</v>
      </c>
      <c r="M694" s="147"/>
      <c r="N694" s="147"/>
      <c r="O694" s="147"/>
      <c r="P694" s="147"/>
      <c r="R694" s="152" t="s">
        <v>836</v>
      </c>
      <c r="S694" s="152"/>
      <c r="T694" s="152"/>
      <c r="U694" s="148">
        <v>213.7</v>
      </c>
    </row>
    <row r="695" spans="1:21" x14ac:dyDescent="0.25">
      <c r="R695" s="152"/>
      <c r="S695" s="152"/>
      <c r="T695" s="152"/>
    </row>
    <row r="696" spans="1:21" x14ac:dyDescent="0.25">
      <c r="B696" s="146" t="s">
        <v>294</v>
      </c>
      <c r="C696" s="146"/>
      <c r="D696" s="146"/>
      <c r="E696" s="146"/>
      <c r="F696" s="146"/>
      <c r="G696" s="146"/>
      <c r="H696" s="146"/>
      <c r="I696" s="147" t="s">
        <v>313</v>
      </c>
      <c r="J696" s="147"/>
      <c r="K696" s="147"/>
      <c r="L696" s="147" t="s">
        <v>298</v>
      </c>
      <c r="M696" s="147"/>
      <c r="N696" s="147"/>
      <c r="O696" s="147"/>
      <c r="P696" s="147"/>
      <c r="R696" s="147" t="s">
        <v>837</v>
      </c>
      <c r="S696" s="147"/>
      <c r="T696" s="147"/>
      <c r="U696" s="148">
        <v>15</v>
      </c>
    </row>
    <row r="697" spans="1:21" x14ac:dyDescent="0.25">
      <c r="B697" s="146" t="s">
        <v>294</v>
      </c>
      <c r="C697" s="146"/>
      <c r="D697" s="146"/>
      <c r="E697" s="146"/>
      <c r="F697" s="146"/>
      <c r="G697" s="146"/>
      <c r="H697" s="146"/>
      <c r="I697" s="147" t="s">
        <v>838</v>
      </c>
      <c r="J697" s="147"/>
      <c r="K697" s="147"/>
      <c r="L697" s="147" t="s">
        <v>632</v>
      </c>
      <c r="M697" s="147"/>
      <c r="N697" s="147"/>
      <c r="O697" s="147"/>
      <c r="P697" s="147"/>
      <c r="R697" s="152" t="s">
        <v>839</v>
      </c>
      <c r="S697" s="152"/>
      <c r="T697" s="152"/>
      <c r="U697" s="148">
        <v>32.520000000000003</v>
      </c>
    </row>
    <row r="698" spans="1:21" x14ac:dyDescent="0.25">
      <c r="R698" s="152"/>
      <c r="S698" s="152"/>
      <c r="T698" s="152"/>
    </row>
    <row r="699" spans="1:21" x14ac:dyDescent="0.25">
      <c r="B699" s="146" t="s">
        <v>300</v>
      </c>
      <c r="C699" s="146"/>
      <c r="D699" s="146"/>
      <c r="E699" s="146"/>
      <c r="F699" s="146"/>
      <c r="G699" s="146"/>
      <c r="H699" s="146"/>
      <c r="I699" s="147" t="s">
        <v>320</v>
      </c>
      <c r="J699" s="147"/>
      <c r="K699" s="147"/>
      <c r="L699" s="147" t="s">
        <v>318</v>
      </c>
      <c r="M699" s="147"/>
      <c r="N699" s="147"/>
      <c r="O699" s="147"/>
      <c r="P699" s="147"/>
      <c r="R699" s="152" t="s">
        <v>840</v>
      </c>
      <c r="S699" s="152"/>
      <c r="T699" s="152"/>
      <c r="U699" s="148">
        <v>125</v>
      </c>
    </row>
    <row r="700" spans="1:21" x14ac:dyDescent="0.25">
      <c r="R700" s="152"/>
      <c r="S700" s="152"/>
      <c r="T700" s="152"/>
    </row>
    <row r="701" spans="1:21" x14ac:dyDescent="0.25">
      <c r="B701" s="146" t="s">
        <v>300</v>
      </c>
      <c r="C701" s="146"/>
      <c r="D701" s="146"/>
      <c r="E701" s="146"/>
      <c r="F701" s="146"/>
      <c r="G701" s="146"/>
      <c r="H701" s="146"/>
      <c r="I701" s="147" t="s">
        <v>833</v>
      </c>
      <c r="J701" s="147"/>
      <c r="K701" s="147"/>
      <c r="L701" s="147" t="s">
        <v>632</v>
      </c>
      <c r="M701" s="147"/>
      <c r="N701" s="147"/>
      <c r="O701" s="147"/>
      <c r="P701" s="147"/>
      <c r="R701" s="152" t="s">
        <v>839</v>
      </c>
      <c r="S701" s="152"/>
      <c r="T701" s="152"/>
      <c r="U701" s="148">
        <v>19.98</v>
      </c>
    </row>
    <row r="702" spans="1:21" x14ac:dyDescent="0.25">
      <c r="R702" s="152"/>
      <c r="S702" s="152"/>
      <c r="T702" s="152"/>
    </row>
    <row r="703" spans="1:21" x14ac:dyDescent="0.25">
      <c r="B703" s="146" t="s">
        <v>712</v>
      </c>
      <c r="C703" s="146"/>
      <c r="D703" s="146"/>
      <c r="E703" s="146"/>
      <c r="F703" s="146"/>
      <c r="G703" s="146"/>
      <c r="H703" s="146"/>
      <c r="I703" s="147" t="s">
        <v>841</v>
      </c>
      <c r="J703" s="147"/>
      <c r="K703" s="147"/>
      <c r="L703" s="147" t="s">
        <v>665</v>
      </c>
      <c r="M703" s="147"/>
      <c r="N703" s="147"/>
      <c r="O703" s="147"/>
      <c r="P703" s="147"/>
      <c r="R703" s="152" t="s">
        <v>842</v>
      </c>
      <c r="S703" s="152"/>
      <c r="T703" s="152"/>
      <c r="U703" s="148">
        <v>23.88</v>
      </c>
    </row>
    <row r="704" spans="1:21" x14ac:dyDescent="0.25">
      <c r="R704" s="152"/>
      <c r="S704" s="152"/>
      <c r="T704" s="152"/>
    </row>
    <row r="705" spans="2:21" x14ac:dyDescent="0.25">
      <c r="B705" s="146" t="s">
        <v>712</v>
      </c>
      <c r="C705" s="146"/>
      <c r="D705" s="146"/>
      <c r="E705" s="146"/>
      <c r="F705" s="146"/>
      <c r="G705" s="146"/>
      <c r="H705" s="146"/>
      <c r="I705" s="147" t="s">
        <v>843</v>
      </c>
      <c r="J705" s="147"/>
      <c r="K705" s="147"/>
      <c r="L705" s="147" t="s">
        <v>285</v>
      </c>
      <c r="M705" s="147"/>
      <c r="N705" s="147"/>
      <c r="O705" s="147"/>
      <c r="P705" s="147"/>
      <c r="R705" s="147" t="s">
        <v>844</v>
      </c>
      <c r="S705" s="147"/>
      <c r="T705" s="147"/>
      <c r="U705" s="148">
        <v>178.36</v>
      </c>
    </row>
    <row r="706" spans="2:21" x14ac:dyDescent="0.25">
      <c r="B706" s="146" t="s">
        <v>374</v>
      </c>
      <c r="C706" s="146"/>
      <c r="D706" s="146"/>
      <c r="E706" s="146"/>
      <c r="F706" s="146"/>
      <c r="G706" s="146"/>
      <c r="H706" s="146"/>
      <c r="I706" s="147" t="s">
        <v>845</v>
      </c>
      <c r="J706" s="147"/>
      <c r="K706" s="147"/>
      <c r="L706" s="147" t="s">
        <v>298</v>
      </c>
      <c r="M706" s="147"/>
      <c r="N706" s="147"/>
      <c r="O706" s="147"/>
      <c r="P706" s="147"/>
      <c r="R706" s="152" t="s">
        <v>846</v>
      </c>
      <c r="S706" s="152"/>
      <c r="T706" s="152"/>
      <c r="U706" s="148">
        <v>137.31</v>
      </c>
    </row>
    <row r="707" spans="2:21" x14ac:dyDescent="0.25">
      <c r="R707" s="152"/>
      <c r="S707" s="152"/>
      <c r="T707" s="152"/>
    </row>
    <row r="708" spans="2:21" x14ac:dyDescent="0.25">
      <c r="B708" s="146" t="s">
        <v>374</v>
      </c>
      <c r="C708" s="146"/>
      <c r="D708" s="146"/>
      <c r="E708" s="146"/>
      <c r="F708" s="146"/>
      <c r="G708" s="146"/>
      <c r="H708" s="146"/>
      <c r="I708" s="147" t="s">
        <v>845</v>
      </c>
      <c r="J708" s="147"/>
      <c r="K708" s="147"/>
      <c r="L708" s="147" t="s">
        <v>309</v>
      </c>
      <c r="M708" s="147"/>
      <c r="N708" s="147"/>
      <c r="O708" s="147"/>
      <c r="P708" s="147"/>
      <c r="R708" s="147" t="s">
        <v>847</v>
      </c>
      <c r="S708" s="147"/>
      <c r="T708" s="147"/>
      <c r="U708" s="148">
        <v>8.2899999999999991</v>
      </c>
    </row>
    <row r="709" spans="2:21" x14ac:dyDescent="0.25">
      <c r="B709" s="146" t="s">
        <v>376</v>
      </c>
      <c r="C709" s="146"/>
      <c r="D709" s="146"/>
      <c r="E709" s="146"/>
      <c r="F709" s="146"/>
      <c r="G709" s="146"/>
      <c r="H709" s="146"/>
      <c r="I709" s="147" t="s">
        <v>653</v>
      </c>
      <c r="J709" s="147"/>
      <c r="K709" s="147"/>
      <c r="L709" s="147" t="s">
        <v>665</v>
      </c>
      <c r="M709" s="147"/>
      <c r="N709" s="147"/>
      <c r="O709" s="147"/>
      <c r="P709" s="147"/>
      <c r="R709" s="152" t="s">
        <v>848</v>
      </c>
      <c r="S709" s="152"/>
      <c r="T709" s="152"/>
      <c r="U709" s="148">
        <v>68.77</v>
      </c>
    </row>
    <row r="710" spans="2:21" x14ac:dyDescent="0.25">
      <c r="R710" s="152"/>
      <c r="S710" s="152"/>
      <c r="T710" s="152"/>
    </row>
    <row r="711" spans="2:21" x14ac:dyDescent="0.25">
      <c r="B711" s="146" t="s">
        <v>376</v>
      </c>
      <c r="C711" s="146"/>
      <c r="D711" s="146"/>
      <c r="E711" s="146"/>
      <c r="F711" s="146"/>
      <c r="G711" s="146"/>
      <c r="H711" s="146"/>
      <c r="I711" s="147" t="s">
        <v>849</v>
      </c>
      <c r="J711" s="147"/>
      <c r="K711" s="147"/>
      <c r="L711" s="147" t="s">
        <v>632</v>
      </c>
      <c r="M711" s="147"/>
      <c r="N711" s="147"/>
      <c r="O711" s="147"/>
      <c r="P711" s="147"/>
      <c r="R711" s="147" t="s">
        <v>834</v>
      </c>
      <c r="S711" s="147"/>
      <c r="T711" s="147"/>
      <c r="U711" s="148">
        <v>48.71</v>
      </c>
    </row>
    <row r="712" spans="2:21" x14ac:dyDescent="0.25">
      <c r="B712" s="146" t="s">
        <v>482</v>
      </c>
      <c r="C712" s="146"/>
      <c r="D712" s="146"/>
      <c r="E712" s="146"/>
      <c r="F712" s="146"/>
      <c r="G712" s="146"/>
      <c r="H712" s="146"/>
      <c r="I712" s="147" t="s">
        <v>833</v>
      </c>
      <c r="J712" s="147"/>
      <c r="K712" s="147"/>
      <c r="L712" s="147" t="s">
        <v>665</v>
      </c>
      <c r="M712" s="147"/>
      <c r="N712" s="147"/>
      <c r="O712" s="147"/>
      <c r="P712" s="147"/>
      <c r="R712" s="152" t="s">
        <v>848</v>
      </c>
      <c r="S712" s="152"/>
      <c r="T712" s="152"/>
      <c r="U712" s="148">
        <v>50.98</v>
      </c>
    </row>
    <row r="713" spans="2:21" x14ac:dyDescent="0.25">
      <c r="R713" s="152"/>
      <c r="S713" s="152"/>
      <c r="T713" s="152"/>
    </row>
    <row r="714" spans="2:21" x14ac:dyDescent="0.25">
      <c r="B714" s="146" t="s">
        <v>381</v>
      </c>
      <c r="C714" s="146"/>
      <c r="D714" s="146"/>
      <c r="E714" s="146"/>
      <c r="F714" s="146"/>
      <c r="G714" s="146"/>
      <c r="H714" s="146"/>
      <c r="I714" s="147" t="s">
        <v>850</v>
      </c>
      <c r="J714" s="147"/>
      <c r="K714" s="147"/>
      <c r="L714" s="147" t="s">
        <v>632</v>
      </c>
      <c r="M714" s="147"/>
      <c r="N714" s="147"/>
      <c r="O714" s="147"/>
      <c r="P714" s="147"/>
      <c r="R714" s="147" t="s">
        <v>834</v>
      </c>
      <c r="S714" s="147"/>
      <c r="T714" s="147"/>
      <c r="U714" s="148">
        <v>54.99</v>
      </c>
    </row>
    <row r="715" spans="2:21" x14ac:dyDescent="0.25">
      <c r="B715" s="146" t="s">
        <v>382</v>
      </c>
      <c r="C715" s="146"/>
      <c r="D715" s="146"/>
      <c r="E715" s="146"/>
      <c r="F715" s="146"/>
      <c r="G715" s="146"/>
      <c r="H715" s="146"/>
      <c r="I715" s="147" t="s">
        <v>653</v>
      </c>
      <c r="J715" s="147"/>
      <c r="K715" s="147"/>
      <c r="L715" s="147" t="s">
        <v>632</v>
      </c>
      <c r="M715" s="147"/>
      <c r="N715" s="147"/>
      <c r="O715" s="147"/>
      <c r="P715" s="147"/>
      <c r="R715" s="147" t="s">
        <v>834</v>
      </c>
      <c r="S715" s="147"/>
      <c r="T715" s="147"/>
      <c r="U715" s="148">
        <v>44.9</v>
      </c>
    </row>
    <row r="716" spans="2:21" x14ac:dyDescent="0.25">
      <c r="B716" s="146" t="s">
        <v>382</v>
      </c>
      <c r="C716" s="146"/>
      <c r="D716" s="146"/>
      <c r="E716" s="146"/>
      <c r="F716" s="146"/>
      <c r="G716" s="146"/>
      <c r="H716" s="146"/>
      <c r="I716" s="147" t="s">
        <v>653</v>
      </c>
      <c r="J716" s="147"/>
      <c r="K716" s="147"/>
      <c r="L716" s="147" t="s">
        <v>632</v>
      </c>
      <c r="M716" s="147"/>
      <c r="N716" s="147"/>
      <c r="O716" s="147"/>
      <c r="P716" s="147"/>
      <c r="R716" s="147" t="s">
        <v>851</v>
      </c>
      <c r="S716" s="147"/>
      <c r="T716" s="147"/>
      <c r="U716" s="148">
        <v>41.44</v>
      </c>
    </row>
    <row r="717" spans="2:21" x14ac:dyDescent="0.25">
      <c r="B717" s="146" t="s">
        <v>279</v>
      </c>
      <c r="C717" s="146"/>
      <c r="D717" s="146"/>
      <c r="E717" s="146"/>
      <c r="F717" s="146"/>
      <c r="G717" s="146"/>
      <c r="H717" s="146"/>
      <c r="I717" s="147" t="s">
        <v>852</v>
      </c>
      <c r="J717" s="147"/>
      <c r="K717" s="147"/>
      <c r="L717" s="147" t="s">
        <v>632</v>
      </c>
      <c r="M717" s="147"/>
      <c r="N717" s="147"/>
      <c r="O717" s="147"/>
      <c r="P717" s="147"/>
      <c r="R717" s="147" t="s">
        <v>834</v>
      </c>
      <c r="S717" s="147"/>
      <c r="T717" s="147"/>
      <c r="U717" s="148">
        <v>98.89</v>
      </c>
    </row>
    <row r="718" spans="2:21" x14ac:dyDescent="0.25">
      <c r="B718" s="146" t="s">
        <v>279</v>
      </c>
      <c r="C718" s="146"/>
      <c r="D718" s="146"/>
      <c r="E718" s="146"/>
      <c r="F718" s="146"/>
      <c r="G718" s="146"/>
      <c r="H718" s="146"/>
      <c r="I718" s="147" t="s">
        <v>833</v>
      </c>
      <c r="J718" s="147"/>
      <c r="K718" s="147"/>
      <c r="L718" s="147" t="s">
        <v>426</v>
      </c>
      <c r="M718" s="147"/>
      <c r="N718" s="147"/>
      <c r="O718" s="147"/>
      <c r="P718" s="147"/>
      <c r="R718" s="147" t="s">
        <v>853</v>
      </c>
      <c r="S718" s="147"/>
      <c r="T718" s="147"/>
      <c r="U718" s="148">
        <v>58.89</v>
      </c>
    </row>
    <row r="719" spans="2:21" x14ac:dyDescent="0.25">
      <c r="B719" s="146" t="s">
        <v>349</v>
      </c>
      <c r="C719" s="146"/>
      <c r="D719" s="146"/>
      <c r="E719" s="146"/>
      <c r="F719" s="146"/>
      <c r="G719" s="146"/>
      <c r="H719" s="146"/>
      <c r="I719" s="147" t="s">
        <v>835</v>
      </c>
      <c r="J719" s="147"/>
      <c r="K719" s="147"/>
      <c r="L719" s="147" t="s">
        <v>632</v>
      </c>
      <c r="M719" s="147"/>
      <c r="N719" s="147"/>
      <c r="O719" s="147"/>
      <c r="P719" s="147"/>
      <c r="R719" s="147" t="s">
        <v>834</v>
      </c>
      <c r="S719" s="147"/>
      <c r="T719" s="147"/>
      <c r="U719" s="148">
        <v>67.98</v>
      </c>
    </row>
    <row r="720" spans="2:21" x14ac:dyDescent="0.25">
      <c r="B720" s="146" t="s">
        <v>283</v>
      </c>
      <c r="C720" s="146"/>
      <c r="D720" s="146"/>
      <c r="E720" s="146"/>
      <c r="F720" s="146"/>
      <c r="G720" s="146"/>
      <c r="H720" s="146"/>
      <c r="I720" s="147" t="s">
        <v>849</v>
      </c>
      <c r="J720" s="147"/>
      <c r="K720" s="147"/>
      <c r="L720" s="147" t="s">
        <v>632</v>
      </c>
      <c r="M720" s="147"/>
      <c r="N720" s="147"/>
      <c r="O720" s="147"/>
      <c r="P720" s="147"/>
      <c r="R720" s="147" t="s">
        <v>834</v>
      </c>
      <c r="S720" s="147"/>
      <c r="T720" s="147"/>
      <c r="U720" s="148">
        <v>64</v>
      </c>
    </row>
    <row r="721" spans="1:22" x14ac:dyDescent="0.25">
      <c r="B721" s="146" t="s">
        <v>287</v>
      </c>
      <c r="C721" s="146"/>
      <c r="D721" s="146"/>
      <c r="E721" s="146"/>
      <c r="F721" s="146"/>
      <c r="G721" s="146"/>
      <c r="H721" s="146"/>
      <c r="I721" s="147" t="s">
        <v>831</v>
      </c>
      <c r="J721" s="147"/>
      <c r="K721" s="147"/>
      <c r="L721" s="147" t="s">
        <v>632</v>
      </c>
      <c r="M721" s="147"/>
      <c r="N721" s="147"/>
      <c r="O721" s="147"/>
      <c r="P721" s="147"/>
      <c r="R721" s="147" t="s">
        <v>834</v>
      </c>
      <c r="S721" s="147"/>
      <c r="T721" s="147"/>
      <c r="U721" s="148">
        <v>35</v>
      </c>
    </row>
    <row r="722" spans="1:22" ht="6" customHeight="1" x14ac:dyDescent="0.25"/>
    <row r="723" spans="1:22" x14ac:dyDescent="0.25">
      <c r="D723" s="149" t="s">
        <v>2</v>
      </c>
      <c r="F723" s="149" t="s">
        <v>2</v>
      </c>
      <c r="H723" s="149" t="s">
        <v>2</v>
      </c>
      <c r="O723" s="150" t="s">
        <v>830</v>
      </c>
      <c r="P723" s="150"/>
      <c r="Q723" s="150"/>
      <c r="R723" s="150"/>
      <c r="S723" s="150"/>
      <c r="U723" s="151">
        <v>1491.1</v>
      </c>
    </row>
    <row r="724" spans="1:22" ht="32.25" customHeight="1" x14ac:dyDescent="0.25"/>
    <row r="725" spans="1:22" ht="11.25" customHeight="1" x14ac:dyDescent="0.25"/>
    <row r="726" spans="1:22" ht="13.5" customHeight="1" x14ac:dyDescent="0.25">
      <c r="A726" s="152" t="s">
        <v>322</v>
      </c>
      <c r="B726" s="152"/>
      <c r="C726" s="152"/>
      <c r="D726" s="152"/>
      <c r="E726" s="152"/>
      <c r="F726" s="152"/>
      <c r="G726" s="152"/>
      <c r="H726" s="152"/>
      <c r="I726" s="152"/>
      <c r="J726" s="152"/>
      <c r="K726" s="152"/>
      <c r="L726" s="152"/>
      <c r="M726" s="152"/>
      <c r="P726" s="153" t="s">
        <v>854</v>
      </c>
      <c r="Q726" s="153"/>
      <c r="R726" s="153"/>
      <c r="S726" s="153"/>
      <c r="T726" s="153"/>
      <c r="U726" s="153"/>
      <c r="V726" s="153"/>
    </row>
    <row r="727" spans="1:22" ht="20.25" customHeight="1" x14ac:dyDescent="0.25">
      <c r="A727" s="154" t="s">
        <v>324</v>
      </c>
      <c r="B727" s="154"/>
      <c r="C727" s="154"/>
      <c r="D727" s="154"/>
      <c r="E727" s="154"/>
      <c r="F727" s="154"/>
      <c r="G727" s="154"/>
      <c r="H727" s="154"/>
      <c r="I727" s="154"/>
      <c r="J727" s="154"/>
      <c r="K727" s="154"/>
      <c r="L727" s="154"/>
      <c r="M727" s="154"/>
      <c r="N727" s="154"/>
      <c r="O727" s="154"/>
      <c r="P727" s="154"/>
      <c r="Q727" s="154"/>
      <c r="R727" s="154"/>
      <c r="S727" s="154"/>
      <c r="T727" s="154"/>
      <c r="U727" s="154"/>
    </row>
    <row r="728" spans="1:22" ht="7.5" customHeight="1" x14ac:dyDescent="0.25"/>
    <row r="729" spans="1:22" x14ac:dyDescent="0.25">
      <c r="A729" s="145" t="s">
        <v>855</v>
      </c>
      <c r="B729" s="145"/>
      <c r="C729" s="145"/>
      <c r="D729" s="145"/>
      <c r="E729" s="145"/>
      <c r="F729" s="145"/>
      <c r="G729" s="145"/>
      <c r="H729" s="145"/>
      <c r="I729" s="145"/>
      <c r="J729" s="145"/>
      <c r="K729" s="145"/>
      <c r="L729" s="145"/>
    </row>
    <row r="730" spans="1:22" ht="6" customHeight="1" x14ac:dyDescent="0.25"/>
    <row r="731" spans="1:22" x14ac:dyDescent="0.25">
      <c r="B731" s="146" t="s">
        <v>414</v>
      </c>
      <c r="C731" s="146"/>
      <c r="D731" s="146"/>
      <c r="E731" s="146"/>
      <c r="F731" s="146"/>
      <c r="G731" s="146"/>
      <c r="H731" s="146"/>
      <c r="I731" s="147" t="s">
        <v>507</v>
      </c>
      <c r="J731" s="147"/>
      <c r="K731" s="147"/>
      <c r="L731" s="147" t="s">
        <v>418</v>
      </c>
      <c r="M731" s="147"/>
      <c r="N731" s="147"/>
      <c r="O731" s="147"/>
      <c r="P731" s="147"/>
      <c r="R731" s="152" t="s">
        <v>856</v>
      </c>
      <c r="S731" s="152"/>
      <c r="T731" s="152"/>
      <c r="U731" s="148">
        <v>82.74</v>
      </c>
    </row>
    <row r="732" spans="1:22" x14ac:dyDescent="0.25">
      <c r="R732" s="152"/>
      <c r="S732" s="152"/>
      <c r="T732" s="152"/>
    </row>
    <row r="733" spans="1:22" x14ac:dyDescent="0.25">
      <c r="B733" s="146" t="s">
        <v>291</v>
      </c>
      <c r="C733" s="146"/>
      <c r="D733" s="146"/>
      <c r="E733" s="146"/>
      <c r="F733" s="146"/>
      <c r="G733" s="146"/>
      <c r="H733" s="146"/>
      <c r="I733" s="147" t="s">
        <v>857</v>
      </c>
      <c r="J733" s="147"/>
      <c r="K733" s="147"/>
      <c r="L733" s="147" t="s">
        <v>426</v>
      </c>
      <c r="M733" s="147"/>
      <c r="N733" s="147"/>
      <c r="O733" s="147"/>
      <c r="P733" s="147"/>
      <c r="R733" s="152" t="s">
        <v>858</v>
      </c>
      <c r="S733" s="152"/>
      <c r="T733" s="152"/>
      <c r="U733" s="148">
        <v>25.14</v>
      </c>
    </row>
    <row r="734" spans="1:22" x14ac:dyDescent="0.25">
      <c r="R734" s="152"/>
      <c r="S734" s="152"/>
      <c r="T734" s="152"/>
    </row>
    <row r="735" spans="1:22" x14ac:dyDescent="0.25">
      <c r="B735" s="146" t="s">
        <v>291</v>
      </c>
      <c r="C735" s="146"/>
      <c r="D735" s="146"/>
      <c r="E735" s="146"/>
      <c r="F735" s="146"/>
      <c r="G735" s="146"/>
      <c r="H735" s="146"/>
      <c r="I735" s="147" t="s">
        <v>857</v>
      </c>
      <c r="J735" s="147"/>
      <c r="K735" s="147"/>
      <c r="L735" s="147" t="s">
        <v>426</v>
      </c>
      <c r="M735" s="147"/>
      <c r="N735" s="147"/>
      <c r="O735" s="147"/>
      <c r="P735" s="147"/>
      <c r="R735" s="152" t="s">
        <v>859</v>
      </c>
      <c r="S735" s="152"/>
      <c r="T735" s="152"/>
      <c r="U735" s="148">
        <v>10.78</v>
      </c>
    </row>
    <row r="736" spans="1:22" x14ac:dyDescent="0.25">
      <c r="R736" s="152"/>
      <c r="S736" s="152"/>
      <c r="T736" s="152"/>
    </row>
    <row r="737" spans="2:21" x14ac:dyDescent="0.25">
      <c r="B737" s="146" t="s">
        <v>291</v>
      </c>
      <c r="C737" s="146"/>
      <c r="D737" s="146"/>
      <c r="E737" s="146"/>
      <c r="F737" s="146"/>
      <c r="G737" s="146"/>
      <c r="H737" s="146"/>
      <c r="I737" s="147" t="s">
        <v>489</v>
      </c>
      <c r="J737" s="147"/>
      <c r="K737" s="147"/>
      <c r="L737" s="147" t="s">
        <v>467</v>
      </c>
      <c r="M737" s="147"/>
      <c r="N737" s="147"/>
      <c r="O737" s="147"/>
      <c r="P737" s="147"/>
      <c r="R737" s="152" t="s">
        <v>860</v>
      </c>
      <c r="S737" s="152"/>
      <c r="T737" s="152"/>
      <c r="U737" s="148">
        <v>-24.76</v>
      </c>
    </row>
    <row r="738" spans="2:21" x14ac:dyDescent="0.25">
      <c r="R738" s="152"/>
      <c r="S738" s="152"/>
      <c r="T738" s="152"/>
    </row>
    <row r="739" spans="2:21" x14ac:dyDescent="0.25">
      <c r="B739" s="146" t="s">
        <v>332</v>
      </c>
      <c r="C739" s="146"/>
      <c r="D739" s="146"/>
      <c r="E739" s="146"/>
      <c r="F739" s="146"/>
      <c r="G739" s="146"/>
      <c r="H739" s="146"/>
      <c r="I739" s="147" t="s">
        <v>861</v>
      </c>
      <c r="J739" s="147"/>
      <c r="K739" s="147"/>
      <c r="L739" s="147" t="s">
        <v>450</v>
      </c>
      <c r="M739" s="147"/>
      <c r="N739" s="147"/>
      <c r="O739" s="147"/>
      <c r="P739" s="147"/>
      <c r="R739" s="152" t="s">
        <v>862</v>
      </c>
      <c r="S739" s="152"/>
      <c r="T739" s="152"/>
      <c r="U739" s="148">
        <v>4.3499999999999996</v>
      </c>
    </row>
    <row r="740" spans="2:21" x14ac:dyDescent="0.25">
      <c r="R740" s="152"/>
      <c r="S740" s="152"/>
      <c r="T740" s="152"/>
    </row>
    <row r="741" spans="2:21" x14ac:dyDescent="0.25">
      <c r="B741" s="146" t="s">
        <v>332</v>
      </c>
      <c r="C741" s="146"/>
      <c r="D741" s="146"/>
      <c r="E741" s="146"/>
      <c r="F741" s="146"/>
      <c r="G741" s="146"/>
      <c r="H741" s="146"/>
      <c r="I741" s="147" t="s">
        <v>861</v>
      </c>
      <c r="J741" s="147"/>
      <c r="K741" s="147"/>
      <c r="L741" s="147" t="s">
        <v>450</v>
      </c>
      <c r="M741" s="147"/>
      <c r="N741" s="147"/>
      <c r="O741" s="147"/>
      <c r="P741" s="147"/>
      <c r="R741" s="152" t="s">
        <v>863</v>
      </c>
      <c r="S741" s="152"/>
      <c r="T741" s="152"/>
      <c r="U741" s="148">
        <v>20.71</v>
      </c>
    </row>
    <row r="742" spans="2:21" x14ac:dyDescent="0.25">
      <c r="R742" s="152"/>
      <c r="S742" s="152"/>
      <c r="T742" s="152"/>
    </row>
    <row r="743" spans="2:21" x14ac:dyDescent="0.25">
      <c r="B743" s="146" t="s">
        <v>312</v>
      </c>
      <c r="C743" s="146"/>
      <c r="D743" s="146"/>
      <c r="E743" s="146"/>
      <c r="F743" s="146"/>
      <c r="G743" s="146"/>
      <c r="H743" s="146"/>
      <c r="I743" s="147" t="s">
        <v>864</v>
      </c>
      <c r="J743" s="147"/>
      <c r="K743" s="147"/>
      <c r="L743" s="147" t="s">
        <v>426</v>
      </c>
      <c r="M743" s="147"/>
      <c r="N743" s="147"/>
      <c r="O743" s="147"/>
      <c r="P743" s="147"/>
      <c r="R743" s="152" t="s">
        <v>858</v>
      </c>
      <c r="S743" s="152"/>
      <c r="T743" s="152"/>
      <c r="U743" s="148">
        <v>25.07</v>
      </c>
    </row>
    <row r="744" spans="2:21" x14ac:dyDescent="0.25">
      <c r="R744" s="152"/>
      <c r="S744" s="152"/>
      <c r="T744" s="152"/>
    </row>
    <row r="745" spans="2:21" x14ac:dyDescent="0.25">
      <c r="B745" s="146" t="s">
        <v>312</v>
      </c>
      <c r="C745" s="146"/>
      <c r="D745" s="146"/>
      <c r="E745" s="146"/>
      <c r="F745" s="146"/>
      <c r="G745" s="146"/>
      <c r="H745" s="146"/>
      <c r="I745" s="147" t="s">
        <v>864</v>
      </c>
      <c r="J745" s="147"/>
      <c r="K745" s="147"/>
      <c r="L745" s="147" t="s">
        <v>426</v>
      </c>
      <c r="M745" s="147"/>
      <c r="N745" s="147"/>
      <c r="O745" s="147"/>
      <c r="P745" s="147"/>
      <c r="R745" s="152" t="s">
        <v>859</v>
      </c>
      <c r="S745" s="152"/>
      <c r="T745" s="152"/>
      <c r="U745" s="148">
        <v>10.75</v>
      </c>
    </row>
    <row r="746" spans="2:21" x14ac:dyDescent="0.25">
      <c r="R746" s="152"/>
      <c r="S746" s="152"/>
      <c r="T746" s="152"/>
    </row>
    <row r="747" spans="2:21" x14ac:dyDescent="0.25">
      <c r="B747" s="146" t="s">
        <v>312</v>
      </c>
      <c r="C747" s="146"/>
      <c r="D747" s="146"/>
      <c r="E747" s="146"/>
      <c r="F747" s="146"/>
      <c r="G747" s="146"/>
      <c r="H747" s="146"/>
      <c r="I747" s="147" t="s">
        <v>865</v>
      </c>
      <c r="J747" s="147"/>
      <c r="K747" s="147"/>
      <c r="L747" s="147" t="s">
        <v>309</v>
      </c>
      <c r="M747" s="147"/>
      <c r="N747" s="147"/>
      <c r="O747" s="147"/>
      <c r="P747" s="147"/>
      <c r="R747" s="147" t="s">
        <v>866</v>
      </c>
      <c r="S747" s="147"/>
      <c r="T747" s="147"/>
      <c r="U747" s="148">
        <v>72</v>
      </c>
    </row>
    <row r="748" spans="2:21" x14ac:dyDescent="0.25">
      <c r="B748" s="146" t="s">
        <v>312</v>
      </c>
      <c r="C748" s="146"/>
      <c r="D748" s="146"/>
      <c r="E748" s="146"/>
      <c r="F748" s="146"/>
      <c r="G748" s="146"/>
      <c r="H748" s="146"/>
      <c r="I748" s="147" t="s">
        <v>867</v>
      </c>
      <c r="J748" s="147"/>
      <c r="K748" s="147"/>
      <c r="L748" s="147" t="s">
        <v>298</v>
      </c>
      <c r="M748" s="147"/>
      <c r="N748" s="147"/>
      <c r="O748" s="147"/>
      <c r="P748" s="147"/>
      <c r="R748" s="152" t="s">
        <v>868</v>
      </c>
      <c r="S748" s="152"/>
      <c r="T748" s="152"/>
      <c r="U748" s="148">
        <v>54.72</v>
      </c>
    </row>
    <row r="749" spans="2:21" x14ac:dyDescent="0.25">
      <c r="R749" s="152"/>
      <c r="S749" s="152"/>
      <c r="T749" s="152"/>
    </row>
    <row r="750" spans="2:21" x14ac:dyDescent="0.25">
      <c r="B750" s="146" t="s">
        <v>312</v>
      </c>
      <c r="C750" s="146"/>
      <c r="D750" s="146"/>
      <c r="E750" s="146"/>
      <c r="F750" s="146"/>
      <c r="G750" s="146"/>
      <c r="H750" s="146"/>
      <c r="I750" s="147" t="s">
        <v>869</v>
      </c>
      <c r="J750" s="147"/>
      <c r="K750" s="147"/>
      <c r="L750" s="147" t="s">
        <v>870</v>
      </c>
      <c r="M750" s="147"/>
      <c r="N750" s="147"/>
      <c r="O750" s="147"/>
      <c r="P750" s="147"/>
      <c r="R750" s="152" t="s">
        <v>871</v>
      </c>
      <c r="S750" s="152"/>
      <c r="T750" s="152"/>
      <c r="U750" s="148">
        <v>1275</v>
      </c>
    </row>
    <row r="751" spans="2:21" x14ac:dyDescent="0.25">
      <c r="R751" s="152"/>
      <c r="S751" s="152"/>
      <c r="T751" s="152"/>
    </row>
    <row r="752" spans="2:21" x14ac:dyDescent="0.25">
      <c r="B752" s="146" t="s">
        <v>312</v>
      </c>
      <c r="C752" s="146"/>
      <c r="D752" s="146"/>
      <c r="E752" s="146"/>
      <c r="F752" s="146"/>
      <c r="G752" s="146"/>
      <c r="H752" s="146"/>
      <c r="I752" s="147" t="s">
        <v>869</v>
      </c>
      <c r="J752" s="147"/>
      <c r="K752" s="147"/>
      <c r="L752" s="147" t="s">
        <v>870</v>
      </c>
      <c r="M752" s="147"/>
      <c r="N752" s="147"/>
      <c r="O752" s="147"/>
      <c r="P752" s="147"/>
      <c r="R752" s="152" t="s">
        <v>872</v>
      </c>
      <c r="S752" s="152"/>
      <c r="T752" s="152"/>
      <c r="U752" s="148">
        <v>425</v>
      </c>
    </row>
    <row r="753" spans="2:21" x14ac:dyDescent="0.25">
      <c r="R753" s="152"/>
      <c r="S753" s="152"/>
      <c r="T753" s="152"/>
    </row>
    <row r="754" spans="2:21" x14ac:dyDescent="0.25">
      <c r="B754" s="146" t="s">
        <v>312</v>
      </c>
      <c r="C754" s="146"/>
      <c r="D754" s="146"/>
      <c r="E754" s="146"/>
      <c r="F754" s="146"/>
      <c r="G754" s="146"/>
      <c r="H754" s="146"/>
      <c r="I754" s="147" t="s">
        <v>873</v>
      </c>
      <c r="J754" s="147"/>
      <c r="K754" s="147"/>
      <c r="L754" s="147" t="s">
        <v>450</v>
      </c>
      <c r="M754" s="147"/>
      <c r="N754" s="147"/>
      <c r="O754" s="147"/>
      <c r="P754" s="147"/>
      <c r="R754" s="152" t="s">
        <v>874</v>
      </c>
      <c r="S754" s="152"/>
      <c r="T754" s="152"/>
      <c r="U754" s="148">
        <v>24.92</v>
      </c>
    </row>
    <row r="755" spans="2:21" x14ac:dyDescent="0.25">
      <c r="R755" s="152"/>
      <c r="S755" s="152"/>
      <c r="T755" s="152"/>
    </row>
    <row r="756" spans="2:21" x14ac:dyDescent="0.25">
      <c r="B756" s="146" t="s">
        <v>312</v>
      </c>
      <c r="C756" s="146"/>
      <c r="D756" s="146"/>
      <c r="E756" s="146"/>
      <c r="F756" s="146"/>
      <c r="G756" s="146"/>
      <c r="H756" s="146"/>
      <c r="I756" s="147" t="s">
        <v>873</v>
      </c>
      <c r="J756" s="147"/>
      <c r="K756" s="147"/>
      <c r="L756" s="147" t="s">
        <v>450</v>
      </c>
      <c r="M756" s="147"/>
      <c r="N756" s="147"/>
      <c r="O756" s="147"/>
      <c r="P756" s="147"/>
      <c r="R756" s="152" t="s">
        <v>875</v>
      </c>
      <c r="S756" s="152"/>
      <c r="T756" s="152"/>
      <c r="U756" s="148">
        <v>3.08</v>
      </c>
    </row>
    <row r="757" spans="2:21" x14ac:dyDescent="0.25">
      <c r="R757" s="152"/>
      <c r="S757" s="152"/>
      <c r="T757" s="152"/>
    </row>
    <row r="758" spans="2:21" x14ac:dyDescent="0.25">
      <c r="B758" s="146" t="s">
        <v>342</v>
      </c>
      <c r="C758" s="146"/>
      <c r="D758" s="146"/>
      <c r="E758" s="146"/>
      <c r="F758" s="146"/>
      <c r="G758" s="146"/>
      <c r="H758" s="146"/>
      <c r="I758" s="147" t="s">
        <v>441</v>
      </c>
      <c r="J758" s="147"/>
      <c r="K758" s="147"/>
      <c r="L758" s="147" t="s">
        <v>418</v>
      </c>
      <c r="M758" s="147"/>
      <c r="N758" s="147"/>
      <c r="O758" s="147"/>
      <c r="P758" s="147"/>
      <c r="R758" s="152" t="s">
        <v>876</v>
      </c>
      <c r="S758" s="152"/>
      <c r="T758" s="152"/>
      <c r="U758" s="148">
        <v>86.74</v>
      </c>
    </row>
    <row r="759" spans="2:21" x14ac:dyDescent="0.25">
      <c r="R759" s="152"/>
      <c r="S759" s="152"/>
      <c r="T759" s="152"/>
    </row>
    <row r="760" spans="2:21" x14ac:dyDescent="0.25">
      <c r="B760" s="146" t="s">
        <v>342</v>
      </c>
      <c r="C760" s="146"/>
      <c r="D760" s="146"/>
      <c r="E760" s="146"/>
      <c r="F760" s="146"/>
      <c r="G760" s="146"/>
      <c r="H760" s="146"/>
      <c r="I760" s="147" t="s">
        <v>877</v>
      </c>
      <c r="J760" s="147"/>
      <c r="K760" s="147"/>
      <c r="L760" s="147" t="s">
        <v>418</v>
      </c>
      <c r="M760" s="147"/>
      <c r="N760" s="147"/>
      <c r="O760" s="147"/>
      <c r="P760" s="147"/>
      <c r="R760" s="147" t="s">
        <v>878</v>
      </c>
      <c r="S760" s="147"/>
      <c r="T760" s="147"/>
      <c r="U760" s="148">
        <v>303.76</v>
      </c>
    </row>
    <row r="761" spans="2:21" x14ac:dyDescent="0.25">
      <c r="B761" s="146" t="s">
        <v>342</v>
      </c>
      <c r="C761" s="146"/>
      <c r="D761" s="146"/>
      <c r="E761" s="146"/>
      <c r="F761" s="146"/>
      <c r="G761" s="146"/>
      <c r="H761" s="146"/>
      <c r="I761" s="147" t="s">
        <v>546</v>
      </c>
      <c r="J761" s="147"/>
      <c r="K761" s="147"/>
      <c r="L761" s="147" t="s">
        <v>418</v>
      </c>
      <c r="M761" s="147"/>
      <c r="N761" s="147"/>
      <c r="O761" s="147"/>
      <c r="P761" s="147"/>
      <c r="R761" s="152" t="s">
        <v>879</v>
      </c>
      <c r="S761" s="152"/>
      <c r="T761" s="152"/>
      <c r="U761" s="148">
        <v>178.34</v>
      </c>
    </row>
    <row r="762" spans="2:21" x14ac:dyDescent="0.25">
      <c r="R762" s="152"/>
      <c r="S762" s="152"/>
      <c r="T762" s="152"/>
    </row>
    <row r="763" spans="2:21" x14ac:dyDescent="0.25">
      <c r="B763" s="146" t="s">
        <v>342</v>
      </c>
      <c r="C763" s="146"/>
      <c r="D763" s="146"/>
      <c r="E763" s="146"/>
      <c r="F763" s="146"/>
      <c r="G763" s="146"/>
      <c r="H763" s="146"/>
      <c r="I763" s="147" t="s">
        <v>861</v>
      </c>
      <c r="J763" s="147"/>
      <c r="K763" s="147"/>
      <c r="L763" s="147" t="s">
        <v>450</v>
      </c>
      <c r="M763" s="147"/>
      <c r="N763" s="147"/>
      <c r="O763" s="147"/>
      <c r="P763" s="147"/>
      <c r="R763" s="152" t="s">
        <v>880</v>
      </c>
      <c r="S763" s="152"/>
      <c r="T763" s="152"/>
      <c r="U763" s="148">
        <v>12.53</v>
      </c>
    </row>
    <row r="764" spans="2:21" x14ac:dyDescent="0.25">
      <c r="R764" s="152"/>
      <c r="S764" s="152"/>
      <c r="T764" s="152"/>
    </row>
    <row r="765" spans="2:21" x14ac:dyDescent="0.25">
      <c r="B765" s="146" t="s">
        <v>342</v>
      </c>
      <c r="C765" s="146"/>
      <c r="D765" s="146"/>
      <c r="E765" s="146"/>
      <c r="F765" s="146"/>
      <c r="G765" s="146"/>
      <c r="H765" s="146"/>
      <c r="I765" s="147" t="s">
        <v>881</v>
      </c>
      <c r="J765" s="147"/>
      <c r="K765" s="147"/>
      <c r="L765" s="147" t="s">
        <v>379</v>
      </c>
      <c r="M765" s="147"/>
      <c r="N765" s="147"/>
      <c r="O765" s="147"/>
      <c r="P765" s="147"/>
      <c r="R765" s="152" t="s">
        <v>882</v>
      </c>
      <c r="S765" s="152"/>
      <c r="T765" s="152"/>
      <c r="U765" s="148">
        <v>10</v>
      </c>
    </row>
    <row r="766" spans="2:21" x14ac:dyDescent="0.25">
      <c r="R766" s="152"/>
      <c r="S766" s="152"/>
      <c r="T766" s="152"/>
    </row>
    <row r="767" spans="2:21" x14ac:dyDescent="0.25">
      <c r="B767" s="146" t="s">
        <v>294</v>
      </c>
      <c r="C767" s="146"/>
      <c r="D767" s="146"/>
      <c r="E767" s="146"/>
      <c r="F767" s="146"/>
      <c r="G767" s="146"/>
      <c r="H767" s="146"/>
      <c r="I767" s="147" t="s">
        <v>441</v>
      </c>
      <c r="J767" s="147"/>
      <c r="K767" s="147"/>
      <c r="L767" s="147" t="s">
        <v>418</v>
      </c>
      <c r="M767" s="147"/>
      <c r="N767" s="147"/>
      <c r="O767" s="147"/>
      <c r="P767" s="147"/>
      <c r="R767" s="152" t="s">
        <v>537</v>
      </c>
      <c r="S767" s="152"/>
      <c r="T767" s="152"/>
      <c r="U767" s="148">
        <v>28.38</v>
      </c>
    </row>
    <row r="768" spans="2:21" x14ac:dyDescent="0.25">
      <c r="R768" s="152"/>
      <c r="S768" s="152"/>
      <c r="T768" s="152"/>
    </row>
    <row r="769" spans="2:21" x14ac:dyDescent="0.25">
      <c r="B769" s="146" t="s">
        <v>294</v>
      </c>
      <c r="C769" s="146"/>
      <c r="D769" s="146"/>
      <c r="E769" s="146"/>
      <c r="F769" s="146"/>
      <c r="G769" s="146"/>
      <c r="H769" s="146"/>
      <c r="I769" s="147" t="s">
        <v>861</v>
      </c>
      <c r="J769" s="147"/>
      <c r="K769" s="147"/>
      <c r="L769" s="147" t="s">
        <v>450</v>
      </c>
      <c r="M769" s="147"/>
      <c r="N769" s="147"/>
      <c r="O769" s="147"/>
      <c r="P769" s="147"/>
      <c r="R769" s="152" t="s">
        <v>883</v>
      </c>
      <c r="S769" s="152"/>
      <c r="T769" s="152"/>
      <c r="U769" s="148">
        <v>10.48</v>
      </c>
    </row>
    <row r="770" spans="2:21" x14ac:dyDescent="0.25">
      <c r="R770" s="152"/>
      <c r="S770" s="152"/>
      <c r="T770" s="152"/>
    </row>
    <row r="771" spans="2:21" x14ac:dyDescent="0.25">
      <c r="B771" s="146" t="s">
        <v>294</v>
      </c>
      <c r="C771" s="146"/>
      <c r="D771" s="146"/>
      <c r="E771" s="146"/>
      <c r="F771" s="146"/>
      <c r="G771" s="146"/>
      <c r="H771" s="146"/>
      <c r="I771" s="147" t="s">
        <v>861</v>
      </c>
      <c r="J771" s="147"/>
      <c r="K771" s="147"/>
      <c r="L771" s="147" t="s">
        <v>450</v>
      </c>
      <c r="M771" s="147"/>
      <c r="N771" s="147"/>
      <c r="O771" s="147"/>
      <c r="P771" s="147"/>
      <c r="R771" s="152" t="s">
        <v>884</v>
      </c>
      <c r="S771" s="152"/>
      <c r="T771" s="152"/>
      <c r="U771" s="148">
        <v>24.8</v>
      </c>
    </row>
    <row r="772" spans="2:21" x14ac:dyDescent="0.25">
      <c r="R772" s="152"/>
      <c r="S772" s="152"/>
      <c r="T772" s="152"/>
    </row>
    <row r="773" spans="2:21" x14ac:dyDescent="0.25">
      <c r="B773" s="146" t="s">
        <v>294</v>
      </c>
      <c r="C773" s="146"/>
      <c r="D773" s="146"/>
      <c r="E773" s="146"/>
      <c r="F773" s="146"/>
      <c r="G773" s="146"/>
      <c r="H773" s="146"/>
      <c r="I773" s="147" t="s">
        <v>861</v>
      </c>
      <c r="J773" s="147"/>
      <c r="K773" s="147"/>
      <c r="L773" s="147" t="s">
        <v>450</v>
      </c>
      <c r="M773" s="147"/>
      <c r="N773" s="147"/>
      <c r="O773" s="147"/>
      <c r="P773" s="147"/>
      <c r="R773" s="152" t="s">
        <v>885</v>
      </c>
      <c r="S773" s="152"/>
      <c r="T773" s="152"/>
      <c r="U773" s="148">
        <v>6.39</v>
      </c>
    </row>
    <row r="774" spans="2:21" x14ac:dyDescent="0.25">
      <c r="R774" s="152"/>
      <c r="S774" s="152"/>
      <c r="T774" s="152"/>
    </row>
    <row r="775" spans="2:21" x14ac:dyDescent="0.25">
      <c r="B775" s="146" t="s">
        <v>300</v>
      </c>
      <c r="C775" s="146"/>
      <c r="D775" s="146"/>
      <c r="E775" s="146"/>
      <c r="F775" s="146"/>
      <c r="G775" s="146"/>
      <c r="H775" s="146"/>
      <c r="I775" s="147" t="s">
        <v>886</v>
      </c>
      <c r="J775" s="147"/>
      <c r="K775" s="147"/>
      <c r="L775" s="147" t="s">
        <v>426</v>
      </c>
      <c r="M775" s="147"/>
      <c r="N775" s="147"/>
      <c r="O775" s="147"/>
      <c r="P775" s="147"/>
      <c r="R775" s="152" t="s">
        <v>858</v>
      </c>
      <c r="S775" s="152"/>
      <c r="T775" s="152"/>
      <c r="U775" s="148">
        <v>25.55</v>
      </c>
    </row>
    <row r="776" spans="2:21" x14ac:dyDescent="0.25">
      <c r="R776" s="152"/>
      <c r="S776" s="152"/>
      <c r="T776" s="152"/>
    </row>
    <row r="777" spans="2:21" x14ac:dyDescent="0.25">
      <c r="B777" s="146" t="s">
        <v>300</v>
      </c>
      <c r="C777" s="146"/>
      <c r="D777" s="146"/>
      <c r="E777" s="146"/>
      <c r="F777" s="146"/>
      <c r="G777" s="146"/>
      <c r="H777" s="146"/>
      <c r="I777" s="147" t="s">
        <v>886</v>
      </c>
      <c r="J777" s="147"/>
      <c r="K777" s="147"/>
      <c r="L777" s="147" t="s">
        <v>426</v>
      </c>
      <c r="M777" s="147"/>
      <c r="N777" s="147"/>
      <c r="O777" s="147"/>
      <c r="P777" s="147"/>
      <c r="R777" s="152" t="s">
        <v>859</v>
      </c>
      <c r="S777" s="152"/>
      <c r="T777" s="152"/>
      <c r="U777" s="148">
        <v>10.95</v>
      </c>
    </row>
    <row r="778" spans="2:21" x14ac:dyDescent="0.25">
      <c r="R778" s="152"/>
      <c r="S778" s="152"/>
      <c r="T778" s="152"/>
    </row>
    <row r="779" spans="2:21" x14ac:dyDescent="0.25">
      <c r="B779" s="146" t="s">
        <v>376</v>
      </c>
      <c r="C779" s="146"/>
      <c r="D779" s="146"/>
      <c r="E779" s="146"/>
      <c r="F779" s="146"/>
      <c r="G779" s="146"/>
      <c r="H779" s="146"/>
      <c r="I779" s="147" t="s">
        <v>441</v>
      </c>
      <c r="J779" s="147"/>
      <c r="K779" s="147"/>
      <c r="L779" s="147" t="s">
        <v>418</v>
      </c>
      <c r="M779" s="147"/>
      <c r="N779" s="147"/>
      <c r="O779" s="147"/>
      <c r="P779" s="147"/>
      <c r="R779" s="152" t="s">
        <v>887</v>
      </c>
      <c r="S779" s="152"/>
      <c r="T779" s="152"/>
      <c r="U779" s="148">
        <v>14.85</v>
      </c>
    </row>
    <row r="780" spans="2:21" x14ac:dyDescent="0.25">
      <c r="R780" s="152"/>
      <c r="S780" s="152"/>
      <c r="T780" s="152"/>
    </row>
    <row r="781" spans="2:21" x14ac:dyDescent="0.25">
      <c r="B781" s="146" t="s">
        <v>376</v>
      </c>
      <c r="C781" s="146"/>
      <c r="D781" s="146"/>
      <c r="E781" s="146"/>
      <c r="F781" s="146"/>
      <c r="G781" s="146"/>
      <c r="H781" s="146"/>
      <c r="I781" s="147" t="s">
        <v>888</v>
      </c>
      <c r="J781" s="147"/>
      <c r="K781" s="147"/>
      <c r="L781" s="147" t="s">
        <v>450</v>
      </c>
      <c r="M781" s="147"/>
      <c r="N781" s="147"/>
      <c r="O781" s="147"/>
      <c r="P781" s="147"/>
      <c r="R781" s="152" t="s">
        <v>889</v>
      </c>
      <c r="S781" s="152"/>
      <c r="T781" s="152"/>
      <c r="U781" s="148">
        <v>285</v>
      </c>
    </row>
    <row r="782" spans="2:21" x14ac:dyDescent="0.25">
      <c r="R782" s="152"/>
      <c r="S782" s="152"/>
      <c r="T782" s="152"/>
    </row>
    <row r="783" spans="2:21" x14ac:dyDescent="0.25">
      <c r="B783" s="146" t="s">
        <v>377</v>
      </c>
      <c r="C783" s="146"/>
      <c r="D783" s="146"/>
      <c r="E783" s="146"/>
      <c r="F783" s="146"/>
      <c r="G783" s="146"/>
      <c r="H783" s="146"/>
      <c r="I783" s="147" t="s">
        <v>440</v>
      </c>
      <c r="J783" s="147"/>
      <c r="K783" s="147"/>
      <c r="L783" s="147" t="s">
        <v>418</v>
      </c>
      <c r="M783" s="147"/>
      <c r="N783" s="147"/>
      <c r="O783" s="147"/>
      <c r="P783" s="147"/>
      <c r="R783" s="147" t="s">
        <v>545</v>
      </c>
      <c r="S783" s="147"/>
      <c r="T783" s="147"/>
      <c r="U783" s="148">
        <v>45.08</v>
      </c>
    </row>
    <row r="784" spans="2:21" x14ac:dyDescent="0.25">
      <c r="B784" s="146" t="s">
        <v>377</v>
      </c>
      <c r="C784" s="146"/>
      <c r="D784" s="146"/>
      <c r="E784" s="146"/>
      <c r="F784" s="146"/>
      <c r="G784" s="146"/>
      <c r="H784" s="146"/>
      <c r="I784" s="147" t="s">
        <v>890</v>
      </c>
      <c r="J784" s="147"/>
      <c r="K784" s="147"/>
      <c r="L784" s="147" t="s">
        <v>426</v>
      </c>
      <c r="M784" s="147"/>
      <c r="N784" s="147"/>
      <c r="O784" s="147"/>
      <c r="P784" s="147"/>
      <c r="R784" s="152" t="s">
        <v>858</v>
      </c>
      <c r="S784" s="152"/>
      <c r="T784" s="152"/>
      <c r="U784" s="148">
        <v>26.65</v>
      </c>
    </row>
    <row r="785" spans="1:22" x14ac:dyDescent="0.25">
      <c r="R785" s="152"/>
      <c r="S785" s="152"/>
      <c r="T785" s="152"/>
    </row>
    <row r="786" spans="1:22" x14ac:dyDescent="0.25">
      <c r="B786" s="146" t="s">
        <v>377</v>
      </c>
      <c r="C786" s="146"/>
      <c r="D786" s="146"/>
      <c r="E786" s="146"/>
      <c r="F786" s="146"/>
      <c r="G786" s="146"/>
      <c r="H786" s="146"/>
      <c r="I786" s="147" t="s">
        <v>890</v>
      </c>
      <c r="J786" s="147"/>
      <c r="K786" s="147"/>
      <c r="L786" s="147" t="s">
        <v>426</v>
      </c>
      <c r="M786" s="147"/>
      <c r="N786" s="147"/>
      <c r="O786" s="147"/>
      <c r="P786" s="147"/>
      <c r="R786" s="152" t="s">
        <v>859</v>
      </c>
      <c r="S786" s="152"/>
      <c r="T786" s="152"/>
      <c r="U786" s="148">
        <v>11.42</v>
      </c>
    </row>
    <row r="787" spans="1:22" x14ac:dyDescent="0.25">
      <c r="R787" s="152"/>
      <c r="S787" s="152"/>
      <c r="T787" s="152"/>
    </row>
    <row r="788" spans="1:22" ht="4.5" customHeight="1" x14ac:dyDescent="0.25"/>
    <row r="789" spans="1:22" ht="11.25" customHeight="1" x14ac:dyDescent="0.25"/>
    <row r="790" spans="1:22" ht="13.5" customHeight="1" x14ac:dyDescent="0.25">
      <c r="A790" s="152" t="s">
        <v>322</v>
      </c>
      <c r="B790" s="152"/>
      <c r="C790" s="152"/>
      <c r="D790" s="152"/>
      <c r="E790" s="152"/>
      <c r="F790" s="152"/>
      <c r="G790" s="152"/>
      <c r="H790" s="152"/>
      <c r="I790" s="152"/>
      <c r="J790" s="152"/>
      <c r="K790" s="152"/>
      <c r="L790" s="152"/>
      <c r="M790" s="152"/>
      <c r="P790" s="153" t="s">
        <v>891</v>
      </c>
      <c r="Q790" s="153"/>
      <c r="R790" s="153"/>
      <c r="S790" s="153"/>
      <c r="T790" s="153"/>
      <c r="U790" s="153"/>
      <c r="V790" s="153"/>
    </row>
    <row r="791" spans="1:22" ht="20.25" customHeight="1" x14ac:dyDescent="0.25">
      <c r="A791" s="154" t="s">
        <v>324</v>
      </c>
      <c r="B791" s="154"/>
      <c r="C791" s="154"/>
      <c r="D791" s="154"/>
      <c r="E791" s="154"/>
      <c r="F791" s="154"/>
      <c r="G791" s="154"/>
      <c r="H791" s="154"/>
      <c r="I791" s="154"/>
      <c r="J791" s="154"/>
      <c r="K791" s="154"/>
      <c r="L791" s="154"/>
      <c r="M791" s="154"/>
      <c r="N791" s="154"/>
      <c r="O791" s="154"/>
      <c r="P791" s="154"/>
      <c r="Q791" s="154"/>
      <c r="R791" s="154"/>
      <c r="S791" s="154"/>
      <c r="T791" s="154"/>
      <c r="U791" s="154"/>
    </row>
    <row r="792" spans="1:22" ht="7.5" customHeight="1" x14ac:dyDescent="0.25"/>
    <row r="793" spans="1:22" x14ac:dyDescent="0.25">
      <c r="A793" s="145" t="s">
        <v>855</v>
      </c>
      <c r="B793" s="145"/>
      <c r="C793" s="145"/>
      <c r="D793" s="145"/>
      <c r="E793" s="145"/>
      <c r="F793" s="145"/>
      <c r="G793" s="145"/>
      <c r="H793" s="145"/>
      <c r="I793" s="145"/>
      <c r="J793" s="145"/>
      <c r="K793" s="145"/>
      <c r="L793" s="145"/>
    </row>
    <row r="794" spans="1:22" ht="6" customHeight="1" x14ac:dyDescent="0.25"/>
    <row r="795" spans="1:22" x14ac:dyDescent="0.25">
      <c r="B795" s="146" t="s">
        <v>482</v>
      </c>
      <c r="C795" s="146"/>
      <c r="D795" s="146"/>
      <c r="E795" s="146"/>
      <c r="F795" s="146"/>
      <c r="G795" s="146"/>
      <c r="H795" s="146"/>
      <c r="I795" s="147" t="s">
        <v>892</v>
      </c>
      <c r="J795" s="147"/>
      <c r="K795" s="147"/>
      <c r="L795" s="147" t="s">
        <v>426</v>
      </c>
      <c r="M795" s="147"/>
      <c r="N795" s="147"/>
      <c r="O795" s="147"/>
      <c r="P795" s="147"/>
      <c r="R795" s="152" t="s">
        <v>858</v>
      </c>
      <c r="S795" s="152"/>
      <c r="T795" s="152"/>
      <c r="U795" s="148">
        <v>30.78</v>
      </c>
    </row>
    <row r="796" spans="1:22" x14ac:dyDescent="0.25">
      <c r="R796" s="152"/>
      <c r="S796" s="152"/>
      <c r="T796" s="152"/>
    </row>
    <row r="797" spans="1:22" x14ac:dyDescent="0.25">
      <c r="B797" s="146" t="s">
        <v>482</v>
      </c>
      <c r="C797" s="146"/>
      <c r="D797" s="146"/>
      <c r="E797" s="146"/>
      <c r="F797" s="146"/>
      <c r="G797" s="146"/>
      <c r="H797" s="146"/>
      <c r="I797" s="147" t="s">
        <v>892</v>
      </c>
      <c r="J797" s="147"/>
      <c r="K797" s="147"/>
      <c r="L797" s="147" t="s">
        <v>426</v>
      </c>
      <c r="M797" s="147"/>
      <c r="N797" s="147"/>
      <c r="O797" s="147"/>
      <c r="P797" s="147"/>
      <c r="R797" s="152" t="s">
        <v>859</v>
      </c>
      <c r="S797" s="152"/>
      <c r="T797" s="152"/>
      <c r="U797" s="148">
        <v>13.19</v>
      </c>
    </row>
    <row r="798" spans="1:22" x14ac:dyDescent="0.25">
      <c r="R798" s="152"/>
      <c r="S798" s="152"/>
      <c r="T798" s="152"/>
    </row>
    <row r="799" spans="1:22" x14ac:dyDescent="0.25">
      <c r="B799" s="146" t="s">
        <v>482</v>
      </c>
      <c r="C799" s="146"/>
      <c r="D799" s="146"/>
      <c r="E799" s="146"/>
      <c r="F799" s="146"/>
      <c r="G799" s="146"/>
      <c r="H799" s="146"/>
      <c r="I799" s="147" t="s">
        <v>861</v>
      </c>
      <c r="J799" s="147"/>
      <c r="K799" s="147"/>
      <c r="L799" s="147" t="s">
        <v>450</v>
      </c>
      <c r="M799" s="147"/>
      <c r="N799" s="147"/>
      <c r="O799" s="147"/>
      <c r="P799" s="147"/>
      <c r="R799" s="152" t="s">
        <v>893</v>
      </c>
      <c r="S799" s="152"/>
      <c r="T799" s="152"/>
      <c r="U799" s="148">
        <v>152.61000000000001</v>
      </c>
    </row>
    <row r="800" spans="1:22" x14ac:dyDescent="0.25">
      <c r="R800" s="152"/>
      <c r="S800" s="152"/>
      <c r="T800" s="152"/>
    </row>
    <row r="801" spans="2:21" x14ac:dyDescent="0.25">
      <c r="B801" s="146" t="s">
        <v>381</v>
      </c>
      <c r="C801" s="146"/>
      <c r="D801" s="146"/>
      <c r="E801" s="146"/>
      <c r="F801" s="146"/>
      <c r="G801" s="146"/>
      <c r="H801" s="146"/>
      <c r="I801" s="147" t="s">
        <v>894</v>
      </c>
      <c r="J801" s="147"/>
      <c r="K801" s="147"/>
      <c r="L801" s="147" t="s">
        <v>426</v>
      </c>
      <c r="M801" s="147"/>
      <c r="N801" s="147"/>
      <c r="O801" s="147"/>
      <c r="P801" s="147"/>
      <c r="R801" s="152" t="s">
        <v>858</v>
      </c>
      <c r="S801" s="152"/>
      <c r="T801" s="152"/>
      <c r="U801" s="148">
        <v>23.39</v>
      </c>
    </row>
    <row r="802" spans="2:21" x14ac:dyDescent="0.25">
      <c r="R802" s="152"/>
      <c r="S802" s="152"/>
      <c r="T802" s="152"/>
    </row>
    <row r="803" spans="2:21" x14ac:dyDescent="0.25">
      <c r="B803" s="146" t="s">
        <v>381</v>
      </c>
      <c r="C803" s="146"/>
      <c r="D803" s="146"/>
      <c r="E803" s="146"/>
      <c r="F803" s="146"/>
      <c r="G803" s="146"/>
      <c r="H803" s="146"/>
      <c r="I803" s="147" t="s">
        <v>894</v>
      </c>
      <c r="J803" s="147"/>
      <c r="K803" s="147"/>
      <c r="L803" s="147" t="s">
        <v>426</v>
      </c>
      <c r="M803" s="147"/>
      <c r="N803" s="147"/>
      <c r="O803" s="147"/>
      <c r="P803" s="147"/>
      <c r="R803" s="152" t="s">
        <v>859</v>
      </c>
      <c r="S803" s="152"/>
      <c r="T803" s="152"/>
      <c r="U803" s="148">
        <v>10.02</v>
      </c>
    </row>
    <row r="804" spans="2:21" x14ac:dyDescent="0.25">
      <c r="R804" s="152"/>
      <c r="S804" s="152"/>
      <c r="T804" s="152"/>
    </row>
    <row r="805" spans="2:21" x14ac:dyDescent="0.25">
      <c r="B805" s="146" t="s">
        <v>382</v>
      </c>
      <c r="C805" s="146"/>
      <c r="D805" s="146"/>
      <c r="E805" s="146"/>
      <c r="F805" s="146"/>
      <c r="G805" s="146"/>
      <c r="H805" s="146"/>
      <c r="I805" s="147" t="s">
        <v>895</v>
      </c>
      <c r="J805" s="147"/>
      <c r="K805" s="147"/>
      <c r="L805" s="147" t="s">
        <v>896</v>
      </c>
      <c r="M805" s="147"/>
      <c r="N805" s="147"/>
      <c r="O805" s="147"/>
      <c r="P805" s="147"/>
      <c r="R805" s="152" t="s">
        <v>897</v>
      </c>
      <c r="S805" s="152"/>
      <c r="T805" s="152"/>
      <c r="U805" s="148">
        <v>59.96</v>
      </c>
    </row>
    <row r="806" spans="2:21" x14ac:dyDescent="0.25">
      <c r="R806" s="152"/>
      <c r="S806" s="152"/>
      <c r="T806" s="152"/>
    </row>
    <row r="807" spans="2:21" x14ac:dyDescent="0.25">
      <c r="B807" s="146" t="s">
        <v>382</v>
      </c>
      <c r="C807" s="146"/>
      <c r="D807" s="146"/>
      <c r="E807" s="146"/>
      <c r="F807" s="146"/>
      <c r="G807" s="146"/>
      <c r="H807" s="146"/>
      <c r="I807" s="147" t="s">
        <v>365</v>
      </c>
      <c r="J807" s="147"/>
      <c r="K807" s="147"/>
      <c r="L807" s="147" t="s">
        <v>366</v>
      </c>
      <c r="M807" s="147"/>
      <c r="N807" s="147"/>
      <c r="O807" s="147"/>
      <c r="P807" s="147"/>
      <c r="R807" s="152" t="s">
        <v>898</v>
      </c>
      <c r="S807" s="152"/>
      <c r="T807" s="152"/>
      <c r="U807" s="148">
        <v>40.75</v>
      </c>
    </row>
    <row r="808" spans="2:21" x14ac:dyDescent="0.25">
      <c r="R808" s="152"/>
      <c r="S808" s="152"/>
      <c r="T808" s="152"/>
    </row>
    <row r="809" spans="2:21" x14ac:dyDescent="0.25">
      <c r="B809" s="146" t="s">
        <v>382</v>
      </c>
      <c r="C809" s="146"/>
      <c r="D809" s="146"/>
      <c r="E809" s="146"/>
      <c r="F809" s="146"/>
      <c r="G809" s="146"/>
      <c r="H809" s="146"/>
      <c r="I809" s="147" t="s">
        <v>899</v>
      </c>
      <c r="J809" s="147"/>
      <c r="K809" s="147"/>
      <c r="L809" s="147" t="s">
        <v>480</v>
      </c>
      <c r="M809" s="147"/>
      <c r="N809" s="147"/>
      <c r="O809" s="147"/>
      <c r="P809" s="147"/>
      <c r="R809" s="147" t="s">
        <v>900</v>
      </c>
      <c r="S809" s="147"/>
      <c r="T809" s="147"/>
      <c r="U809" s="148">
        <v>110</v>
      </c>
    </row>
    <row r="810" spans="2:21" x14ac:dyDescent="0.25">
      <c r="B810" s="146" t="s">
        <v>382</v>
      </c>
      <c r="C810" s="146"/>
      <c r="D810" s="146"/>
      <c r="E810" s="146"/>
      <c r="F810" s="146"/>
      <c r="G810" s="146"/>
      <c r="H810" s="146"/>
      <c r="I810" s="147" t="s">
        <v>901</v>
      </c>
      <c r="J810" s="147"/>
      <c r="K810" s="147"/>
      <c r="L810" s="147" t="s">
        <v>665</v>
      </c>
      <c r="M810" s="147"/>
      <c r="N810" s="147"/>
      <c r="O810" s="147"/>
      <c r="P810" s="147"/>
      <c r="R810" s="152" t="s">
        <v>902</v>
      </c>
      <c r="S810" s="152"/>
      <c r="T810" s="152"/>
      <c r="U810" s="148">
        <v>28.98</v>
      </c>
    </row>
    <row r="811" spans="2:21" x14ac:dyDescent="0.25">
      <c r="R811" s="152"/>
      <c r="S811" s="152"/>
      <c r="T811" s="152"/>
    </row>
    <row r="812" spans="2:21" x14ac:dyDescent="0.25">
      <c r="B812" s="146" t="s">
        <v>503</v>
      </c>
      <c r="C812" s="146"/>
      <c r="D812" s="146"/>
      <c r="E812" s="146"/>
      <c r="F812" s="146"/>
      <c r="G812" s="146"/>
      <c r="H812" s="146"/>
      <c r="I812" s="147" t="s">
        <v>903</v>
      </c>
      <c r="J812" s="147"/>
      <c r="K812" s="147"/>
      <c r="L812" s="147" t="s">
        <v>298</v>
      </c>
      <c r="M812" s="147"/>
      <c r="N812" s="147"/>
      <c r="O812" s="147"/>
      <c r="P812" s="147"/>
      <c r="R812" s="152" t="s">
        <v>904</v>
      </c>
      <c r="S812" s="152"/>
      <c r="T812" s="152"/>
      <c r="U812" s="148">
        <v>121.95</v>
      </c>
    </row>
    <row r="813" spans="2:21" x14ac:dyDescent="0.25">
      <c r="R813" s="152"/>
      <c r="S813" s="152"/>
      <c r="T813" s="152"/>
    </row>
    <row r="814" spans="2:21" x14ac:dyDescent="0.25">
      <c r="B814" s="146" t="s">
        <v>279</v>
      </c>
      <c r="C814" s="146"/>
      <c r="D814" s="146"/>
      <c r="E814" s="146"/>
      <c r="F814" s="146"/>
      <c r="G814" s="146"/>
      <c r="H814" s="146"/>
      <c r="I814" s="147" t="s">
        <v>905</v>
      </c>
      <c r="J814" s="147"/>
      <c r="K814" s="147"/>
      <c r="L814" s="147" t="s">
        <v>426</v>
      </c>
      <c r="M814" s="147"/>
      <c r="N814" s="147"/>
      <c r="O814" s="147"/>
      <c r="P814" s="147"/>
      <c r="R814" s="152" t="s">
        <v>858</v>
      </c>
      <c r="S814" s="152"/>
      <c r="T814" s="152"/>
      <c r="U814" s="148">
        <v>24.79</v>
      </c>
    </row>
    <row r="815" spans="2:21" x14ac:dyDescent="0.25">
      <c r="R815" s="152"/>
      <c r="S815" s="152"/>
      <c r="T815" s="152"/>
    </row>
    <row r="816" spans="2:21" x14ac:dyDescent="0.25">
      <c r="B816" s="146" t="s">
        <v>279</v>
      </c>
      <c r="C816" s="146"/>
      <c r="D816" s="146"/>
      <c r="E816" s="146"/>
      <c r="F816" s="146"/>
      <c r="G816" s="146"/>
      <c r="H816" s="146"/>
      <c r="I816" s="147" t="s">
        <v>905</v>
      </c>
      <c r="J816" s="147"/>
      <c r="K816" s="147"/>
      <c r="L816" s="147" t="s">
        <v>426</v>
      </c>
      <c r="M816" s="147"/>
      <c r="N816" s="147"/>
      <c r="O816" s="147"/>
      <c r="P816" s="147"/>
      <c r="R816" s="152" t="s">
        <v>859</v>
      </c>
      <c r="S816" s="152"/>
      <c r="T816" s="152"/>
      <c r="U816" s="148">
        <v>10.62</v>
      </c>
    </row>
    <row r="817" spans="2:21" x14ac:dyDescent="0.25">
      <c r="R817" s="152"/>
      <c r="S817" s="152"/>
      <c r="T817" s="152"/>
    </row>
    <row r="818" spans="2:21" x14ac:dyDescent="0.25">
      <c r="B818" s="146" t="s">
        <v>279</v>
      </c>
      <c r="C818" s="146"/>
      <c r="D818" s="146"/>
      <c r="E818" s="146"/>
      <c r="F818" s="146"/>
      <c r="G818" s="146"/>
      <c r="H818" s="146"/>
      <c r="I818" s="147" t="s">
        <v>906</v>
      </c>
      <c r="J818" s="147"/>
      <c r="K818" s="147"/>
      <c r="L818" s="147" t="s">
        <v>418</v>
      </c>
      <c r="M818" s="147"/>
      <c r="N818" s="147"/>
      <c r="O818" s="147"/>
      <c r="P818" s="147"/>
      <c r="R818" s="147" t="s">
        <v>878</v>
      </c>
      <c r="S818" s="147"/>
      <c r="T818" s="147"/>
      <c r="U818" s="148">
        <v>46.95</v>
      </c>
    </row>
    <row r="819" spans="2:21" x14ac:dyDescent="0.25">
      <c r="B819" s="146" t="s">
        <v>279</v>
      </c>
      <c r="C819" s="146"/>
      <c r="D819" s="146"/>
      <c r="E819" s="146"/>
      <c r="F819" s="146"/>
      <c r="G819" s="146"/>
      <c r="H819" s="146"/>
      <c r="I819" s="147" t="s">
        <v>907</v>
      </c>
      <c r="J819" s="147"/>
      <c r="K819" s="147"/>
      <c r="L819" s="147" t="s">
        <v>658</v>
      </c>
      <c r="M819" s="147"/>
      <c r="N819" s="147"/>
      <c r="O819" s="147"/>
      <c r="P819" s="147"/>
      <c r="R819" s="152" t="s">
        <v>908</v>
      </c>
      <c r="S819" s="152"/>
      <c r="T819" s="152"/>
      <c r="U819" s="148">
        <v>268</v>
      </c>
    </row>
    <row r="820" spans="2:21" x14ac:dyDescent="0.25">
      <c r="R820" s="152"/>
      <c r="S820" s="152"/>
      <c r="T820" s="152"/>
    </row>
    <row r="821" spans="2:21" x14ac:dyDescent="0.25">
      <c r="B821" s="146" t="s">
        <v>279</v>
      </c>
      <c r="C821" s="146"/>
      <c r="D821" s="146"/>
      <c r="E821" s="146"/>
      <c r="F821" s="146"/>
      <c r="G821" s="146"/>
      <c r="H821" s="146"/>
      <c r="I821" s="147" t="s">
        <v>861</v>
      </c>
      <c r="J821" s="147"/>
      <c r="K821" s="147"/>
      <c r="L821" s="147" t="s">
        <v>450</v>
      </c>
      <c r="M821" s="147"/>
      <c r="N821" s="147"/>
      <c r="O821" s="147"/>
      <c r="P821" s="147"/>
      <c r="R821" s="152" t="s">
        <v>909</v>
      </c>
      <c r="S821" s="152"/>
      <c r="T821" s="152"/>
      <c r="U821" s="148">
        <v>45.73</v>
      </c>
    </row>
    <row r="822" spans="2:21" x14ac:dyDescent="0.25">
      <c r="R822" s="152"/>
      <c r="S822" s="152"/>
      <c r="T822" s="152"/>
    </row>
    <row r="823" spans="2:21" x14ac:dyDescent="0.25">
      <c r="B823" s="146" t="s">
        <v>279</v>
      </c>
      <c r="C823" s="146"/>
      <c r="D823" s="146"/>
      <c r="E823" s="146"/>
      <c r="F823" s="146"/>
      <c r="G823" s="146"/>
      <c r="H823" s="146"/>
      <c r="I823" s="147" t="s">
        <v>861</v>
      </c>
      <c r="J823" s="147"/>
      <c r="K823" s="147"/>
      <c r="L823" s="147" t="s">
        <v>450</v>
      </c>
      <c r="M823" s="147"/>
      <c r="N823" s="147"/>
      <c r="O823" s="147"/>
      <c r="P823" s="147"/>
      <c r="R823" s="152" t="s">
        <v>910</v>
      </c>
      <c r="S823" s="152"/>
      <c r="T823" s="152"/>
      <c r="U823" s="148">
        <v>5.65</v>
      </c>
    </row>
    <row r="824" spans="2:21" x14ac:dyDescent="0.25">
      <c r="R824" s="152"/>
      <c r="S824" s="152"/>
      <c r="T824" s="152"/>
    </row>
    <row r="825" spans="2:21" x14ac:dyDescent="0.25">
      <c r="B825" s="146" t="s">
        <v>279</v>
      </c>
      <c r="C825" s="146"/>
      <c r="D825" s="146"/>
      <c r="E825" s="146"/>
      <c r="F825" s="146"/>
      <c r="G825" s="146"/>
      <c r="H825" s="146"/>
      <c r="I825" s="147" t="s">
        <v>507</v>
      </c>
      <c r="J825" s="147"/>
      <c r="K825" s="147"/>
      <c r="L825" s="147" t="s">
        <v>418</v>
      </c>
      <c r="M825" s="147"/>
      <c r="N825" s="147"/>
      <c r="O825" s="147"/>
      <c r="P825" s="147"/>
      <c r="R825" s="152" t="s">
        <v>911</v>
      </c>
      <c r="S825" s="152"/>
      <c r="T825" s="152"/>
      <c r="U825" s="148">
        <v>90.03</v>
      </c>
    </row>
    <row r="826" spans="2:21" x14ac:dyDescent="0.25">
      <c r="R826" s="152"/>
      <c r="S826" s="152"/>
      <c r="T826" s="152"/>
    </row>
    <row r="827" spans="2:21" x14ac:dyDescent="0.25">
      <c r="B827" s="146" t="s">
        <v>349</v>
      </c>
      <c r="C827" s="146"/>
      <c r="D827" s="146"/>
      <c r="E827" s="146"/>
      <c r="F827" s="146"/>
      <c r="G827" s="146"/>
      <c r="H827" s="146"/>
      <c r="I827" s="147" t="s">
        <v>912</v>
      </c>
      <c r="J827" s="147"/>
      <c r="K827" s="147"/>
      <c r="L827" s="147" t="s">
        <v>379</v>
      </c>
      <c r="M827" s="147"/>
      <c r="N827" s="147"/>
      <c r="O827" s="147"/>
      <c r="P827" s="147"/>
      <c r="R827" s="152" t="s">
        <v>913</v>
      </c>
      <c r="S827" s="152"/>
      <c r="T827" s="152"/>
      <c r="U827" s="148">
        <v>499</v>
      </c>
    </row>
    <row r="828" spans="2:21" x14ac:dyDescent="0.25">
      <c r="R828" s="152"/>
      <c r="S828" s="152"/>
      <c r="T828" s="152"/>
    </row>
    <row r="829" spans="2:21" x14ac:dyDescent="0.25">
      <c r="B829" s="146" t="s">
        <v>349</v>
      </c>
      <c r="C829" s="146"/>
      <c r="D829" s="146"/>
      <c r="E829" s="146"/>
      <c r="F829" s="146"/>
      <c r="G829" s="146"/>
      <c r="H829" s="146"/>
      <c r="I829" s="147" t="s">
        <v>411</v>
      </c>
      <c r="J829" s="147"/>
      <c r="K829" s="147"/>
      <c r="L829" s="147" t="s">
        <v>309</v>
      </c>
      <c r="M829" s="147"/>
      <c r="N829" s="147"/>
      <c r="O829" s="147"/>
      <c r="P829" s="147"/>
      <c r="R829" s="147" t="s">
        <v>914</v>
      </c>
      <c r="S829" s="147"/>
      <c r="T829" s="147"/>
      <c r="U829" s="148">
        <v>6</v>
      </c>
    </row>
    <row r="830" spans="2:21" x14ac:dyDescent="0.25">
      <c r="B830" s="146" t="s">
        <v>349</v>
      </c>
      <c r="C830" s="146"/>
      <c r="D830" s="146"/>
      <c r="E830" s="146"/>
      <c r="F830" s="146"/>
      <c r="G830" s="146"/>
      <c r="H830" s="146"/>
      <c r="I830" s="147" t="s">
        <v>915</v>
      </c>
      <c r="J830" s="147"/>
      <c r="K830" s="147"/>
      <c r="L830" s="147" t="s">
        <v>379</v>
      </c>
      <c r="M830" s="147"/>
      <c r="N830" s="147"/>
      <c r="O830" s="147"/>
      <c r="P830" s="147"/>
      <c r="R830" s="152" t="s">
        <v>916</v>
      </c>
      <c r="S830" s="152"/>
      <c r="T830" s="152"/>
      <c r="U830" s="148">
        <v>38.25</v>
      </c>
    </row>
    <row r="831" spans="2:21" x14ac:dyDescent="0.25">
      <c r="R831" s="152"/>
      <c r="S831" s="152"/>
      <c r="T831" s="152"/>
    </row>
    <row r="832" spans="2:21" x14ac:dyDescent="0.25">
      <c r="B832" s="146" t="s">
        <v>349</v>
      </c>
      <c r="C832" s="146"/>
      <c r="D832" s="146"/>
      <c r="E832" s="146"/>
      <c r="F832" s="146"/>
      <c r="G832" s="146"/>
      <c r="H832" s="146"/>
      <c r="I832" s="147" t="s">
        <v>915</v>
      </c>
      <c r="J832" s="147"/>
      <c r="K832" s="147"/>
      <c r="L832" s="147" t="s">
        <v>379</v>
      </c>
      <c r="M832" s="147"/>
      <c r="N832" s="147"/>
      <c r="O832" s="147"/>
      <c r="P832" s="147"/>
      <c r="R832" s="152" t="s">
        <v>917</v>
      </c>
      <c r="S832" s="152"/>
      <c r="T832" s="152"/>
      <c r="U832" s="148">
        <v>6.75</v>
      </c>
    </row>
    <row r="833" spans="2:21" x14ac:dyDescent="0.25">
      <c r="R833" s="152"/>
      <c r="S833" s="152"/>
      <c r="T833" s="152"/>
    </row>
    <row r="834" spans="2:21" x14ac:dyDescent="0.25">
      <c r="B834" s="146" t="s">
        <v>349</v>
      </c>
      <c r="C834" s="146"/>
      <c r="D834" s="146"/>
      <c r="E834" s="146"/>
      <c r="F834" s="146"/>
      <c r="G834" s="146"/>
      <c r="H834" s="146"/>
      <c r="I834" s="147" t="s">
        <v>918</v>
      </c>
      <c r="J834" s="147"/>
      <c r="K834" s="147"/>
      <c r="L834" s="147" t="s">
        <v>309</v>
      </c>
      <c r="M834" s="147"/>
      <c r="N834" s="147"/>
      <c r="O834" s="147"/>
      <c r="P834" s="147"/>
      <c r="R834" s="147" t="s">
        <v>914</v>
      </c>
      <c r="S834" s="147"/>
      <c r="T834" s="147"/>
      <c r="U834" s="148">
        <v>43.27</v>
      </c>
    </row>
    <row r="835" spans="2:21" x14ac:dyDescent="0.25">
      <c r="B835" s="146" t="s">
        <v>283</v>
      </c>
      <c r="C835" s="146"/>
      <c r="D835" s="146"/>
      <c r="E835" s="146"/>
      <c r="F835" s="146"/>
      <c r="G835" s="146"/>
      <c r="H835" s="146"/>
      <c r="I835" s="147" t="s">
        <v>894</v>
      </c>
      <c r="J835" s="147"/>
      <c r="K835" s="147"/>
      <c r="L835" s="147" t="s">
        <v>426</v>
      </c>
      <c r="M835" s="147"/>
      <c r="N835" s="147"/>
      <c r="O835" s="147"/>
      <c r="P835" s="147"/>
      <c r="R835" s="152" t="s">
        <v>858</v>
      </c>
      <c r="S835" s="152"/>
      <c r="T835" s="152"/>
      <c r="U835" s="148">
        <v>26.99</v>
      </c>
    </row>
    <row r="836" spans="2:21" x14ac:dyDescent="0.25">
      <c r="R836" s="152"/>
      <c r="S836" s="152"/>
      <c r="T836" s="152"/>
    </row>
    <row r="837" spans="2:21" x14ac:dyDescent="0.25">
      <c r="B837" s="146" t="s">
        <v>283</v>
      </c>
      <c r="C837" s="146"/>
      <c r="D837" s="146"/>
      <c r="E837" s="146"/>
      <c r="F837" s="146"/>
      <c r="G837" s="146"/>
      <c r="H837" s="146"/>
      <c r="I837" s="147" t="s">
        <v>894</v>
      </c>
      <c r="J837" s="147"/>
      <c r="K837" s="147"/>
      <c r="L837" s="147" t="s">
        <v>426</v>
      </c>
      <c r="M837" s="147"/>
      <c r="N837" s="147"/>
      <c r="O837" s="147"/>
      <c r="P837" s="147"/>
      <c r="R837" s="152" t="s">
        <v>859</v>
      </c>
      <c r="S837" s="152"/>
      <c r="T837" s="152"/>
      <c r="U837" s="148">
        <v>11.56</v>
      </c>
    </row>
    <row r="838" spans="2:21" x14ac:dyDescent="0.25">
      <c r="R838" s="152"/>
      <c r="S838" s="152"/>
      <c r="T838" s="152"/>
    </row>
    <row r="839" spans="2:21" x14ac:dyDescent="0.25">
      <c r="B839" s="146" t="s">
        <v>283</v>
      </c>
      <c r="C839" s="146"/>
      <c r="D839" s="146"/>
      <c r="E839" s="146"/>
      <c r="F839" s="146"/>
      <c r="G839" s="146"/>
      <c r="H839" s="146"/>
      <c r="I839" s="147" t="s">
        <v>546</v>
      </c>
      <c r="J839" s="147"/>
      <c r="K839" s="147"/>
      <c r="L839" s="147" t="s">
        <v>418</v>
      </c>
      <c r="M839" s="147"/>
      <c r="N839" s="147"/>
      <c r="O839" s="147"/>
      <c r="P839" s="147"/>
      <c r="R839" s="147" t="s">
        <v>919</v>
      </c>
      <c r="S839" s="147"/>
      <c r="T839" s="147"/>
      <c r="U839" s="148">
        <v>178.34</v>
      </c>
    </row>
    <row r="840" spans="2:21" x14ac:dyDescent="0.25">
      <c r="B840" s="146" t="s">
        <v>283</v>
      </c>
      <c r="C840" s="146"/>
      <c r="D840" s="146"/>
      <c r="E840" s="146"/>
      <c r="F840" s="146"/>
      <c r="G840" s="146"/>
      <c r="H840" s="146"/>
      <c r="I840" s="147" t="s">
        <v>420</v>
      </c>
      <c r="J840" s="147"/>
      <c r="K840" s="147"/>
      <c r="L840" s="147" t="s">
        <v>309</v>
      </c>
      <c r="M840" s="147"/>
      <c r="N840" s="147"/>
      <c r="O840" s="147"/>
      <c r="P840" s="147"/>
      <c r="R840" s="152" t="s">
        <v>920</v>
      </c>
      <c r="S840" s="152"/>
      <c r="T840" s="152"/>
      <c r="U840" s="148">
        <v>-3.3</v>
      </c>
    </row>
    <row r="841" spans="2:21" x14ac:dyDescent="0.25">
      <c r="R841" s="152"/>
      <c r="S841" s="152"/>
      <c r="T841" s="152"/>
    </row>
    <row r="842" spans="2:21" x14ac:dyDescent="0.25">
      <c r="B842" s="146" t="s">
        <v>283</v>
      </c>
      <c r="C842" s="146"/>
      <c r="D842" s="146"/>
      <c r="E842" s="146"/>
      <c r="F842" s="146"/>
      <c r="G842" s="146"/>
      <c r="H842" s="146"/>
      <c r="I842" s="147" t="s">
        <v>478</v>
      </c>
      <c r="J842" s="147"/>
      <c r="K842" s="147"/>
      <c r="L842" s="147" t="s">
        <v>418</v>
      </c>
      <c r="M842" s="147"/>
      <c r="N842" s="147"/>
      <c r="O842" s="147"/>
      <c r="P842" s="147"/>
      <c r="R842" s="152" t="s">
        <v>921</v>
      </c>
      <c r="S842" s="152"/>
      <c r="T842" s="152"/>
      <c r="U842" s="148">
        <v>10.58</v>
      </c>
    </row>
    <row r="843" spans="2:21" x14ac:dyDescent="0.25">
      <c r="R843" s="152"/>
      <c r="S843" s="152"/>
      <c r="T843" s="152"/>
    </row>
    <row r="844" spans="2:21" x14ac:dyDescent="0.25">
      <c r="B844" s="146" t="s">
        <v>287</v>
      </c>
      <c r="C844" s="146"/>
      <c r="D844" s="146"/>
      <c r="E844" s="146"/>
      <c r="F844" s="146"/>
      <c r="G844" s="146"/>
      <c r="H844" s="146"/>
      <c r="I844" s="147" t="s">
        <v>420</v>
      </c>
      <c r="J844" s="147"/>
      <c r="K844" s="147"/>
      <c r="L844" s="147" t="s">
        <v>665</v>
      </c>
      <c r="M844" s="147"/>
      <c r="N844" s="147"/>
      <c r="O844" s="147"/>
      <c r="P844" s="147"/>
      <c r="R844" s="152" t="s">
        <v>902</v>
      </c>
      <c r="S844" s="152"/>
      <c r="T844" s="152"/>
      <c r="U844" s="148">
        <v>-28.98</v>
      </c>
    </row>
    <row r="845" spans="2:21" x14ac:dyDescent="0.25">
      <c r="R845" s="152"/>
      <c r="S845" s="152"/>
      <c r="T845" s="152"/>
    </row>
    <row r="846" spans="2:21" x14ac:dyDescent="0.25">
      <c r="B846" s="146" t="s">
        <v>287</v>
      </c>
      <c r="C846" s="146"/>
      <c r="D846" s="146"/>
      <c r="E846" s="146"/>
      <c r="F846" s="146"/>
      <c r="G846" s="146"/>
      <c r="H846" s="146"/>
      <c r="I846" s="147" t="s">
        <v>496</v>
      </c>
      <c r="J846" s="147"/>
      <c r="K846" s="147"/>
      <c r="L846" s="147" t="s">
        <v>418</v>
      </c>
      <c r="M846" s="147"/>
      <c r="N846" s="147"/>
      <c r="O846" s="147"/>
      <c r="P846" s="147"/>
      <c r="R846" s="147" t="s">
        <v>527</v>
      </c>
      <c r="S846" s="147"/>
      <c r="T846" s="147"/>
      <c r="U846" s="148">
        <v>287.66000000000003</v>
      </c>
    </row>
    <row r="847" spans="2:21" x14ac:dyDescent="0.25">
      <c r="B847" s="146" t="s">
        <v>353</v>
      </c>
      <c r="C847" s="146"/>
      <c r="D847" s="146"/>
      <c r="E847" s="146"/>
      <c r="F847" s="146"/>
      <c r="G847" s="146"/>
      <c r="H847" s="146"/>
      <c r="I847" s="147" t="s">
        <v>493</v>
      </c>
      <c r="J847" s="147"/>
      <c r="K847" s="147"/>
      <c r="L847" s="147" t="s">
        <v>665</v>
      </c>
      <c r="M847" s="147"/>
      <c r="N847" s="147"/>
      <c r="O847" s="147"/>
      <c r="P847" s="147"/>
      <c r="R847" s="152" t="s">
        <v>922</v>
      </c>
      <c r="S847" s="152"/>
      <c r="T847" s="152"/>
      <c r="U847" s="148">
        <v>880.14</v>
      </c>
    </row>
    <row r="848" spans="2:21" x14ac:dyDescent="0.25">
      <c r="R848" s="152"/>
      <c r="S848" s="152"/>
      <c r="T848" s="152"/>
    </row>
    <row r="849" spans="1:22" x14ac:dyDescent="0.25">
      <c r="B849" s="146" t="s">
        <v>353</v>
      </c>
      <c r="C849" s="146"/>
      <c r="D849" s="146"/>
      <c r="E849" s="146"/>
      <c r="F849" s="146"/>
      <c r="G849" s="146"/>
      <c r="H849" s="146"/>
      <c r="I849" s="147" t="s">
        <v>493</v>
      </c>
      <c r="J849" s="147"/>
      <c r="K849" s="147"/>
      <c r="L849" s="147" t="s">
        <v>665</v>
      </c>
      <c r="M849" s="147"/>
      <c r="N849" s="147"/>
      <c r="O849" s="147"/>
      <c r="P849" s="147"/>
      <c r="R849" s="152" t="s">
        <v>923</v>
      </c>
      <c r="S849" s="152"/>
      <c r="T849" s="152"/>
      <c r="U849" s="148">
        <v>586.76</v>
      </c>
    </row>
    <row r="850" spans="1:22" x14ac:dyDescent="0.25">
      <c r="R850" s="152"/>
      <c r="S850" s="152"/>
      <c r="T850" s="152"/>
    </row>
    <row r="851" spans="1:22" x14ac:dyDescent="0.25">
      <c r="B851" s="146" t="s">
        <v>646</v>
      </c>
      <c r="C851" s="146"/>
      <c r="D851" s="146"/>
      <c r="E851" s="146"/>
      <c r="F851" s="146"/>
      <c r="G851" s="146"/>
      <c r="H851" s="146"/>
      <c r="I851" s="147" t="s">
        <v>867</v>
      </c>
      <c r="J851" s="147"/>
      <c r="K851" s="147"/>
      <c r="L851" s="147" t="s">
        <v>459</v>
      </c>
      <c r="M851" s="147"/>
      <c r="N851" s="147"/>
      <c r="O851" s="147"/>
      <c r="P851" s="147"/>
      <c r="R851" s="147" t="s">
        <v>924</v>
      </c>
      <c r="S851" s="147"/>
      <c r="T851" s="147"/>
      <c r="U851" s="148">
        <v>41.91</v>
      </c>
    </row>
    <row r="852" spans="1:22" ht="4.5" customHeight="1" x14ac:dyDescent="0.25"/>
    <row r="853" spans="1:22" ht="11.25" customHeight="1" x14ac:dyDescent="0.25"/>
    <row r="854" spans="1:22" ht="13.5" customHeight="1" x14ac:dyDescent="0.25">
      <c r="A854" s="152" t="s">
        <v>322</v>
      </c>
      <c r="B854" s="152"/>
      <c r="C854" s="152"/>
      <c r="D854" s="152"/>
      <c r="E854" s="152"/>
      <c r="F854" s="152"/>
      <c r="G854" s="152"/>
      <c r="H854" s="152"/>
      <c r="I854" s="152"/>
      <c r="J854" s="152"/>
      <c r="K854" s="152"/>
      <c r="L854" s="152"/>
      <c r="M854" s="152"/>
      <c r="P854" s="153" t="s">
        <v>925</v>
      </c>
      <c r="Q854" s="153"/>
      <c r="R854" s="153"/>
      <c r="S854" s="153"/>
      <c r="T854" s="153"/>
      <c r="U854" s="153"/>
      <c r="V854" s="153"/>
    </row>
    <row r="855" spans="1:22" ht="20.25" customHeight="1" x14ac:dyDescent="0.25">
      <c r="A855" s="154" t="s">
        <v>324</v>
      </c>
      <c r="B855" s="154"/>
      <c r="C855" s="154"/>
      <c r="D855" s="154"/>
      <c r="E855" s="154"/>
      <c r="F855" s="154"/>
      <c r="G855" s="154"/>
      <c r="H855" s="154"/>
      <c r="I855" s="154"/>
      <c r="J855" s="154"/>
      <c r="K855" s="154"/>
      <c r="L855" s="154"/>
      <c r="M855" s="154"/>
      <c r="N855" s="154"/>
      <c r="O855" s="154"/>
      <c r="P855" s="154"/>
      <c r="Q855" s="154"/>
      <c r="R855" s="154"/>
      <c r="S855" s="154"/>
      <c r="T855" s="154"/>
      <c r="U855" s="154"/>
    </row>
    <row r="856" spans="1:22" ht="7.5" customHeight="1" x14ac:dyDescent="0.25"/>
    <row r="857" spans="1:22" ht="6" customHeight="1" x14ac:dyDescent="0.25"/>
    <row r="858" spans="1:22" x14ac:dyDescent="0.25">
      <c r="D858" s="149" t="s">
        <v>2</v>
      </c>
      <c r="F858" s="149" t="s">
        <v>2</v>
      </c>
      <c r="H858" s="149" t="s">
        <v>2</v>
      </c>
      <c r="O858" s="150" t="s">
        <v>855</v>
      </c>
      <c r="P858" s="150"/>
      <c r="Q858" s="150"/>
      <c r="R858" s="150"/>
      <c r="S858" s="150"/>
      <c r="U858" s="151">
        <v>6758.75</v>
      </c>
    </row>
    <row r="859" spans="1:22" x14ac:dyDescent="0.25">
      <c r="A859" s="145" t="s">
        <v>926</v>
      </c>
      <c r="B859" s="145"/>
      <c r="C859" s="145"/>
      <c r="D859" s="145"/>
      <c r="E859" s="145"/>
      <c r="F859" s="145"/>
      <c r="G859" s="145"/>
      <c r="H859" s="145"/>
      <c r="I859" s="145"/>
      <c r="J859" s="145"/>
      <c r="K859" s="145"/>
      <c r="L859" s="145"/>
    </row>
    <row r="860" spans="1:22" ht="6" customHeight="1" x14ac:dyDescent="0.25"/>
    <row r="861" spans="1:22" x14ac:dyDescent="0.25">
      <c r="B861" s="146" t="s">
        <v>332</v>
      </c>
      <c r="C861" s="146"/>
      <c r="D861" s="146"/>
      <c r="E861" s="146"/>
      <c r="F861" s="146"/>
      <c r="G861" s="146"/>
      <c r="H861" s="146"/>
      <c r="I861" s="147" t="s">
        <v>927</v>
      </c>
      <c r="J861" s="147"/>
      <c r="K861" s="147"/>
      <c r="L861" s="147" t="s">
        <v>598</v>
      </c>
      <c r="M861" s="147"/>
      <c r="N861" s="147"/>
      <c r="O861" s="147"/>
      <c r="P861" s="147"/>
      <c r="R861" s="152" t="s">
        <v>928</v>
      </c>
      <c r="S861" s="152"/>
      <c r="T861" s="152"/>
      <c r="U861" s="148">
        <v>-626.79999999999995</v>
      </c>
    </row>
    <row r="862" spans="1:22" x14ac:dyDescent="0.25">
      <c r="R862" s="152"/>
      <c r="S862" s="152"/>
      <c r="T862" s="152"/>
    </row>
    <row r="863" spans="1:22" x14ac:dyDescent="0.25">
      <c r="B863" s="146" t="s">
        <v>332</v>
      </c>
      <c r="C863" s="146"/>
      <c r="D863" s="146"/>
      <c r="E863" s="146"/>
      <c r="F863" s="146"/>
      <c r="G863" s="146"/>
      <c r="H863" s="146"/>
      <c r="I863" s="147" t="s">
        <v>612</v>
      </c>
      <c r="J863" s="147"/>
      <c r="K863" s="147"/>
      <c r="L863" s="147" t="s">
        <v>598</v>
      </c>
      <c r="M863" s="147"/>
      <c r="N863" s="147"/>
      <c r="O863" s="147"/>
      <c r="P863" s="147"/>
      <c r="R863" s="147" t="s">
        <v>929</v>
      </c>
      <c r="S863" s="147"/>
      <c r="T863" s="147"/>
      <c r="U863" s="148">
        <v>-504.67</v>
      </c>
    </row>
    <row r="864" spans="1:22" x14ac:dyDescent="0.25">
      <c r="B864" s="146" t="s">
        <v>312</v>
      </c>
      <c r="C864" s="146"/>
      <c r="D864" s="146"/>
      <c r="E864" s="146"/>
      <c r="F864" s="146"/>
      <c r="G864" s="146"/>
      <c r="H864" s="146"/>
      <c r="I864" s="147" t="s">
        <v>927</v>
      </c>
      <c r="J864" s="147"/>
      <c r="K864" s="147"/>
      <c r="L864" s="147" t="s">
        <v>598</v>
      </c>
      <c r="M864" s="147"/>
      <c r="N864" s="147"/>
      <c r="O864" s="147"/>
      <c r="P864" s="147"/>
      <c r="R864" s="147" t="s">
        <v>930</v>
      </c>
      <c r="S864" s="147"/>
      <c r="T864" s="147"/>
      <c r="U864" s="148">
        <v>588</v>
      </c>
    </row>
    <row r="865" spans="2:21" x14ac:dyDescent="0.25">
      <c r="B865" s="146" t="s">
        <v>312</v>
      </c>
      <c r="C865" s="146"/>
      <c r="D865" s="146"/>
      <c r="E865" s="146"/>
      <c r="F865" s="146"/>
      <c r="G865" s="146"/>
      <c r="H865" s="146"/>
      <c r="I865" s="147" t="s">
        <v>931</v>
      </c>
      <c r="J865" s="147"/>
      <c r="K865" s="147"/>
      <c r="L865" s="147" t="s">
        <v>598</v>
      </c>
      <c r="M865" s="147"/>
      <c r="N865" s="147"/>
      <c r="O865" s="147"/>
      <c r="P865" s="147"/>
      <c r="R865" s="147" t="s">
        <v>932</v>
      </c>
      <c r="S865" s="147"/>
      <c r="T865" s="147"/>
      <c r="U865" s="148">
        <v>10</v>
      </c>
    </row>
    <row r="866" spans="2:21" x14ac:dyDescent="0.25">
      <c r="B866" s="146" t="s">
        <v>342</v>
      </c>
      <c r="C866" s="146"/>
      <c r="D866" s="146"/>
      <c r="E866" s="146"/>
      <c r="F866" s="146"/>
      <c r="G866" s="146"/>
      <c r="H866" s="146"/>
      <c r="I866" s="152" t="s">
        <v>583</v>
      </c>
      <c r="J866" s="152"/>
      <c r="K866" s="152"/>
      <c r="L866" s="147" t="s">
        <v>933</v>
      </c>
      <c r="M866" s="147"/>
      <c r="N866" s="147"/>
      <c r="O866" s="147"/>
      <c r="P866" s="147"/>
      <c r="R866" s="147" t="s">
        <v>932</v>
      </c>
      <c r="S866" s="147"/>
      <c r="T866" s="147"/>
      <c r="U866" s="148">
        <v>70</v>
      </c>
    </row>
    <row r="867" spans="2:21" x14ac:dyDescent="0.25">
      <c r="I867" s="152"/>
      <c r="J867" s="152"/>
      <c r="K867" s="152"/>
    </row>
    <row r="868" spans="2:21" x14ac:dyDescent="0.25">
      <c r="B868" s="146" t="s">
        <v>294</v>
      </c>
      <c r="C868" s="146"/>
      <c r="D868" s="146"/>
      <c r="E868" s="146"/>
      <c r="F868" s="146"/>
      <c r="G868" s="146"/>
      <c r="H868" s="146"/>
      <c r="I868" s="147" t="s">
        <v>934</v>
      </c>
      <c r="J868" s="147"/>
      <c r="K868" s="147"/>
      <c r="L868" s="147" t="s">
        <v>566</v>
      </c>
      <c r="M868" s="147"/>
      <c r="N868" s="147"/>
      <c r="O868" s="147"/>
      <c r="P868" s="147"/>
      <c r="R868" s="152" t="s">
        <v>935</v>
      </c>
      <c r="S868" s="152"/>
      <c r="T868" s="152"/>
      <c r="U868" s="148">
        <v>309</v>
      </c>
    </row>
    <row r="869" spans="2:21" x14ac:dyDescent="0.25">
      <c r="R869" s="152"/>
      <c r="S869" s="152"/>
      <c r="T869" s="152"/>
    </row>
    <row r="870" spans="2:21" x14ac:dyDescent="0.25">
      <c r="B870" s="146" t="s">
        <v>294</v>
      </c>
      <c r="C870" s="146"/>
      <c r="D870" s="146"/>
      <c r="E870" s="146"/>
      <c r="F870" s="146"/>
      <c r="G870" s="146"/>
      <c r="H870" s="146"/>
      <c r="I870" s="147" t="s">
        <v>934</v>
      </c>
      <c r="J870" s="147"/>
      <c r="K870" s="147"/>
      <c r="L870" s="147" t="s">
        <v>566</v>
      </c>
      <c r="M870" s="147"/>
      <c r="N870" s="147"/>
      <c r="O870" s="147"/>
      <c r="P870" s="147"/>
      <c r="R870" s="147" t="s">
        <v>936</v>
      </c>
      <c r="S870" s="147"/>
      <c r="T870" s="147"/>
      <c r="U870" s="148">
        <v>154.65</v>
      </c>
    </row>
    <row r="871" spans="2:21" x14ac:dyDescent="0.25">
      <c r="B871" s="146" t="s">
        <v>294</v>
      </c>
      <c r="C871" s="146"/>
      <c r="D871" s="146"/>
      <c r="E871" s="146"/>
      <c r="F871" s="146"/>
      <c r="G871" s="146"/>
      <c r="H871" s="146"/>
      <c r="I871" s="147" t="s">
        <v>934</v>
      </c>
      <c r="J871" s="147"/>
      <c r="K871" s="147"/>
      <c r="L871" s="147" t="s">
        <v>566</v>
      </c>
      <c r="M871" s="147"/>
      <c r="N871" s="147"/>
      <c r="O871" s="147"/>
      <c r="P871" s="147"/>
      <c r="R871" s="147" t="s">
        <v>937</v>
      </c>
      <c r="S871" s="147"/>
      <c r="T871" s="147"/>
      <c r="U871" s="148">
        <v>154.65</v>
      </c>
    </row>
    <row r="872" spans="2:21" x14ac:dyDescent="0.25">
      <c r="B872" s="146" t="s">
        <v>294</v>
      </c>
      <c r="C872" s="146"/>
      <c r="D872" s="146"/>
      <c r="E872" s="146"/>
      <c r="F872" s="146"/>
      <c r="G872" s="146"/>
      <c r="H872" s="146"/>
      <c r="I872" s="147" t="s">
        <v>934</v>
      </c>
      <c r="J872" s="147"/>
      <c r="K872" s="147"/>
      <c r="L872" s="147" t="s">
        <v>566</v>
      </c>
      <c r="M872" s="147"/>
      <c r="N872" s="147"/>
      <c r="O872" s="147"/>
      <c r="P872" s="147"/>
      <c r="R872" s="147" t="s">
        <v>938</v>
      </c>
      <c r="S872" s="147"/>
      <c r="T872" s="147"/>
      <c r="U872" s="148">
        <v>154.65</v>
      </c>
    </row>
    <row r="873" spans="2:21" x14ac:dyDescent="0.25">
      <c r="B873" s="146" t="s">
        <v>294</v>
      </c>
      <c r="C873" s="146"/>
      <c r="D873" s="146"/>
      <c r="E873" s="146"/>
      <c r="F873" s="146"/>
      <c r="G873" s="146"/>
      <c r="H873" s="146"/>
      <c r="I873" s="147" t="s">
        <v>934</v>
      </c>
      <c r="J873" s="147"/>
      <c r="K873" s="147"/>
      <c r="L873" s="147" t="s">
        <v>566</v>
      </c>
      <c r="M873" s="147"/>
      <c r="N873" s="147"/>
      <c r="O873" s="147"/>
      <c r="P873" s="147"/>
      <c r="R873" s="152" t="s">
        <v>939</v>
      </c>
      <c r="S873" s="152"/>
      <c r="T873" s="152"/>
      <c r="U873" s="148">
        <v>309</v>
      </c>
    </row>
    <row r="874" spans="2:21" x14ac:dyDescent="0.25">
      <c r="R874" s="152"/>
      <c r="S874" s="152"/>
      <c r="T874" s="152"/>
    </row>
    <row r="875" spans="2:21" x14ac:dyDescent="0.25">
      <c r="B875" s="146" t="s">
        <v>377</v>
      </c>
      <c r="C875" s="146"/>
      <c r="D875" s="146"/>
      <c r="E875" s="146"/>
      <c r="F875" s="146"/>
      <c r="G875" s="146"/>
      <c r="H875" s="146"/>
      <c r="I875" s="147" t="s">
        <v>934</v>
      </c>
      <c r="J875" s="147"/>
      <c r="K875" s="147"/>
      <c r="L875" s="147" t="s">
        <v>566</v>
      </c>
      <c r="M875" s="147"/>
      <c r="N875" s="147"/>
      <c r="O875" s="147"/>
      <c r="P875" s="147"/>
      <c r="R875" s="147" t="s">
        <v>940</v>
      </c>
      <c r="S875" s="147"/>
      <c r="T875" s="147"/>
      <c r="U875" s="148">
        <v>154.65</v>
      </c>
    </row>
    <row r="876" spans="2:21" x14ac:dyDescent="0.25">
      <c r="B876" s="146" t="s">
        <v>503</v>
      </c>
      <c r="C876" s="146"/>
      <c r="D876" s="146"/>
      <c r="E876" s="146"/>
      <c r="F876" s="146"/>
      <c r="G876" s="146"/>
      <c r="H876" s="146"/>
      <c r="I876" s="147" t="s">
        <v>941</v>
      </c>
      <c r="J876" s="147"/>
      <c r="K876" s="147"/>
      <c r="L876" s="147" t="s">
        <v>566</v>
      </c>
      <c r="M876" s="147"/>
      <c r="N876" s="147"/>
      <c r="O876" s="147"/>
      <c r="P876" s="147"/>
      <c r="R876" s="152" t="s">
        <v>942</v>
      </c>
      <c r="S876" s="152"/>
      <c r="T876" s="152"/>
      <c r="U876" s="148">
        <v>65</v>
      </c>
    </row>
    <row r="877" spans="2:21" x14ac:dyDescent="0.25">
      <c r="R877" s="152"/>
      <c r="S877" s="152"/>
      <c r="T877" s="152"/>
    </row>
    <row r="878" spans="2:21" x14ac:dyDescent="0.25">
      <c r="B878" s="146" t="s">
        <v>503</v>
      </c>
      <c r="C878" s="146"/>
      <c r="D878" s="146"/>
      <c r="E878" s="146"/>
      <c r="F878" s="146"/>
      <c r="G878" s="146"/>
      <c r="H878" s="146"/>
      <c r="I878" s="147" t="s">
        <v>941</v>
      </c>
      <c r="J878" s="147"/>
      <c r="K878" s="147"/>
      <c r="L878" s="147" t="s">
        <v>566</v>
      </c>
      <c r="M878" s="147"/>
      <c r="N878" s="147"/>
      <c r="O878" s="147"/>
      <c r="P878" s="147"/>
      <c r="R878" s="152" t="s">
        <v>943</v>
      </c>
      <c r="S878" s="152"/>
      <c r="T878" s="152"/>
      <c r="U878" s="148">
        <v>65</v>
      </c>
    </row>
    <row r="879" spans="2:21" x14ac:dyDescent="0.25">
      <c r="R879" s="152"/>
      <c r="S879" s="152"/>
      <c r="T879" s="152"/>
    </row>
    <row r="880" spans="2:21" x14ac:dyDescent="0.25">
      <c r="B880" s="146" t="s">
        <v>349</v>
      </c>
      <c r="C880" s="146"/>
      <c r="D880" s="146"/>
      <c r="E880" s="146"/>
      <c r="F880" s="146"/>
      <c r="G880" s="146"/>
      <c r="H880" s="146"/>
      <c r="I880" s="147" t="s">
        <v>944</v>
      </c>
      <c r="J880" s="147"/>
      <c r="K880" s="147"/>
      <c r="L880" s="147" t="s">
        <v>335</v>
      </c>
      <c r="M880" s="147"/>
      <c r="N880" s="147"/>
      <c r="O880" s="147"/>
      <c r="P880" s="147"/>
      <c r="R880" s="152" t="s">
        <v>945</v>
      </c>
      <c r="S880" s="152"/>
      <c r="T880" s="152"/>
      <c r="U880" s="148">
        <v>18.22</v>
      </c>
    </row>
    <row r="881" spans="1:21" x14ac:dyDescent="0.25">
      <c r="R881" s="152"/>
      <c r="S881" s="152"/>
      <c r="T881" s="152"/>
    </row>
    <row r="882" spans="1:21" x14ac:dyDescent="0.25">
      <c r="B882" s="146" t="s">
        <v>349</v>
      </c>
      <c r="C882" s="146"/>
      <c r="D882" s="146"/>
      <c r="E882" s="146"/>
      <c r="F882" s="146"/>
      <c r="G882" s="146"/>
      <c r="H882" s="146"/>
      <c r="I882" s="147" t="s">
        <v>944</v>
      </c>
      <c r="J882" s="147"/>
      <c r="K882" s="147"/>
      <c r="L882" s="147" t="s">
        <v>298</v>
      </c>
      <c r="M882" s="147"/>
      <c r="N882" s="147"/>
      <c r="O882" s="147"/>
      <c r="P882" s="147"/>
      <c r="R882" s="147" t="s">
        <v>946</v>
      </c>
      <c r="S882" s="147"/>
      <c r="T882" s="147"/>
      <c r="U882" s="148">
        <v>32.479999999999997</v>
      </c>
    </row>
    <row r="883" spans="1:21" x14ac:dyDescent="0.25">
      <c r="B883" s="146" t="s">
        <v>283</v>
      </c>
      <c r="C883" s="146"/>
      <c r="D883" s="146"/>
      <c r="E883" s="146"/>
      <c r="F883" s="146"/>
      <c r="G883" s="146"/>
      <c r="H883" s="146"/>
      <c r="I883" s="147" t="s">
        <v>947</v>
      </c>
      <c r="J883" s="147"/>
      <c r="K883" s="147"/>
      <c r="L883" s="147" t="s">
        <v>948</v>
      </c>
      <c r="M883" s="147"/>
      <c r="N883" s="147"/>
      <c r="O883" s="147"/>
      <c r="P883" s="147"/>
      <c r="R883" s="152" t="s">
        <v>949</v>
      </c>
      <c r="S883" s="152"/>
      <c r="T883" s="152"/>
      <c r="U883" s="148">
        <v>1788</v>
      </c>
    </row>
    <row r="884" spans="1:21" x14ac:dyDescent="0.25">
      <c r="R884" s="152"/>
      <c r="S884" s="152"/>
      <c r="T884" s="152"/>
    </row>
    <row r="885" spans="1:21" x14ac:dyDescent="0.25">
      <c r="B885" s="146" t="s">
        <v>646</v>
      </c>
      <c r="C885" s="146"/>
      <c r="D885" s="146"/>
      <c r="E885" s="146"/>
      <c r="F885" s="146"/>
      <c r="G885" s="146"/>
      <c r="H885" s="146"/>
      <c r="I885" s="147" t="s">
        <v>950</v>
      </c>
      <c r="J885" s="147"/>
      <c r="K885" s="147"/>
      <c r="L885" s="147" t="s">
        <v>298</v>
      </c>
      <c r="M885" s="147"/>
      <c r="N885" s="147"/>
      <c r="O885" s="147"/>
      <c r="P885" s="147"/>
      <c r="R885" s="147" t="s">
        <v>951</v>
      </c>
      <c r="S885" s="147"/>
      <c r="T885" s="147"/>
      <c r="U885" s="148">
        <v>440.93</v>
      </c>
    </row>
    <row r="886" spans="1:21" ht="6" customHeight="1" x14ac:dyDescent="0.25"/>
    <row r="887" spans="1:21" x14ac:dyDescent="0.25">
      <c r="D887" s="149" t="s">
        <v>2</v>
      </c>
      <c r="F887" s="149" t="s">
        <v>2</v>
      </c>
      <c r="H887" s="149" t="s">
        <v>2</v>
      </c>
      <c r="O887" s="150" t="s">
        <v>926</v>
      </c>
      <c r="P887" s="150"/>
      <c r="Q887" s="150"/>
      <c r="R887" s="150"/>
      <c r="S887" s="150"/>
      <c r="U887" s="151">
        <v>3182.76</v>
      </c>
    </row>
    <row r="888" spans="1:21" x14ac:dyDescent="0.25">
      <c r="A888" s="145" t="s">
        <v>952</v>
      </c>
      <c r="B888" s="145"/>
      <c r="C888" s="145"/>
      <c r="D888" s="145"/>
      <c r="E888" s="145"/>
      <c r="F888" s="145"/>
      <c r="G888" s="145"/>
      <c r="H888" s="145"/>
      <c r="I888" s="145"/>
      <c r="J888" s="145"/>
      <c r="K888" s="145"/>
      <c r="L888" s="145"/>
    </row>
    <row r="889" spans="1:21" ht="6" customHeight="1" x14ac:dyDescent="0.25"/>
    <row r="890" spans="1:21" x14ac:dyDescent="0.25">
      <c r="B890" s="146" t="s">
        <v>414</v>
      </c>
      <c r="C890" s="146"/>
      <c r="D890" s="146"/>
      <c r="E890" s="146"/>
      <c r="F890" s="146"/>
      <c r="G890" s="146"/>
      <c r="H890" s="146"/>
      <c r="I890" s="147" t="s">
        <v>339</v>
      </c>
      <c r="J890" s="147"/>
      <c r="K890" s="147"/>
      <c r="L890" s="147" t="s">
        <v>281</v>
      </c>
      <c r="M890" s="147"/>
      <c r="N890" s="147"/>
      <c r="O890" s="147"/>
      <c r="P890" s="147"/>
      <c r="R890" s="152" t="s">
        <v>953</v>
      </c>
      <c r="S890" s="152"/>
      <c r="T890" s="152"/>
      <c r="U890" s="148">
        <v>98.6</v>
      </c>
    </row>
    <row r="891" spans="1:21" x14ac:dyDescent="0.25">
      <c r="R891" s="152"/>
      <c r="S891" s="152"/>
      <c r="T891" s="152"/>
    </row>
    <row r="892" spans="1:21" x14ac:dyDescent="0.25">
      <c r="B892" s="146" t="s">
        <v>381</v>
      </c>
      <c r="C892" s="146"/>
      <c r="D892" s="146"/>
      <c r="E892" s="146"/>
      <c r="F892" s="146"/>
      <c r="G892" s="146"/>
      <c r="H892" s="146"/>
      <c r="I892" s="147" t="s">
        <v>954</v>
      </c>
      <c r="J892" s="147"/>
      <c r="K892" s="147"/>
      <c r="L892" s="147" t="s">
        <v>379</v>
      </c>
      <c r="M892" s="147"/>
      <c r="N892" s="147"/>
      <c r="O892" s="147"/>
      <c r="P892" s="147"/>
      <c r="R892" s="152" t="s">
        <v>955</v>
      </c>
      <c r="S892" s="152"/>
      <c r="T892" s="152"/>
      <c r="U892" s="148">
        <v>99</v>
      </c>
    </row>
    <row r="893" spans="1:21" x14ac:dyDescent="0.25">
      <c r="R893" s="152"/>
      <c r="S893" s="152"/>
      <c r="T893" s="152"/>
    </row>
    <row r="894" spans="1:21" x14ac:dyDescent="0.25">
      <c r="B894" s="146" t="s">
        <v>381</v>
      </c>
      <c r="C894" s="146"/>
      <c r="D894" s="146"/>
      <c r="E894" s="146"/>
      <c r="F894" s="146"/>
      <c r="G894" s="146"/>
      <c r="H894" s="146"/>
      <c r="I894" s="147" t="s">
        <v>954</v>
      </c>
      <c r="J894" s="147"/>
      <c r="K894" s="147"/>
      <c r="L894" s="147" t="s">
        <v>379</v>
      </c>
      <c r="M894" s="147"/>
      <c r="N894" s="147"/>
      <c r="O894" s="147"/>
      <c r="P894" s="147"/>
      <c r="R894" s="152" t="s">
        <v>955</v>
      </c>
      <c r="S894" s="152"/>
      <c r="T894" s="152"/>
      <c r="U894" s="148">
        <v>99</v>
      </c>
    </row>
    <row r="895" spans="1:21" x14ac:dyDescent="0.25">
      <c r="R895" s="152"/>
      <c r="S895" s="152"/>
      <c r="T895" s="152"/>
    </row>
    <row r="896" spans="1:21" x14ac:dyDescent="0.25">
      <c r="B896" s="146" t="s">
        <v>382</v>
      </c>
      <c r="C896" s="146"/>
      <c r="D896" s="146"/>
      <c r="E896" s="146"/>
      <c r="F896" s="146"/>
      <c r="G896" s="146"/>
      <c r="H896" s="146"/>
      <c r="I896" s="147" t="s">
        <v>954</v>
      </c>
      <c r="J896" s="147"/>
      <c r="K896" s="147"/>
      <c r="L896" s="147" t="s">
        <v>379</v>
      </c>
      <c r="M896" s="147"/>
      <c r="N896" s="147"/>
      <c r="O896" s="147"/>
      <c r="P896" s="147"/>
      <c r="R896" s="152" t="s">
        <v>955</v>
      </c>
      <c r="S896" s="152"/>
      <c r="T896" s="152"/>
      <c r="U896" s="148">
        <v>99</v>
      </c>
    </row>
    <row r="897" spans="1:22" x14ac:dyDescent="0.25">
      <c r="R897" s="152"/>
      <c r="S897" s="152"/>
      <c r="T897" s="152"/>
    </row>
    <row r="898" spans="1:22" ht="6" customHeight="1" x14ac:dyDescent="0.25"/>
    <row r="899" spans="1:22" x14ac:dyDescent="0.25">
      <c r="D899" s="149" t="s">
        <v>2</v>
      </c>
      <c r="F899" s="149" t="s">
        <v>2</v>
      </c>
      <c r="H899" s="149" t="s">
        <v>2</v>
      </c>
      <c r="O899" s="150" t="s">
        <v>952</v>
      </c>
      <c r="P899" s="150"/>
      <c r="Q899" s="150"/>
      <c r="R899" s="150"/>
      <c r="S899" s="150"/>
      <c r="U899" s="151">
        <v>395.6</v>
      </c>
    </row>
    <row r="900" spans="1:22" x14ac:dyDescent="0.25">
      <c r="A900" s="145" t="s">
        <v>956</v>
      </c>
      <c r="B900" s="145"/>
      <c r="C900" s="145"/>
      <c r="D900" s="145"/>
      <c r="E900" s="145"/>
      <c r="F900" s="145"/>
      <c r="G900" s="145"/>
      <c r="H900" s="145"/>
      <c r="I900" s="145"/>
      <c r="J900" s="145"/>
      <c r="K900" s="145"/>
      <c r="L900" s="145"/>
    </row>
    <row r="901" spans="1:22" ht="6" customHeight="1" x14ac:dyDescent="0.25"/>
    <row r="902" spans="1:22" x14ac:dyDescent="0.25">
      <c r="B902" s="146" t="s">
        <v>294</v>
      </c>
      <c r="C902" s="146"/>
      <c r="D902" s="146"/>
      <c r="E902" s="146"/>
      <c r="F902" s="146"/>
      <c r="G902" s="146"/>
      <c r="H902" s="146"/>
      <c r="I902" s="147" t="s">
        <v>337</v>
      </c>
      <c r="J902" s="147"/>
      <c r="K902" s="147"/>
      <c r="L902" s="147" t="s">
        <v>335</v>
      </c>
      <c r="M902" s="147"/>
      <c r="N902" s="147"/>
      <c r="O902" s="147"/>
      <c r="P902" s="147"/>
      <c r="R902" s="152" t="s">
        <v>957</v>
      </c>
      <c r="S902" s="152"/>
      <c r="T902" s="152"/>
      <c r="U902" s="148">
        <v>27.32</v>
      </c>
    </row>
    <row r="903" spans="1:22" x14ac:dyDescent="0.25">
      <c r="R903" s="152"/>
      <c r="S903" s="152"/>
      <c r="T903" s="152"/>
    </row>
    <row r="904" spans="1:22" x14ac:dyDescent="0.25">
      <c r="B904" s="146" t="s">
        <v>283</v>
      </c>
      <c r="C904" s="146"/>
      <c r="D904" s="146"/>
      <c r="E904" s="146"/>
      <c r="F904" s="146"/>
      <c r="G904" s="146"/>
      <c r="H904" s="146"/>
      <c r="I904" s="147" t="s">
        <v>575</v>
      </c>
      <c r="J904" s="147"/>
      <c r="K904" s="147"/>
      <c r="L904" s="147" t="s">
        <v>281</v>
      </c>
      <c r="M904" s="147"/>
      <c r="N904" s="147"/>
      <c r="O904" s="147"/>
      <c r="P904" s="147"/>
      <c r="R904" s="152" t="s">
        <v>958</v>
      </c>
      <c r="S904" s="152"/>
      <c r="T904" s="152"/>
      <c r="U904" s="148">
        <v>105.16</v>
      </c>
    </row>
    <row r="905" spans="1:22" x14ac:dyDescent="0.25">
      <c r="R905" s="152"/>
      <c r="S905" s="152"/>
      <c r="T905" s="152"/>
    </row>
    <row r="906" spans="1:22" ht="6" customHeight="1" x14ac:dyDescent="0.25"/>
    <row r="907" spans="1:22" x14ac:dyDescent="0.25">
      <c r="D907" s="149" t="s">
        <v>2</v>
      </c>
      <c r="F907" s="149" t="s">
        <v>2</v>
      </c>
      <c r="H907" s="149" t="s">
        <v>2</v>
      </c>
      <c r="O907" s="150" t="s">
        <v>956</v>
      </c>
      <c r="P907" s="150"/>
      <c r="Q907" s="150"/>
      <c r="R907" s="150"/>
      <c r="S907" s="150"/>
      <c r="U907" s="151">
        <v>132.47999999999999</v>
      </c>
    </row>
    <row r="908" spans="1:22" ht="128.25" customHeight="1" x14ac:dyDescent="0.25"/>
    <row r="909" spans="1:22" ht="11.25" customHeight="1" x14ac:dyDescent="0.25"/>
    <row r="910" spans="1:22" ht="13.5" customHeight="1" x14ac:dyDescent="0.25">
      <c r="A910" s="152" t="s">
        <v>322</v>
      </c>
      <c r="B910" s="152"/>
      <c r="C910" s="152"/>
      <c r="D910" s="152"/>
      <c r="E910" s="152"/>
      <c r="F910" s="152"/>
      <c r="G910" s="152"/>
      <c r="H910" s="152"/>
      <c r="I910" s="152"/>
      <c r="J910" s="152"/>
      <c r="K910" s="152"/>
      <c r="L910" s="152"/>
      <c r="M910" s="152"/>
      <c r="P910" s="153" t="s">
        <v>959</v>
      </c>
      <c r="Q910" s="153"/>
      <c r="R910" s="153"/>
      <c r="S910" s="153"/>
      <c r="T910" s="153"/>
      <c r="U910" s="153"/>
      <c r="V910" s="153"/>
    </row>
    <row r="911" spans="1:22" ht="20.25" customHeight="1" x14ac:dyDescent="0.25">
      <c r="A911" s="154" t="s">
        <v>324</v>
      </c>
      <c r="B911" s="154"/>
      <c r="C911" s="154"/>
      <c r="D911" s="154"/>
      <c r="E911" s="154"/>
      <c r="F911" s="154"/>
      <c r="G911" s="154"/>
      <c r="H911" s="154"/>
      <c r="I911" s="154"/>
      <c r="J911" s="154"/>
      <c r="K911" s="154"/>
      <c r="L911" s="154"/>
      <c r="M911" s="154"/>
      <c r="N911" s="154"/>
      <c r="O911" s="154"/>
      <c r="P911" s="154"/>
      <c r="Q911" s="154"/>
      <c r="R911" s="154"/>
      <c r="S911" s="154"/>
      <c r="T911" s="154"/>
      <c r="U911" s="154"/>
    </row>
    <row r="912" spans="1:22" ht="7.5" customHeight="1" x14ac:dyDescent="0.25"/>
    <row r="913" spans="1:21" x14ac:dyDescent="0.25">
      <c r="A913" s="145" t="s">
        <v>960</v>
      </c>
      <c r="B913" s="145"/>
      <c r="C913" s="145"/>
      <c r="D913" s="145"/>
      <c r="E913" s="145"/>
      <c r="F913" s="145"/>
      <c r="G913" s="145"/>
      <c r="H913" s="145"/>
      <c r="I913" s="145"/>
      <c r="J913" s="145"/>
      <c r="K913" s="145"/>
      <c r="L913" s="145"/>
    </row>
    <row r="914" spans="1:21" ht="6" customHeight="1" x14ac:dyDescent="0.25"/>
    <row r="915" spans="1:21" x14ac:dyDescent="0.25">
      <c r="B915" s="146" t="s">
        <v>326</v>
      </c>
      <c r="C915" s="146"/>
      <c r="D915" s="146"/>
      <c r="E915" s="146"/>
      <c r="F915" s="146"/>
      <c r="G915" s="146"/>
      <c r="H915" s="146"/>
      <c r="I915" s="147" t="s">
        <v>284</v>
      </c>
      <c r="J915" s="147"/>
      <c r="K915" s="147"/>
      <c r="L915" s="147" t="s">
        <v>285</v>
      </c>
      <c r="M915" s="147"/>
      <c r="N915" s="147"/>
      <c r="O915" s="147"/>
      <c r="P915" s="147"/>
      <c r="R915" s="152" t="s">
        <v>961</v>
      </c>
      <c r="S915" s="152"/>
      <c r="T915" s="152"/>
      <c r="U915" s="148">
        <v>16</v>
      </c>
    </row>
    <row r="916" spans="1:21" x14ac:dyDescent="0.25">
      <c r="R916" s="152"/>
      <c r="S916" s="152"/>
      <c r="T916" s="152"/>
    </row>
    <row r="917" spans="1:21" x14ac:dyDescent="0.25">
      <c r="B917" s="146" t="s">
        <v>377</v>
      </c>
      <c r="C917" s="146"/>
      <c r="D917" s="146"/>
      <c r="E917" s="146"/>
      <c r="F917" s="146"/>
      <c r="G917" s="146"/>
      <c r="H917" s="146"/>
      <c r="I917" s="147" t="s">
        <v>785</v>
      </c>
      <c r="J917" s="147"/>
      <c r="K917" s="147"/>
      <c r="L917" s="147" t="s">
        <v>304</v>
      </c>
      <c r="M917" s="147"/>
      <c r="N917" s="147"/>
      <c r="O917" s="147"/>
      <c r="P917" s="147"/>
      <c r="R917" s="152" t="s">
        <v>962</v>
      </c>
      <c r="S917" s="152"/>
      <c r="T917" s="152"/>
      <c r="U917" s="148">
        <v>158</v>
      </c>
    </row>
    <row r="918" spans="1:21" x14ac:dyDescent="0.25">
      <c r="R918" s="152"/>
      <c r="S918" s="152"/>
      <c r="T918" s="152"/>
    </row>
    <row r="919" spans="1:21" x14ac:dyDescent="0.25">
      <c r="B919" s="146" t="s">
        <v>349</v>
      </c>
      <c r="C919" s="146"/>
      <c r="D919" s="146"/>
      <c r="E919" s="146"/>
      <c r="F919" s="146"/>
      <c r="G919" s="146"/>
      <c r="H919" s="146"/>
      <c r="I919" s="147" t="s">
        <v>963</v>
      </c>
      <c r="J919" s="147"/>
      <c r="K919" s="147"/>
      <c r="L919" s="147" t="s">
        <v>298</v>
      </c>
      <c r="M919" s="147"/>
      <c r="N919" s="147"/>
      <c r="O919" s="147"/>
      <c r="P919" s="147"/>
      <c r="R919" s="147" t="s">
        <v>964</v>
      </c>
      <c r="S919" s="147"/>
      <c r="T919" s="147"/>
      <c r="U919" s="148">
        <v>113</v>
      </c>
    </row>
    <row r="920" spans="1:21" x14ac:dyDescent="0.25">
      <c r="B920" s="146" t="s">
        <v>349</v>
      </c>
      <c r="C920" s="146"/>
      <c r="D920" s="146"/>
      <c r="E920" s="146"/>
      <c r="F920" s="146"/>
      <c r="G920" s="146"/>
      <c r="H920" s="146"/>
      <c r="I920" s="152" t="s">
        <v>965</v>
      </c>
      <c r="J920" s="152"/>
      <c r="K920" s="152"/>
      <c r="L920" s="147" t="s">
        <v>298</v>
      </c>
      <c r="M920" s="147"/>
      <c r="N920" s="147"/>
      <c r="O920" s="147"/>
      <c r="P920" s="147"/>
      <c r="R920" s="147" t="s">
        <v>966</v>
      </c>
      <c r="S920" s="147"/>
      <c r="T920" s="147"/>
      <c r="U920" s="148">
        <v>35</v>
      </c>
    </row>
    <row r="921" spans="1:21" x14ac:dyDescent="0.25">
      <c r="I921" s="152"/>
      <c r="J921" s="152"/>
      <c r="K921" s="152"/>
    </row>
    <row r="922" spans="1:21" x14ac:dyDescent="0.25">
      <c r="B922" s="146" t="s">
        <v>353</v>
      </c>
      <c r="C922" s="146"/>
      <c r="D922" s="146"/>
      <c r="E922" s="146"/>
      <c r="F922" s="146"/>
      <c r="G922" s="146"/>
      <c r="H922" s="146"/>
      <c r="I922" s="147" t="s">
        <v>967</v>
      </c>
      <c r="J922" s="147"/>
      <c r="K922" s="147"/>
      <c r="L922" s="147" t="s">
        <v>298</v>
      </c>
      <c r="M922" s="147"/>
      <c r="N922" s="147"/>
      <c r="O922" s="147"/>
      <c r="P922" s="147"/>
      <c r="R922" s="152" t="s">
        <v>968</v>
      </c>
      <c r="S922" s="152"/>
      <c r="T922" s="152"/>
      <c r="U922" s="148">
        <v>344.54</v>
      </c>
    </row>
    <row r="923" spans="1:21" x14ac:dyDescent="0.25">
      <c r="R923" s="152"/>
      <c r="S923" s="152"/>
      <c r="T923" s="152"/>
    </row>
    <row r="924" spans="1:21" x14ac:dyDescent="0.25">
      <c r="B924" s="146" t="s">
        <v>388</v>
      </c>
      <c r="C924" s="146"/>
      <c r="D924" s="146"/>
      <c r="E924" s="146"/>
      <c r="F924" s="146"/>
      <c r="G924" s="146"/>
      <c r="H924" s="146"/>
      <c r="I924" s="147" t="s">
        <v>284</v>
      </c>
      <c r="J924" s="147"/>
      <c r="K924" s="147"/>
      <c r="L924" s="147" t="s">
        <v>285</v>
      </c>
      <c r="M924" s="147"/>
      <c r="N924" s="147"/>
      <c r="O924" s="147"/>
      <c r="P924" s="147"/>
      <c r="R924" s="152" t="s">
        <v>961</v>
      </c>
      <c r="S924" s="152"/>
      <c r="T924" s="152"/>
      <c r="U924" s="148">
        <v>16</v>
      </c>
    </row>
    <row r="925" spans="1:21" x14ac:dyDescent="0.25">
      <c r="R925" s="152"/>
      <c r="S925" s="152"/>
      <c r="T925" s="152"/>
    </row>
    <row r="926" spans="1:21" ht="6" customHeight="1" x14ac:dyDescent="0.25"/>
    <row r="927" spans="1:21" x14ac:dyDescent="0.25">
      <c r="D927" s="149" t="s">
        <v>2</v>
      </c>
      <c r="F927" s="149" t="s">
        <v>2</v>
      </c>
      <c r="H927" s="149" t="s">
        <v>2</v>
      </c>
      <c r="O927" s="150" t="s">
        <v>960</v>
      </c>
      <c r="P927" s="150"/>
      <c r="Q927" s="150"/>
      <c r="R927" s="150"/>
      <c r="S927" s="150"/>
      <c r="U927" s="151">
        <v>682.54</v>
      </c>
    </row>
    <row r="928" spans="1:21" x14ac:dyDescent="0.25">
      <c r="A928" s="145" t="s">
        <v>969</v>
      </c>
      <c r="B928" s="145"/>
      <c r="C928" s="145"/>
      <c r="D928" s="145"/>
      <c r="E928" s="145"/>
      <c r="F928" s="145"/>
      <c r="G928" s="145"/>
      <c r="H928" s="145"/>
      <c r="I928" s="145"/>
      <c r="J928" s="145"/>
      <c r="K928" s="145"/>
      <c r="L928" s="145"/>
    </row>
    <row r="929" spans="1:21" ht="6" customHeight="1" x14ac:dyDescent="0.25"/>
    <row r="930" spans="1:21" x14ac:dyDescent="0.25">
      <c r="B930" s="146" t="s">
        <v>283</v>
      </c>
      <c r="C930" s="146"/>
      <c r="D930" s="146"/>
      <c r="E930" s="146"/>
      <c r="F930" s="146"/>
      <c r="G930" s="146"/>
      <c r="H930" s="146"/>
      <c r="I930" s="147" t="s">
        <v>970</v>
      </c>
      <c r="J930" s="147"/>
      <c r="K930" s="147"/>
      <c r="L930" s="147" t="s">
        <v>426</v>
      </c>
      <c r="M930" s="147"/>
      <c r="N930" s="147"/>
      <c r="O930" s="147"/>
      <c r="P930" s="147"/>
      <c r="R930" s="147" t="s">
        <v>971</v>
      </c>
      <c r="S930" s="147"/>
      <c r="T930" s="147"/>
      <c r="U930" s="148">
        <v>80</v>
      </c>
    </row>
    <row r="931" spans="1:21" ht="6" customHeight="1" x14ac:dyDescent="0.25"/>
    <row r="932" spans="1:21" x14ac:dyDescent="0.25">
      <c r="D932" s="149" t="s">
        <v>2</v>
      </c>
      <c r="F932" s="149" t="s">
        <v>2</v>
      </c>
      <c r="H932" s="149" t="s">
        <v>2</v>
      </c>
      <c r="O932" s="150" t="s">
        <v>969</v>
      </c>
      <c r="P932" s="150"/>
      <c r="Q932" s="150"/>
      <c r="R932" s="150"/>
      <c r="S932" s="150"/>
      <c r="U932" s="151">
        <v>80</v>
      </c>
    </row>
    <row r="933" spans="1:21" x14ac:dyDescent="0.25">
      <c r="A933" s="145" t="s">
        <v>972</v>
      </c>
      <c r="B933" s="145"/>
      <c r="C933" s="145"/>
      <c r="D933" s="145"/>
      <c r="E933" s="145"/>
      <c r="F933" s="145"/>
      <c r="G933" s="145"/>
      <c r="H933" s="145"/>
      <c r="I933" s="145"/>
      <c r="J933" s="145"/>
      <c r="K933" s="145"/>
      <c r="L933" s="145"/>
    </row>
    <row r="934" spans="1:21" ht="6" customHeight="1" x14ac:dyDescent="0.25"/>
    <row r="935" spans="1:21" x14ac:dyDescent="0.25">
      <c r="B935" s="146" t="s">
        <v>482</v>
      </c>
      <c r="C935" s="146"/>
      <c r="D935" s="146"/>
      <c r="E935" s="146"/>
      <c r="F935" s="146"/>
      <c r="G935" s="146"/>
      <c r="H935" s="146"/>
      <c r="I935" s="147" t="s">
        <v>973</v>
      </c>
      <c r="J935" s="147"/>
      <c r="K935" s="147"/>
      <c r="L935" s="147" t="s">
        <v>318</v>
      </c>
      <c r="M935" s="147"/>
      <c r="N935" s="147"/>
      <c r="O935" s="147"/>
      <c r="P935" s="147"/>
      <c r="R935" s="152" t="s">
        <v>974</v>
      </c>
      <c r="S935" s="152"/>
      <c r="T935" s="152"/>
      <c r="U935" s="148">
        <v>175.5</v>
      </c>
    </row>
    <row r="936" spans="1:21" x14ac:dyDescent="0.25">
      <c r="R936" s="152"/>
      <c r="S936" s="152"/>
      <c r="T936" s="152"/>
    </row>
    <row r="937" spans="1:21" x14ac:dyDescent="0.25">
      <c r="B937" s="146" t="s">
        <v>505</v>
      </c>
      <c r="C937" s="146"/>
      <c r="D937" s="146"/>
      <c r="E937" s="146"/>
      <c r="F937" s="146"/>
      <c r="G937" s="146"/>
      <c r="H937" s="146"/>
      <c r="I937" s="147" t="s">
        <v>975</v>
      </c>
      <c r="J937" s="147"/>
      <c r="K937" s="147"/>
      <c r="L937" s="147" t="s">
        <v>298</v>
      </c>
      <c r="M937" s="147"/>
      <c r="N937" s="147"/>
      <c r="O937" s="147"/>
      <c r="P937" s="147"/>
      <c r="R937" s="147" t="s">
        <v>976</v>
      </c>
      <c r="S937" s="147"/>
      <c r="T937" s="147"/>
      <c r="U937" s="148">
        <v>59.97</v>
      </c>
    </row>
    <row r="938" spans="1:21" x14ac:dyDescent="0.25">
      <c r="B938" s="146" t="s">
        <v>287</v>
      </c>
      <c r="C938" s="146"/>
      <c r="D938" s="146"/>
      <c r="E938" s="146"/>
      <c r="F938" s="146"/>
      <c r="G938" s="146"/>
      <c r="H938" s="146"/>
      <c r="I938" s="147" t="s">
        <v>977</v>
      </c>
      <c r="J938" s="147"/>
      <c r="K938" s="147"/>
      <c r="L938" s="147" t="s">
        <v>379</v>
      </c>
      <c r="M938" s="147"/>
      <c r="N938" s="147"/>
      <c r="O938" s="147"/>
      <c r="P938" s="147"/>
      <c r="R938" s="152" t="s">
        <v>978</v>
      </c>
      <c r="S938" s="152"/>
      <c r="T938" s="152"/>
      <c r="U938" s="148">
        <v>249</v>
      </c>
    </row>
    <row r="939" spans="1:21" x14ac:dyDescent="0.25">
      <c r="R939" s="152"/>
      <c r="S939" s="152"/>
      <c r="T939" s="152"/>
    </row>
    <row r="940" spans="1:21" x14ac:dyDescent="0.25">
      <c r="B940" s="146" t="s">
        <v>287</v>
      </c>
      <c r="C940" s="146"/>
      <c r="D940" s="146"/>
      <c r="E940" s="146"/>
      <c r="F940" s="146"/>
      <c r="G940" s="146"/>
      <c r="H940" s="146"/>
      <c r="I940" s="147" t="s">
        <v>979</v>
      </c>
      <c r="J940" s="147"/>
      <c r="K940" s="147"/>
      <c r="L940" s="147" t="s">
        <v>566</v>
      </c>
      <c r="M940" s="147"/>
      <c r="N940" s="147"/>
      <c r="O940" s="147"/>
      <c r="P940" s="147"/>
      <c r="R940" s="152" t="s">
        <v>980</v>
      </c>
      <c r="S940" s="152"/>
      <c r="T940" s="152"/>
      <c r="U940" s="148">
        <v>299</v>
      </c>
    </row>
    <row r="941" spans="1:21" x14ac:dyDescent="0.25">
      <c r="R941" s="152"/>
      <c r="S941" s="152"/>
      <c r="T941" s="152"/>
    </row>
    <row r="942" spans="1:21" ht="6" customHeight="1" x14ac:dyDescent="0.25"/>
    <row r="943" spans="1:21" x14ac:dyDescent="0.25">
      <c r="D943" s="149" t="s">
        <v>2</v>
      </c>
      <c r="F943" s="149" t="s">
        <v>2</v>
      </c>
      <c r="H943" s="149" t="s">
        <v>2</v>
      </c>
      <c r="O943" s="150" t="s">
        <v>972</v>
      </c>
      <c r="P943" s="150"/>
      <c r="Q943" s="150"/>
      <c r="R943" s="150"/>
      <c r="S943" s="150"/>
      <c r="U943" s="151">
        <v>783.47</v>
      </c>
    </row>
    <row r="944" spans="1:21" x14ac:dyDescent="0.25">
      <c r="A944" s="145" t="s">
        <v>981</v>
      </c>
      <c r="B944" s="145"/>
      <c r="C944" s="145"/>
      <c r="D944" s="145"/>
      <c r="E944" s="145"/>
      <c r="F944" s="145"/>
      <c r="G944" s="145"/>
      <c r="H944" s="145"/>
      <c r="I944" s="145"/>
      <c r="J944" s="145"/>
      <c r="K944" s="145"/>
      <c r="L944" s="145"/>
    </row>
    <row r="945" spans="1:22" ht="6" customHeight="1" x14ac:dyDescent="0.25"/>
    <row r="946" spans="1:22" x14ac:dyDescent="0.25">
      <c r="B946" s="146" t="s">
        <v>332</v>
      </c>
      <c r="C946" s="146"/>
      <c r="D946" s="146"/>
      <c r="E946" s="146"/>
      <c r="F946" s="146"/>
      <c r="G946" s="146"/>
      <c r="H946" s="146"/>
      <c r="I946" s="147" t="s">
        <v>982</v>
      </c>
      <c r="J946" s="147"/>
      <c r="K946" s="147"/>
      <c r="L946" s="147" t="s">
        <v>298</v>
      </c>
      <c r="M946" s="147"/>
      <c r="N946" s="147"/>
      <c r="O946" s="147"/>
      <c r="P946" s="147"/>
      <c r="R946" s="147" t="s">
        <v>348</v>
      </c>
      <c r="S946" s="147"/>
      <c r="T946" s="147"/>
      <c r="U946" s="148">
        <v>53.96</v>
      </c>
    </row>
    <row r="947" spans="1:22" x14ac:dyDescent="0.25">
      <c r="B947" s="146" t="s">
        <v>312</v>
      </c>
      <c r="C947" s="146"/>
      <c r="D947" s="146"/>
      <c r="E947" s="146"/>
      <c r="F947" s="146"/>
      <c r="G947" s="146"/>
      <c r="H947" s="146"/>
      <c r="I947" s="147" t="s">
        <v>983</v>
      </c>
      <c r="J947" s="147"/>
      <c r="K947" s="147"/>
      <c r="L947" s="147" t="s">
        <v>298</v>
      </c>
      <c r="M947" s="147"/>
      <c r="N947" s="147"/>
      <c r="O947" s="147"/>
      <c r="P947" s="147"/>
      <c r="R947" s="147" t="s">
        <v>984</v>
      </c>
      <c r="S947" s="147"/>
      <c r="T947" s="147"/>
      <c r="U947" s="148">
        <v>106.79</v>
      </c>
    </row>
    <row r="948" spans="1:22" x14ac:dyDescent="0.25">
      <c r="B948" s="146" t="s">
        <v>312</v>
      </c>
      <c r="C948" s="146"/>
      <c r="D948" s="146"/>
      <c r="E948" s="146"/>
      <c r="F948" s="146"/>
      <c r="G948" s="146"/>
      <c r="H948" s="146"/>
      <c r="I948" s="147" t="s">
        <v>982</v>
      </c>
      <c r="J948" s="147"/>
      <c r="K948" s="147"/>
      <c r="L948" s="147" t="s">
        <v>298</v>
      </c>
      <c r="M948" s="147"/>
      <c r="N948" s="147"/>
      <c r="O948" s="147"/>
      <c r="P948" s="147"/>
      <c r="R948" s="147" t="s">
        <v>984</v>
      </c>
      <c r="S948" s="147"/>
      <c r="T948" s="147"/>
      <c r="U948" s="148">
        <v>75.98</v>
      </c>
    </row>
    <row r="949" spans="1:22" x14ac:dyDescent="0.25">
      <c r="B949" s="146" t="s">
        <v>482</v>
      </c>
      <c r="C949" s="146"/>
      <c r="D949" s="146"/>
      <c r="E949" s="146"/>
      <c r="F949" s="146"/>
      <c r="G949" s="146"/>
      <c r="H949" s="146"/>
      <c r="I949" s="147" t="s">
        <v>985</v>
      </c>
      <c r="J949" s="147"/>
      <c r="K949" s="147"/>
      <c r="L949" s="147" t="s">
        <v>281</v>
      </c>
      <c r="M949" s="147"/>
      <c r="N949" s="147"/>
      <c r="O949" s="147"/>
      <c r="P949" s="147"/>
      <c r="R949" s="147" t="s">
        <v>986</v>
      </c>
      <c r="S949" s="147"/>
      <c r="T949" s="147"/>
      <c r="U949" s="148">
        <v>205.86</v>
      </c>
    </row>
    <row r="950" spans="1:22" x14ac:dyDescent="0.25">
      <c r="B950" s="146" t="s">
        <v>482</v>
      </c>
      <c r="C950" s="146"/>
      <c r="D950" s="146"/>
      <c r="E950" s="146"/>
      <c r="F950" s="146"/>
      <c r="G950" s="146"/>
      <c r="H950" s="146"/>
      <c r="I950" s="147" t="s">
        <v>987</v>
      </c>
      <c r="J950" s="147"/>
      <c r="K950" s="147"/>
      <c r="L950" s="147" t="s">
        <v>335</v>
      </c>
      <c r="M950" s="147"/>
      <c r="N950" s="147"/>
      <c r="O950" s="147"/>
      <c r="P950" s="147"/>
      <c r="R950" s="147" t="s">
        <v>988</v>
      </c>
      <c r="S950" s="147"/>
      <c r="T950" s="147"/>
      <c r="U950" s="148">
        <v>217.86</v>
      </c>
    </row>
    <row r="951" spans="1:22" x14ac:dyDescent="0.25">
      <c r="B951" s="146" t="s">
        <v>349</v>
      </c>
      <c r="C951" s="146"/>
      <c r="D951" s="146"/>
      <c r="E951" s="146"/>
      <c r="F951" s="146"/>
      <c r="G951" s="146"/>
      <c r="H951" s="146"/>
      <c r="I951" s="147" t="s">
        <v>989</v>
      </c>
      <c r="J951" s="147"/>
      <c r="K951" s="147"/>
      <c r="L951" s="147" t="s">
        <v>298</v>
      </c>
      <c r="M951" s="147"/>
      <c r="N951" s="147"/>
      <c r="O951" s="147"/>
      <c r="P951" s="147"/>
      <c r="R951" s="147" t="s">
        <v>990</v>
      </c>
      <c r="S951" s="147"/>
      <c r="T951" s="147"/>
      <c r="U951" s="148">
        <v>129</v>
      </c>
    </row>
    <row r="952" spans="1:22" ht="6" customHeight="1" x14ac:dyDescent="0.25"/>
    <row r="953" spans="1:22" x14ac:dyDescent="0.25">
      <c r="D953" s="149" t="s">
        <v>2</v>
      </c>
      <c r="F953" s="149" t="s">
        <v>2</v>
      </c>
      <c r="H953" s="149" t="s">
        <v>2</v>
      </c>
      <c r="O953" s="150" t="s">
        <v>981</v>
      </c>
      <c r="P953" s="150"/>
      <c r="Q953" s="150"/>
      <c r="R953" s="150"/>
      <c r="S953" s="150"/>
      <c r="U953" s="151">
        <v>789.45</v>
      </c>
    </row>
    <row r="954" spans="1:22" ht="18" customHeight="1" x14ac:dyDescent="0.25"/>
    <row r="955" spans="1:22" ht="18" customHeight="1" thickBot="1" x14ac:dyDescent="0.3">
      <c r="A955" s="149" t="s">
        <v>2</v>
      </c>
      <c r="B955" s="149" t="s">
        <v>2</v>
      </c>
      <c r="C955" s="155" t="s">
        <v>991</v>
      </c>
      <c r="D955" s="155"/>
      <c r="E955" s="155"/>
      <c r="F955" s="155"/>
      <c r="G955" s="155"/>
      <c r="H955" s="155"/>
      <c r="I955" s="155"/>
      <c r="J955" s="155"/>
      <c r="K955" s="156" t="s">
        <v>992</v>
      </c>
      <c r="L955" s="156"/>
      <c r="M955" s="156"/>
      <c r="N955" s="156"/>
      <c r="O955" s="156"/>
      <c r="P955" s="156"/>
      <c r="Q955" s="156"/>
      <c r="R955" s="156"/>
      <c r="S955" s="157">
        <v>70194.2</v>
      </c>
      <c r="T955" s="157"/>
      <c r="U955" s="157"/>
    </row>
    <row r="956" spans="1:22" ht="214.5" customHeight="1" thickTop="1" x14ac:dyDescent="0.25"/>
    <row r="957" spans="1:22" ht="11.25" customHeight="1" x14ac:dyDescent="0.25"/>
    <row r="958" spans="1:22" ht="13.5" customHeight="1" x14ac:dyDescent="0.25">
      <c r="A958" s="152" t="s">
        <v>322</v>
      </c>
      <c r="B958" s="152"/>
      <c r="C958" s="152"/>
      <c r="D958" s="152"/>
      <c r="E958" s="152"/>
      <c r="F958" s="152"/>
      <c r="G958" s="152"/>
      <c r="H958" s="152"/>
      <c r="I958" s="152"/>
      <c r="J958" s="152"/>
      <c r="K958" s="152"/>
      <c r="L958" s="152"/>
      <c r="M958" s="152"/>
      <c r="P958" s="153" t="s">
        <v>993</v>
      </c>
      <c r="Q958" s="153"/>
      <c r="R958" s="153"/>
      <c r="S958" s="153"/>
      <c r="T958" s="153"/>
      <c r="U958" s="153"/>
      <c r="V958" s="153"/>
    </row>
  </sheetData>
  <mergeCells count="2041">
    <mergeCell ref="A958:M958"/>
    <mergeCell ref="P958:V958"/>
    <mergeCell ref="B951:H951"/>
    <mergeCell ref="I951:K951"/>
    <mergeCell ref="L951:P951"/>
    <mergeCell ref="R951:T951"/>
    <mergeCell ref="O953:S953"/>
    <mergeCell ref="C955:J955"/>
    <mergeCell ref="K955:R955"/>
    <mergeCell ref="S955:U955"/>
    <mergeCell ref="B949:H949"/>
    <mergeCell ref="I949:K949"/>
    <mergeCell ref="L949:P949"/>
    <mergeCell ref="R949:T949"/>
    <mergeCell ref="B950:H950"/>
    <mergeCell ref="I950:K950"/>
    <mergeCell ref="L950:P950"/>
    <mergeCell ref="R950:T950"/>
    <mergeCell ref="B947:H947"/>
    <mergeCell ref="I947:K947"/>
    <mergeCell ref="L947:P947"/>
    <mergeCell ref="R947:T947"/>
    <mergeCell ref="B948:H948"/>
    <mergeCell ref="I948:K948"/>
    <mergeCell ref="L948:P948"/>
    <mergeCell ref="R948:T948"/>
    <mergeCell ref="O943:S943"/>
    <mergeCell ref="A944:L944"/>
    <mergeCell ref="B946:H946"/>
    <mergeCell ref="I946:K946"/>
    <mergeCell ref="L946:P946"/>
    <mergeCell ref="R946:T946"/>
    <mergeCell ref="B938:H938"/>
    <mergeCell ref="I938:K938"/>
    <mergeCell ref="L938:P938"/>
    <mergeCell ref="R938:T939"/>
    <mergeCell ref="B940:H940"/>
    <mergeCell ref="I940:K940"/>
    <mergeCell ref="L940:P940"/>
    <mergeCell ref="R940:T941"/>
    <mergeCell ref="B935:H935"/>
    <mergeCell ref="I935:K935"/>
    <mergeCell ref="L935:P935"/>
    <mergeCell ref="R935:T936"/>
    <mergeCell ref="B937:H937"/>
    <mergeCell ref="I937:K937"/>
    <mergeCell ref="L937:P937"/>
    <mergeCell ref="R937:T937"/>
    <mergeCell ref="B930:H930"/>
    <mergeCell ref="I930:K930"/>
    <mergeCell ref="L930:P930"/>
    <mergeCell ref="R930:T930"/>
    <mergeCell ref="O932:S932"/>
    <mergeCell ref="A933:L933"/>
    <mergeCell ref="B924:H924"/>
    <mergeCell ref="I924:K924"/>
    <mergeCell ref="L924:P924"/>
    <mergeCell ref="R924:T925"/>
    <mergeCell ref="O927:S927"/>
    <mergeCell ref="A928:L928"/>
    <mergeCell ref="B920:H920"/>
    <mergeCell ref="I920:K921"/>
    <mergeCell ref="L920:P920"/>
    <mergeCell ref="R920:T920"/>
    <mergeCell ref="B922:H922"/>
    <mergeCell ref="I922:K922"/>
    <mergeCell ref="L922:P922"/>
    <mergeCell ref="R922:T923"/>
    <mergeCell ref="B917:H917"/>
    <mergeCell ref="I917:K917"/>
    <mergeCell ref="L917:P917"/>
    <mergeCell ref="R917:T918"/>
    <mergeCell ref="B919:H919"/>
    <mergeCell ref="I919:K919"/>
    <mergeCell ref="L919:P919"/>
    <mergeCell ref="R919:T919"/>
    <mergeCell ref="O907:S907"/>
    <mergeCell ref="A910:M910"/>
    <mergeCell ref="P910:V910"/>
    <mergeCell ref="A911:U911"/>
    <mergeCell ref="A913:L913"/>
    <mergeCell ref="B915:H915"/>
    <mergeCell ref="I915:K915"/>
    <mergeCell ref="L915:P915"/>
    <mergeCell ref="R915:T916"/>
    <mergeCell ref="B902:H902"/>
    <mergeCell ref="I902:K902"/>
    <mergeCell ref="L902:P902"/>
    <mergeCell ref="R902:T903"/>
    <mergeCell ref="B904:H904"/>
    <mergeCell ref="I904:K904"/>
    <mergeCell ref="L904:P904"/>
    <mergeCell ref="R904:T905"/>
    <mergeCell ref="B896:H896"/>
    <mergeCell ref="I896:K896"/>
    <mergeCell ref="L896:P896"/>
    <mergeCell ref="R896:T897"/>
    <mergeCell ref="O899:S899"/>
    <mergeCell ref="A900:L900"/>
    <mergeCell ref="B892:H892"/>
    <mergeCell ref="I892:K892"/>
    <mergeCell ref="L892:P892"/>
    <mergeCell ref="R892:T893"/>
    <mergeCell ref="B894:H894"/>
    <mergeCell ref="I894:K894"/>
    <mergeCell ref="L894:P894"/>
    <mergeCell ref="R894:T895"/>
    <mergeCell ref="O887:S887"/>
    <mergeCell ref="A888:L888"/>
    <mergeCell ref="B890:H890"/>
    <mergeCell ref="I890:K890"/>
    <mergeCell ref="L890:P890"/>
    <mergeCell ref="R890:T891"/>
    <mergeCell ref="B883:H883"/>
    <mergeCell ref="I883:K883"/>
    <mergeCell ref="L883:P883"/>
    <mergeCell ref="R883:T884"/>
    <mergeCell ref="B885:H885"/>
    <mergeCell ref="I885:K885"/>
    <mergeCell ref="L885:P885"/>
    <mergeCell ref="R885:T885"/>
    <mergeCell ref="B880:H880"/>
    <mergeCell ref="I880:K880"/>
    <mergeCell ref="L880:P880"/>
    <mergeCell ref="R880:T881"/>
    <mergeCell ref="B882:H882"/>
    <mergeCell ref="I882:K882"/>
    <mergeCell ref="L882:P882"/>
    <mergeCell ref="R882:T882"/>
    <mergeCell ref="B876:H876"/>
    <mergeCell ref="I876:K876"/>
    <mergeCell ref="L876:P876"/>
    <mergeCell ref="R876:T877"/>
    <mergeCell ref="B878:H878"/>
    <mergeCell ref="I878:K878"/>
    <mergeCell ref="L878:P878"/>
    <mergeCell ref="R878:T879"/>
    <mergeCell ref="B873:H873"/>
    <mergeCell ref="I873:K873"/>
    <mergeCell ref="L873:P873"/>
    <mergeCell ref="R873:T874"/>
    <mergeCell ref="B875:H875"/>
    <mergeCell ref="I875:K875"/>
    <mergeCell ref="L875:P875"/>
    <mergeCell ref="R875:T875"/>
    <mergeCell ref="B871:H871"/>
    <mergeCell ref="I871:K871"/>
    <mergeCell ref="L871:P871"/>
    <mergeCell ref="R871:T871"/>
    <mergeCell ref="B872:H872"/>
    <mergeCell ref="I872:K872"/>
    <mergeCell ref="L872:P872"/>
    <mergeCell ref="R872:T872"/>
    <mergeCell ref="B868:H868"/>
    <mergeCell ref="I868:K868"/>
    <mergeCell ref="L868:P868"/>
    <mergeCell ref="R868:T869"/>
    <mergeCell ref="B870:H870"/>
    <mergeCell ref="I870:K870"/>
    <mergeCell ref="L870:P870"/>
    <mergeCell ref="R870:T870"/>
    <mergeCell ref="B865:H865"/>
    <mergeCell ref="I865:K865"/>
    <mergeCell ref="L865:P865"/>
    <mergeCell ref="R865:T865"/>
    <mergeCell ref="B866:H866"/>
    <mergeCell ref="I866:K867"/>
    <mergeCell ref="L866:P866"/>
    <mergeCell ref="R866:T866"/>
    <mergeCell ref="B863:H863"/>
    <mergeCell ref="I863:K863"/>
    <mergeCell ref="L863:P863"/>
    <mergeCell ref="R863:T863"/>
    <mergeCell ref="B864:H864"/>
    <mergeCell ref="I864:K864"/>
    <mergeCell ref="L864:P864"/>
    <mergeCell ref="R864:T864"/>
    <mergeCell ref="A855:U855"/>
    <mergeCell ref="O858:S858"/>
    <mergeCell ref="A859:L859"/>
    <mergeCell ref="B861:H861"/>
    <mergeCell ref="I861:K861"/>
    <mergeCell ref="L861:P861"/>
    <mergeCell ref="R861:T862"/>
    <mergeCell ref="B851:H851"/>
    <mergeCell ref="I851:K851"/>
    <mergeCell ref="L851:P851"/>
    <mergeCell ref="R851:T851"/>
    <mergeCell ref="A854:M854"/>
    <mergeCell ref="P854:V854"/>
    <mergeCell ref="B847:H847"/>
    <mergeCell ref="I847:K847"/>
    <mergeCell ref="L847:P847"/>
    <mergeCell ref="R847:T848"/>
    <mergeCell ref="B849:H849"/>
    <mergeCell ref="I849:K849"/>
    <mergeCell ref="L849:P849"/>
    <mergeCell ref="R849:T850"/>
    <mergeCell ref="B844:H844"/>
    <mergeCell ref="I844:K844"/>
    <mergeCell ref="L844:P844"/>
    <mergeCell ref="R844:T845"/>
    <mergeCell ref="B846:H846"/>
    <mergeCell ref="I846:K846"/>
    <mergeCell ref="L846:P846"/>
    <mergeCell ref="R846:T846"/>
    <mergeCell ref="B840:H840"/>
    <mergeCell ref="I840:K840"/>
    <mergeCell ref="L840:P840"/>
    <mergeCell ref="R840:T841"/>
    <mergeCell ref="B842:H842"/>
    <mergeCell ref="I842:K842"/>
    <mergeCell ref="L842:P842"/>
    <mergeCell ref="R842:T843"/>
    <mergeCell ref="B837:H837"/>
    <mergeCell ref="I837:K837"/>
    <mergeCell ref="L837:P837"/>
    <mergeCell ref="R837:T838"/>
    <mergeCell ref="B839:H839"/>
    <mergeCell ref="I839:K839"/>
    <mergeCell ref="L839:P839"/>
    <mergeCell ref="R839:T839"/>
    <mergeCell ref="B834:H834"/>
    <mergeCell ref="I834:K834"/>
    <mergeCell ref="L834:P834"/>
    <mergeCell ref="R834:T834"/>
    <mergeCell ref="B835:H835"/>
    <mergeCell ref="I835:K835"/>
    <mergeCell ref="L835:P835"/>
    <mergeCell ref="R835:T836"/>
    <mergeCell ref="B830:H830"/>
    <mergeCell ref="I830:K830"/>
    <mergeCell ref="L830:P830"/>
    <mergeCell ref="R830:T831"/>
    <mergeCell ref="B832:H832"/>
    <mergeCell ref="I832:K832"/>
    <mergeCell ref="L832:P832"/>
    <mergeCell ref="R832:T833"/>
    <mergeCell ref="B827:H827"/>
    <mergeCell ref="I827:K827"/>
    <mergeCell ref="L827:P827"/>
    <mergeCell ref="R827:T828"/>
    <mergeCell ref="B829:H829"/>
    <mergeCell ref="I829:K829"/>
    <mergeCell ref="L829:P829"/>
    <mergeCell ref="R829:T829"/>
    <mergeCell ref="B823:H823"/>
    <mergeCell ref="I823:K823"/>
    <mergeCell ref="L823:P823"/>
    <mergeCell ref="R823:T824"/>
    <mergeCell ref="B825:H825"/>
    <mergeCell ref="I825:K825"/>
    <mergeCell ref="L825:P825"/>
    <mergeCell ref="R825:T826"/>
    <mergeCell ref="B819:H819"/>
    <mergeCell ref="I819:K819"/>
    <mergeCell ref="L819:P819"/>
    <mergeCell ref="R819:T820"/>
    <mergeCell ref="B821:H821"/>
    <mergeCell ref="I821:K821"/>
    <mergeCell ref="L821:P821"/>
    <mergeCell ref="R821:T822"/>
    <mergeCell ref="B816:H816"/>
    <mergeCell ref="I816:K816"/>
    <mergeCell ref="L816:P816"/>
    <mergeCell ref="R816:T817"/>
    <mergeCell ref="B818:H818"/>
    <mergeCell ref="I818:K818"/>
    <mergeCell ref="L818:P818"/>
    <mergeCell ref="R818:T818"/>
    <mergeCell ref="B812:H812"/>
    <mergeCell ref="I812:K812"/>
    <mergeCell ref="L812:P812"/>
    <mergeCell ref="R812:T813"/>
    <mergeCell ref="B814:H814"/>
    <mergeCell ref="I814:K814"/>
    <mergeCell ref="L814:P814"/>
    <mergeCell ref="R814:T815"/>
    <mergeCell ref="B809:H809"/>
    <mergeCell ref="I809:K809"/>
    <mergeCell ref="L809:P809"/>
    <mergeCell ref="R809:T809"/>
    <mergeCell ref="B810:H810"/>
    <mergeCell ref="I810:K810"/>
    <mergeCell ref="L810:P810"/>
    <mergeCell ref="R810:T811"/>
    <mergeCell ref="B805:H805"/>
    <mergeCell ref="I805:K805"/>
    <mergeCell ref="L805:P805"/>
    <mergeCell ref="R805:T806"/>
    <mergeCell ref="B807:H807"/>
    <mergeCell ref="I807:K807"/>
    <mergeCell ref="L807:P807"/>
    <mergeCell ref="R807:T808"/>
    <mergeCell ref="B801:H801"/>
    <mergeCell ref="I801:K801"/>
    <mergeCell ref="L801:P801"/>
    <mergeCell ref="R801:T802"/>
    <mergeCell ref="B803:H803"/>
    <mergeCell ref="I803:K803"/>
    <mergeCell ref="L803:P803"/>
    <mergeCell ref="R803:T804"/>
    <mergeCell ref="B797:H797"/>
    <mergeCell ref="I797:K797"/>
    <mergeCell ref="L797:P797"/>
    <mergeCell ref="R797:T798"/>
    <mergeCell ref="B799:H799"/>
    <mergeCell ref="I799:K799"/>
    <mergeCell ref="L799:P799"/>
    <mergeCell ref="R799:T800"/>
    <mergeCell ref="A791:U791"/>
    <mergeCell ref="A793:L793"/>
    <mergeCell ref="B795:H795"/>
    <mergeCell ref="I795:K795"/>
    <mergeCell ref="L795:P795"/>
    <mergeCell ref="R795:T796"/>
    <mergeCell ref="B786:H786"/>
    <mergeCell ref="I786:K786"/>
    <mergeCell ref="L786:P786"/>
    <mergeCell ref="R786:T787"/>
    <mergeCell ref="A790:M790"/>
    <mergeCell ref="P790:V790"/>
    <mergeCell ref="B783:H783"/>
    <mergeCell ref="I783:K783"/>
    <mergeCell ref="L783:P783"/>
    <mergeCell ref="R783:T783"/>
    <mergeCell ref="B784:H784"/>
    <mergeCell ref="I784:K784"/>
    <mergeCell ref="L784:P784"/>
    <mergeCell ref="R784:T785"/>
    <mergeCell ref="B779:H779"/>
    <mergeCell ref="I779:K779"/>
    <mergeCell ref="L779:P779"/>
    <mergeCell ref="R779:T780"/>
    <mergeCell ref="B781:H781"/>
    <mergeCell ref="I781:K781"/>
    <mergeCell ref="L781:P781"/>
    <mergeCell ref="R781:T782"/>
    <mergeCell ref="B775:H775"/>
    <mergeCell ref="I775:K775"/>
    <mergeCell ref="L775:P775"/>
    <mergeCell ref="R775:T776"/>
    <mergeCell ref="B777:H777"/>
    <mergeCell ref="I777:K777"/>
    <mergeCell ref="L777:P777"/>
    <mergeCell ref="R777:T778"/>
    <mergeCell ref="B771:H771"/>
    <mergeCell ref="I771:K771"/>
    <mergeCell ref="L771:P771"/>
    <mergeCell ref="R771:T772"/>
    <mergeCell ref="B773:H773"/>
    <mergeCell ref="I773:K773"/>
    <mergeCell ref="L773:P773"/>
    <mergeCell ref="R773:T774"/>
    <mergeCell ref="B767:H767"/>
    <mergeCell ref="I767:K767"/>
    <mergeCell ref="L767:P767"/>
    <mergeCell ref="R767:T768"/>
    <mergeCell ref="B769:H769"/>
    <mergeCell ref="I769:K769"/>
    <mergeCell ref="L769:P769"/>
    <mergeCell ref="R769:T770"/>
    <mergeCell ref="B763:H763"/>
    <mergeCell ref="I763:K763"/>
    <mergeCell ref="L763:P763"/>
    <mergeCell ref="R763:T764"/>
    <mergeCell ref="B765:H765"/>
    <mergeCell ref="I765:K765"/>
    <mergeCell ref="L765:P765"/>
    <mergeCell ref="R765:T766"/>
    <mergeCell ref="B760:H760"/>
    <mergeCell ref="I760:K760"/>
    <mergeCell ref="L760:P760"/>
    <mergeCell ref="R760:T760"/>
    <mergeCell ref="B761:H761"/>
    <mergeCell ref="I761:K761"/>
    <mergeCell ref="L761:P761"/>
    <mergeCell ref="R761:T762"/>
    <mergeCell ref="B756:H756"/>
    <mergeCell ref="I756:K756"/>
    <mergeCell ref="L756:P756"/>
    <mergeCell ref="R756:T757"/>
    <mergeCell ref="B758:H758"/>
    <mergeCell ref="I758:K758"/>
    <mergeCell ref="L758:P758"/>
    <mergeCell ref="R758:T759"/>
    <mergeCell ref="B752:H752"/>
    <mergeCell ref="I752:K752"/>
    <mergeCell ref="L752:P752"/>
    <mergeCell ref="R752:T753"/>
    <mergeCell ref="B754:H754"/>
    <mergeCell ref="I754:K754"/>
    <mergeCell ref="L754:P754"/>
    <mergeCell ref="R754:T755"/>
    <mergeCell ref="B748:H748"/>
    <mergeCell ref="I748:K748"/>
    <mergeCell ref="L748:P748"/>
    <mergeCell ref="R748:T749"/>
    <mergeCell ref="B750:H750"/>
    <mergeCell ref="I750:K750"/>
    <mergeCell ref="L750:P750"/>
    <mergeCell ref="R750:T751"/>
    <mergeCell ref="B745:H745"/>
    <mergeCell ref="I745:K745"/>
    <mergeCell ref="L745:P745"/>
    <mergeCell ref="R745:T746"/>
    <mergeCell ref="B747:H747"/>
    <mergeCell ref="I747:K747"/>
    <mergeCell ref="L747:P747"/>
    <mergeCell ref="R747:T747"/>
    <mergeCell ref="B741:H741"/>
    <mergeCell ref="I741:K741"/>
    <mergeCell ref="L741:P741"/>
    <mergeCell ref="R741:T742"/>
    <mergeCell ref="B743:H743"/>
    <mergeCell ref="I743:K743"/>
    <mergeCell ref="L743:P743"/>
    <mergeCell ref="R743:T744"/>
    <mergeCell ref="B737:H737"/>
    <mergeCell ref="I737:K737"/>
    <mergeCell ref="L737:P737"/>
    <mergeCell ref="R737:T738"/>
    <mergeCell ref="B739:H739"/>
    <mergeCell ref="I739:K739"/>
    <mergeCell ref="L739:P739"/>
    <mergeCell ref="R739:T740"/>
    <mergeCell ref="B733:H733"/>
    <mergeCell ref="I733:K733"/>
    <mergeCell ref="L733:P733"/>
    <mergeCell ref="R733:T734"/>
    <mergeCell ref="B735:H735"/>
    <mergeCell ref="I735:K735"/>
    <mergeCell ref="L735:P735"/>
    <mergeCell ref="R735:T736"/>
    <mergeCell ref="O723:S723"/>
    <mergeCell ref="A726:M726"/>
    <mergeCell ref="P726:V726"/>
    <mergeCell ref="A727:U727"/>
    <mergeCell ref="A729:L729"/>
    <mergeCell ref="B731:H731"/>
    <mergeCell ref="I731:K731"/>
    <mergeCell ref="L731:P731"/>
    <mergeCell ref="R731:T732"/>
    <mergeCell ref="B720:H720"/>
    <mergeCell ref="I720:K720"/>
    <mergeCell ref="L720:P720"/>
    <mergeCell ref="R720:T720"/>
    <mergeCell ref="B721:H721"/>
    <mergeCell ref="I721:K721"/>
    <mergeCell ref="L721:P721"/>
    <mergeCell ref="R721:T721"/>
    <mergeCell ref="B718:H718"/>
    <mergeCell ref="I718:K718"/>
    <mergeCell ref="L718:P718"/>
    <mergeCell ref="R718:T718"/>
    <mergeCell ref="B719:H719"/>
    <mergeCell ref="I719:K719"/>
    <mergeCell ref="L719:P719"/>
    <mergeCell ref="R719:T719"/>
    <mergeCell ref="B716:H716"/>
    <mergeCell ref="I716:K716"/>
    <mergeCell ref="L716:P716"/>
    <mergeCell ref="R716:T716"/>
    <mergeCell ref="B717:H717"/>
    <mergeCell ref="I717:K717"/>
    <mergeCell ref="L717:P717"/>
    <mergeCell ref="R717:T717"/>
    <mergeCell ref="B714:H714"/>
    <mergeCell ref="I714:K714"/>
    <mergeCell ref="L714:P714"/>
    <mergeCell ref="R714:T714"/>
    <mergeCell ref="B715:H715"/>
    <mergeCell ref="I715:K715"/>
    <mergeCell ref="L715:P715"/>
    <mergeCell ref="R715:T715"/>
    <mergeCell ref="B711:H711"/>
    <mergeCell ref="I711:K711"/>
    <mergeCell ref="L711:P711"/>
    <mergeCell ref="R711:T711"/>
    <mergeCell ref="B712:H712"/>
    <mergeCell ref="I712:K712"/>
    <mergeCell ref="L712:P712"/>
    <mergeCell ref="R712:T713"/>
    <mergeCell ref="B708:H708"/>
    <mergeCell ref="I708:K708"/>
    <mergeCell ref="L708:P708"/>
    <mergeCell ref="R708:T708"/>
    <mergeCell ref="B709:H709"/>
    <mergeCell ref="I709:K709"/>
    <mergeCell ref="L709:P709"/>
    <mergeCell ref="R709:T710"/>
    <mergeCell ref="B705:H705"/>
    <mergeCell ref="I705:K705"/>
    <mergeCell ref="L705:P705"/>
    <mergeCell ref="R705:T705"/>
    <mergeCell ref="B706:H706"/>
    <mergeCell ref="I706:K706"/>
    <mergeCell ref="L706:P706"/>
    <mergeCell ref="R706:T707"/>
    <mergeCell ref="B701:H701"/>
    <mergeCell ref="I701:K701"/>
    <mergeCell ref="L701:P701"/>
    <mergeCell ref="R701:T702"/>
    <mergeCell ref="B703:H703"/>
    <mergeCell ref="I703:K703"/>
    <mergeCell ref="L703:P703"/>
    <mergeCell ref="R703:T704"/>
    <mergeCell ref="B697:H697"/>
    <mergeCell ref="I697:K697"/>
    <mergeCell ref="L697:P697"/>
    <mergeCell ref="R697:T698"/>
    <mergeCell ref="B699:H699"/>
    <mergeCell ref="I699:K699"/>
    <mergeCell ref="L699:P699"/>
    <mergeCell ref="R699:T700"/>
    <mergeCell ref="B694:H694"/>
    <mergeCell ref="I694:K694"/>
    <mergeCell ref="L694:P694"/>
    <mergeCell ref="R694:T695"/>
    <mergeCell ref="B696:H696"/>
    <mergeCell ref="I696:K696"/>
    <mergeCell ref="L696:P696"/>
    <mergeCell ref="R696:T696"/>
    <mergeCell ref="B692:H692"/>
    <mergeCell ref="I692:K692"/>
    <mergeCell ref="L692:P692"/>
    <mergeCell ref="R692:T692"/>
    <mergeCell ref="B693:H693"/>
    <mergeCell ref="I693:K693"/>
    <mergeCell ref="L693:P693"/>
    <mergeCell ref="R693:T693"/>
    <mergeCell ref="O688:S688"/>
    <mergeCell ref="A689:L689"/>
    <mergeCell ref="B691:H691"/>
    <mergeCell ref="I691:K691"/>
    <mergeCell ref="L691:P691"/>
    <mergeCell ref="R691:T691"/>
    <mergeCell ref="B683:H683"/>
    <mergeCell ref="I683:K683"/>
    <mergeCell ref="L683:P683"/>
    <mergeCell ref="R683:T684"/>
    <mergeCell ref="B685:H685"/>
    <mergeCell ref="I685:K685"/>
    <mergeCell ref="L685:P685"/>
    <mergeCell ref="R685:T686"/>
    <mergeCell ref="B679:H679"/>
    <mergeCell ref="I679:K679"/>
    <mergeCell ref="L679:P679"/>
    <mergeCell ref="R679:T680"/>
    <mergeCell ref="B681:H681"/>
    <mergeCell ref="I681:K681"/>
    <mergeCell ref="L681:P681"/>
    <mergeCell ref="R681:T682"/>
    <mergeCell ref="B675:H675"/>
    <mergeCell ref="I675:K675"/>
    <mergeCell ref="L675:P675"/>
    <mergeCell ref="R675:T676"/>
    <mergeCell ref="B677:H677"/>
    <mergeCell ref="I677:K677"/>
    <mergeCell ref="L677:P677"/>
    <mergeCell ref="R677:T678"/>
    <mergeCell ref="B670:H670"/>
    <mergeCell ref="I670:K670"/>
    <mergeCell ref="L670:P670"/>
    <mergeCell ref="R670:T672"/>
    <mergeCell ref="B673:H673"/>
    <mergeCell ref="I673:K673"/>
    <mergeCell ref="L673:P673"/>
    <mergeCell ref="R673:T674"/>
    <mergeCell ref="O660:S660"/>
    <mergeCell ref="A663:M663"/>
    <mergeCell ref="P663:V663"/>
    <mergeCell ref="A664:U664"/>
    <mergeCell ref="A666:L666"/>
    <mergeCell ref="B668:H668"/>
    <mergeCell ref="I668:K668"/>
    <mergeCell ref="L668:P668"/>
    <mergeCell ref="R668:T669"/>
    <mergeCell ref="B657:H657"/>
    <mergeCell ref="I657:K657"/>
    <mergeCell ref="L657:P657"/>
    <mergeCell ref="R657:T657"/>
    <mergeCell ref="B658:H658"/>
    <mergeCell ref="I658:K658"/>
    <mergeCell ref="L658:P658"/>
    <mergeCell ref="R658:T658"/>
    <mergeCell ref="B655:H655"/>
    <mergeCell ref="I655:K655"/>
    <mergeCell ref="L655:P655"/>
    <mergeCell ref="R655:T655"/>
    <mergeCell ref="B656:H656"/>
    <mergeCell ref="I656:K656"/>
    <mergeCell ref="L656:P656"/>
    <mergeCell ref="R656:T656"/>
    <mergeCell ref="B650:H650"/>
    <mergeCell ref="I650:K650"/>
    <mergeCell ref="L650:P650"/>
    <mergeCell ref="R650:T650"/>
    <mergeCell ref="O652:S652"/>
    <mergeCell ref="A653:L653"/>
    <mergeCell ref="O645:S645"/>
    <mergeCell ref="A646:L646"/>
    <mergeCell ref="B648:H648"/>
    <mergeCell ref="I648:K648"/>
    <mergeCell ref="L648:P648"/>
    <mergeCell ref="R648:T649"/>
    <mergeCell ref="O639:S639"/>
    <mergeCell ref="A640:L640"/>
    <mergeCell ref="B642:H642"/>
    <mergeCell ref="I642:K642"/>
    <mergeCell ref="L642:P642"/>
    <mergeCell ref="R642:T643"/>
    <mergeCell ref="B635:H635"/>
    <mergeCell ref="I635:K635"/>
    <mergeCell ref="L635:P635"/>
    <mergeCell ref="R635:T636"/>
    <mergeCell ref="B637:H637"/>
    <mergeCell ref="I637:K637"/>
    <mergeCell ref="L637:P637"/>
    <mergeCell ref="R637:T637"/>
    <mergeCell ref="B632:H632"/>
    <mergeCell ref="I632:K632"/>
    <mergeCell ref="L632:P632"/>
    <mergeCell ref="R632:T632"/>
    <mergeCell ref="B633:H633"/>
    <mergeCell ref="I633:K633"/>
    <mergeCell ref="L633:P633"/>
    <mergeCell ref="R633:T634"/>
    <mergeCell ref="B629:H629"/>
    <mergeCell ref="I629:K629"/>
    <mergeCell ref="L629:P629"/>
    <mergeCell ref="R629:T629"/>
    <mergeCell ref="B630:H630"/>
    <mergeCell ref="I630:K630"/>
    <mergeCell ref="L630:P630"/>
    <mergeCell ref="R630:T631"/>
    <mergeCell ref="B626:H626"/>
    <mergeCell ref="I626:K626"/>
    <mergeCell ref="L626:P626"/>
    <mergeCell ref="R626:T626"/>
    <mergeCell ref="B627:H627"/>
    <mergeCell ref="I627:K627"/>
    <mergeCell ref="L627:P627"/>
    <mergeCell ref="R627:T628"/>
    <mergeCell ref="B622:H622"/>
    <mergeCell ref="I622:K622"/>
    <mergeCell ref="L622:P622"/>
    <mergeCell ref="R622:T623"/>
    <mergeCell ref="B624:H624"/>
    <mergeCell ref="I624:K624"/>
    <mergeCell ref="L624:P624"/>
    <mergeCell ref="R624:T625"/>
    <mergeCell ref="B619:H619"/>
    <mergeCell ref="I619:K619"/>
    <mergeCell ref="L619:P619"/>
    <mergeCell ref="R619:T619"/>
    <mergeCell ref="B620:H620"/>
    <mergeCell ref="I620:K620"/>
    <mergeCell ref="L620:P620"/>
    <mergeCell ref="R620:T621"/>
    <mergeCell ref="B616:H616"/>
    <mergeCell ref="I616:K616"/>
    <mergeCell ref="L616:P616"/>
    <mergeCell ref="R616:T617"/>
    <mergeCell ref="B618:H618"/>
    <mergeCell ref="I618:K618"/>
    <mergeCell ref="L618:P618"/>
    <mergeCell ref="R618:T618"/>
    <mergeCell ref="B612:H612"/>
    <mergeCell ref="I612:K612"/>
    <mergeCell ref="L612:P612"/>
    <mergeCell ref="R612:T613"/>
    <mergeCell ref="B614:H614"/>
    <mergeCell ref="I614:K614"/>
    <mergeCell ref="L614:P614"/>
    <mergeCell ref="R614:T615"/>
    <mergeCell ref="O602:S602"/>
    <mergeCell ref="A605:M605"/>
    <mergeCell ref="P605:V605"/>
    <mergeCell ref="A606:U606"/>
    <mergeCell ref="A608:L608"/>
    <mergeCell ref="B610:H610"/>
    <mergeCell ref="I610:K610"/>
    <mergeCell ref="L610:P610"/>
    <mergeCell ref="R610:T611"/>
    <mergeCell ref="B597:H597"/>
    <mergeCell ref="I597:K597"/>
    <mergeCell ref="L597:P597"/>
    <mergeCell ref="R597:T598"/>
    <mergeCell ref="B599:H599"/>
    <mergeCell ref="I599:K599"/>
    <mergeCell ref="L599:P599"/>
    <mergeCell ref="R599:T600"/>
    <mergeCell ref="O592:S592"/>
    <mergeCell ref="A593:L593"/>
    <mergeCell ref="B595:H595"/>
    <mergeCell ref="I595:K595"/>
    <mergeCell ref="L595:P595"/>
    <mergeCell ref="R595:T596"/>
    <mergeCell ref="O586:S586"/>
    <mergeCell ref="A587:L587"/>
    <mergeCell ref="B589:H589"/>
    <mergeCell ref="I589:K589"/>
    <mergeCell ref="L589:P589"/>
    <mergeCell ref="R589:T590"/>
    <mergeCell ref="B581:H581"/>
    <mergeCell ref="I581:K581"/>
    <mergeCell ref="L581:P581"/>
    <mergeCell ref="R581:T582"/>
    <mergeCell ref="B583:H583"/>
    <mergeCell ref="I583:K583"/>
    <mergeCell ref="L583:P583"/>
    <mergeCell ref="R583:T584"/>
    <mergeCell ref="B577:H577"/>
    <mergeCell ref="I577:K577"/>
    <mergeCell ref="L577:P577"/>
    <mergeCell ref="R577:T578"/>
    <mergeCell ref="B579:H579"/>
    <mergeCell ref="I579:K579"/>
    <mergeCell ref="L579:P579"/>
    <mergeCell ref="R579:T580"/>
    <mergeCell ref="B572:H572"/>
    <mergeCell ref="I572:K572"/>
    <mergeCell ref="L572:P572"/>
    <mergeCell ref="R572:T572"/>
    <mergeCell ref="O574:S574"/>
    <mergeCell ref="A575:L575"/>
    <mergeCell ref="B568:H568"/>
    <mergeCell ref="I568:K568"/>
    <mergeCell ref="L568:P568"/>
    <mergeCell ref="R568:T569"/>
    <mergeCell ref="B570:H570"/>
    <mergeCell ref="I570:K570"/>
    <mergeCell ref="L570:P570"/>
    <mergeCell ref="R570:T571"/>
    <mergeCell ref="B564:H564"/>
    <mergeCell ref="I564:K564"/>
    <mergeCell ref="L564:P564"/>
    <mergeCell ref="R564:T565"/>
    <mergeCell ref="B566:H566"/>
    <mergeCell ref="I566:K566"/>
    <mergeCell ref="L566:P566"/>
    <mergeCell ref="R566:T567"/>
    <mergeCell ref="B560:H560"/>
    <mergeCell ref="I560:K560"/>
    <mergeCell ref="L560:P560"/>
    <mergeCell ref="R560:T561"/>
    <mergeCell ref="B562:H562"/>
    <mergeCell ref="I562:K562"/>
    <mergeCell ref="L562:P562"/>
    <mergeCell ref="R562:T563"/>
    <mergeCell ref="B557:H557"/>
    <mergeCell ref="I557:K557"/>
    <mergeCell ref="L557:P557"/>
    <mergeCell ref="R557:T557"/>
    <mergeCell ref="B558:H558"/>
    <mergeCell ref="I558:K558"/>
    <mergeCell ref="L558:P558"/>
    <mergeCell ref="R558:T559"/>
    <mergeCell ref="B553:H553"/>
    <mergeCell ref="I553:K553"/>
    <mergeCell ref="L553:P553"/>
    <mergeCell ref="R553:T554"/>
    <mergeCell ref="B555:H555"/>
    <mergeCell ref="I555:K555"/>
    <mergeCell ref="L555:P555"/>
    <mergeCell ref="R555:T556"/>
    <mergeCell ref="O543:S543"/>
    <mergeCell ref="A546:M546"/>
    <mergeCell ref="P546:V546"/>
    <mergeCell ref="A547:U547"/>
    <mergeCell ref="A549:L549"/>
    <mergeCell ref="B551:H551"/>
    <mergeCell ref="I551:K551"/>
    <mergeCell ref="L551:P551"/>
    <mergeCell ref="R551:T552"/>
    <mergeCell ref="B540:H540"/>
    <mergeCell ref="I540:K540"/>
    <mergeCell ref="L540:P540"/>
    <mergeCell ref="R540:T540"/>
    <mergeCell ref="B541:H541"/>
    <mergeCell ref="I541:K541"/>
    <mergeCell ref="L541:P541"/>
    <mergeCell ref="R541:T541"/>
    <mergeCell ref="B538:H538"/>
    <mergeCell ref="I538:K538"/>
    <mergeCell ref="L538:P538"/>
    <mergeCell ref="R538:T538"/>
    <mergeCell ref="B539:H539"/>
    <mergeCell ref="I539:K539"/>
    <mergeCell ref="L539:P539"/>
    <mergeCell ref="R539:T539"/>
    <mergeCell ref="B535:H535"/>
    <mergeCell ref="I535:K535"/>
    <mergeCell ref="L535:P535"/>
    <mergeCell ref="R535:T535"/>
    <mergeCell ref="B536:H536"/>
    <mergeCell ref="I536:K536"/>
    <mergeCell ref="L536:P536"/>
    <mergeCell ref="R536:T537"/>
    <mergeCell ref="B533:H533"/>
    <mergeCell ref="I533:K533"/>
    <mergeCell ref="L533:P533"/>
    <mergeCell ref="R533:T533"/>
    <mergeCell ref="B534:H534"/>
    <mergeCell ref="I534:K534"/>
    <mergeCell ref="L534:P534"/>
    <mergeCell ref="R534:T534"/>
    <mergeCell ref="B531:H531"/>
    <mergeCell ref="I531:K531"/>
    <mergeCell ref="L531:P531"/>
    <mergeCell ref="R531:T531"/>
    <mergeCell ref="B532:H532"/>
    <mergeCell ref="I532:K532"/>
    <mergeCell ref="L532:P532"/>
    <mergeCell ref="R532:T532"/>
    <mergeCell ref="B528:H528"/>
    <mergeCell ref="I528:K528"/>
    <mergeCell ref="L528:P528"/>
    <mergeCell ref="R528:T529"/>
    <mergeCell ref="B530:H530"/>
    <mergeCell ref="I530:K530"/>
    <mergeCell ref="L530:P530"/>
    <mergeCell ref="R530:T530"/>
    <mergeCell ref="B525:H525"/>
    <mergeCell ref="I525:K525"/>
    <mergeCell ref="L525:P525"/>
    <mergeCell ref="R525:T526"/>
    <mergeCell ref="B527:H527"/>
    <mergeCell ref="I527:K527"/>
    <mergeCell ref="L527:P527"/>
    <mergeCell ref="R527:T527"/>
    <mergeCell ref="B523:H523"/>
    <mergeCell ref="I523:K523"/>
    <mergeCell ref="L523:P523"/>
    <mergeCell ref="R523:T523"/>
    <mergeCell ref="B524:H524"/>
    <mergeCell ref="I524:K524"/>
    <mergeCell ref="L524:P524"/>
    <mergeCell ref="R524:T524"/>
    <mergeCell ref="B521:H521"/>
    <mergeCell ref="I521:K521"/>
    <mergeCell ref="L521:P521"/>
    <mergeCell ref="R521:T521"/>
    <mergeCell ref="B522:H522"/>
    <mergeCell ref="I522:K522"/>
    <mergeCell ref="L522:P522"/>
    <mergeCell ref="R522:T522"/>
    <mergeCell ref="B519:H519"/>
    <mergeCell ref="I519:K519"/>
    <mergeCell ref="L519:P519"/>
    <mergeCell ref="R519:T519"/>
    <mergeCell ref="B520:H520"/>
    <mergeCell ref="I520:K520"/>
    <mergeCell ref="L520:P520"/>
    <mergeCell ref="R520:T520"/>
    <mergeCell ref="B517:H517"/>
    <mergeCell ref="I517:K517"/>
    <mergeCell ref="L517:P517"/>
    <mergeCell ref="R517:T517"/>
    <mergeCell ref="B518:H518"/>
    <mergeCell ref="I518:K518"/>
    <mergeCell ref="L518:P518"/>
    <mergeCell ref="R518:T518"/>
    <mergeCell ref="B514:H514"/>
    <mergeCell ref="I514:K514"/>
    <mergeCell ref="L514:P514"/>
    <mergeCell ref="R514:T515"/>
    <mergeCell ref="B516:H516"/>
    <mergeCell ref="I516:K516"/>
    <mergeCell ref="L516:P516"/>
    <mergeCell ref="R516:T516"/>
    <mergeCell ref="B512:H512"/>
    <mergeCell ref="L512:P512"/>
    <mergeCell ref="R512:T512"/>
    <mergeCell ref="B513:H513"/>
    <mergeCell ref="I513:K513"/>
    <mergeCell ref="L513:P513"/>
    <mergeCell ref="R513:T513"/>
    <mergeCell ref="B510:H510"/>
    <mergeCell ref="I510:K510"/>
    <mergeCell ref="L510:P510"/>
    <mergeCell ref="R510:T510"/>
    <mergeCell ref="B511:H511"/>
    <mergeCell ref="I511:K511"/>
    <mergeCell ref="L511:P511"/>
    <mergeCell ref="R511:T511"/>
    <mergeCell ref="B508:H508"/>
    <mergeCell ref="I508:K508"/>
    <mergeCell ref="L508:P508"/>
    <mergeCell ref="R508:T508"/>
    <mergeCell ref="B509:H509"/>
    <mergeCell ref="I509:K509"/>
    <mergeCell ref="L509:P509"/>
    <mergeCell ref="R509:T509"/>
    <mergeCell ref="O504:S504"/>
    <mergeCell ref="A505:L505"/>
    <mergeCell ref="B507:H507"/>
    <mergeCell ref="I507:K507"/>
    <mergeCell ref="L507:P507"/>
    <mergeCell ref="R507:T507"/>
    <mergeCell ref="B501:H501"/>
    <mergeCell ref="I501:K501"/>
    <mergeCell ref="L501:P501"/>
    <mergeCell ref="R501:T501"/>
    <mergeCell ref="B502:H502"/>
    <mergeCell ref="I502:K502"/>
    <mergeCell ref="L502:P502"/>
    <mergeCell ref="R502:T502"/>
    <mergeCell ref="B499:H499"/>
    <mergeCell ref="I499:K499"/>
    <mergeCell ref="L499:P499"/>
    <mergeCell ref="R499:T499"/>
    <mergeCell ref="B500:H500"/>
    <mergeCell ref="I500:K500"/>
    <mergeCell ref="L500:P500"/>
    <mergeCell ref="R500:T500"/>
    <mergeCell ref="B496:H496"/>
    <mergeCell ref="I496:K496"/>
    <mergeCell ref="L496:P496"/>
    <mergeCell ref="R496:T496"/>
    <mergeCell ref="B497:H497"/>
    <mergeCell ref="I497:K497"/>
    <mergeCell ref="L497:P497"/>
    <mergeCell ref="R497:T498"/>
    <mergeCell ref="B493:H493"/>
    <mergeCell ref="I493:K493"/>
    <mergeCell ref="L493:P493"/>
    <mergeCell ref="R493:T494"/>
    <mergeCell ref="B495:H495"/>
    <mergeCell ref="I495:K495"/>
    <mergeCell ref="L495:P495"/>
    <mergeCell ref="R495:T495"/>
    <mergeCell ref="A487:U487"/>
    <mergeCell ref="A489:L489"/>
    <mergeCell ref="B491:H491"/>
    <mergeCell ref="I491:K491"/>
    <mergeCell ref="L491:P491"/>
    <mergeCell ref="R491:T492"/>
    <mergeCell ref="B482:H482"/>
    <mergeCell ref="I482:K482"/>
    <mergeCell ref="L482:P482"/>
    <mergeCell ref="R482:T483"/>
    <mergeCell ref="A486:M486"/>
    <mergeCell ref="P486:V486"/>
    <mergeCell ref="B478:H478"/>
    <mergeCell ref="I478:K478"/>
    <mergeCell ref="L478:P478"/>
    <mergeCell ref="R478:T479"/>
    <mergeCell ref="B480:H480"/>
    <mergeCell ref="I480:K480"/>
    <mergeCell ref="L480:P480"/>
    <mergeCell ref="R480:T481"/>
    <mergeCell ref="B474:H474"/>
    <mergeCell ref="I474:K474"/>
    <mergeCell ref="L474:P474"/>
    <mergeCell ref="R474:T475"/>
    <mergeCell ref="B476:H476"/>
    <mergeCell ref="I476:K476"/>
    <mergeCell ref="L476:P476"/>
    <mergeCell ref="R476:T477"/>
    <mergeCell ref="B471:H471"/>
    <mergeCell ref="I471:K471"/>
    <mergeCell ref="L471:P471"/>
    <mergeCell ref="R471:T472"/>
    <mergeCell ref="B473:H473"/>
    <mergeCell ref="I473:K473"/>
    <mergeCell ref="L473:P473"/>
    <mergeCell ref="R473:T473"/>
    <mergeCell ref="B468:H468"/>
    <mergeCell ref="I468:K468"/>
    <mergeCell ref="L468:P468"/>
    <mergeCell ref="R468:T469"/>
    <mergeCell ref="B470:H470"/>
    <mergeCell ref="I470:K470"/>
    <mergeCell ref="L470:P470"/>
    <mergeCell ref="R470:T470"/>
    <mergeCell ref="B464:H464"/>
    <mergeCell ref="I464:K464"/>
    <mergeCell ref="L464:P464"/>
    <mergeCell ref="R464:T465"/>
    <mergeCell ref="B466:H466"/>
    <mergeCell ref="I466:K466"/>
    <mergeCell ref="L466:P466"/>
    <mergeCell ref="R466:T467"/>
    <mergeCell ref="B460:H460"/>
    <mergeCell ref="I460:K460"/>
    <mergeCell ref="L460:P460"/>
    <mergeCell ref="R460:T461"/>
    <mergeCell ref="B462:H462"/>
    <mergeCell ref="I462:K462"/>
    <mergeCell ref="L462:P462"/>
    <mergeCell ref="R462:T463"/>
    <mergeCell ref="B457:H457"/>
    <mergeCell ref="I457:K457"/>
    <mergeCell ref="L457:P457"/>
    <mergeCell ref="R457:T457"/>
    <mergeCell ref="B458:H458"/>
    <mergeCell ref="I458:K458"/>
    <mergeCell ref="L458:P458"/>
    <mergeCell ref="R458:T459"/>
    <mergeCell ref="B454:H454"/>
    <mergeCell ref="I454:K454"/>
    <mergeCell ref="L454:P454"/>
    <mergeCell ref="R454:T455"/>
    <mergeCell ref="B456:H456"/>
    <mergeCell ref="I456:K456"/>
    <mergeCell ref="L456:P456"/>
    <mergeCell ref="R456:T456"/>
    <mergeCell ref="B450:H450"/>
    <mergeCell ref="I450:K450"/>
    <mergeCell ref="L450:P450"/>
    <mergeCell ref="R450:T451"/>
    <mergeCell ref="B452:H452"/>
    <mergeCell ref="I452:K452"/>
    <mergeCell ref="L452:P452"/>
    <mergeCell ref="R452:T453"/>
    <mergeCell ref="B448:H448"/>
    <mergeCell ref="I448:K448"/>
    <mergeCell ref="L448:P448"/>
    <mergeCell ref="R448:T448"/>
    <mergeCell ref="B449:H449"/>
    <mergeCell ref="I449:K449"/>
    <mergeCell ref="L449:P449"/>
    <mergeCell ref="R449:T449"/>
    <mergeCell ref="B445:H445"/>
    <mergeCell ref="I445:K445"/>
    <mergeCell ref="L445:P445"/>
    <mergeCell ref="R445:T445"/>
    <mergeCell ref="B446:H446"/>
    <mergeCell ref="I446:K446"/>
    <mergeCell ref="L446:P446"/>
    <mergeCell ref="R446:T447"/>
    <mergeCell ref="B441:H441"/>
    <mergeCell ref="I441:K441"/>
    <mergeCell ref="L441:P441"/>
    <mergeCell ref="R441:T442"/>
    <mergeCell ref="B443:H443"/>
    <mergeCell ref="I443:K443"/>
    <mergeCell ref="L443:P443"/>
    <mergeCell ref="R443:T444"/>
    <mergeCell ref="B438:H438"/>
    <mergeCell ref="I438:K438"/>
    <mergeCell ref="L438:P438"/>
    <mergeCell ref="R438:T439"/>
    <mergeCell ref="B440:H440"/>
    <mergeCell ref="I440:K440"/>
    <mergeCell ref="L440:P440"/>
    <mergeCell ref="R440:T440"/>
    <mergeCell ref="B435:H435"/>
    <mergeCell ref="I435:K435"/>
    <mergeCell ref="L435:P435"/>
    <mergeCell ref="R435:T435"/>
    <mergeCell ref="B436:H436"/>
    <mergeCell ref="I436:K436"/>
    <mergeCell ref="L436:P436"/>
    <mergeCell ref="R436:T437"/>
    <mergeCell ref="B432:H432"/>
    <mergeCell ref="I432:K432"/>
    <mergeCell ref="L432:P432"/>
    <mergeCell ref="R432:T433"/>
    <mergeCell ref="B434:H434"/>
    <mergeCell ref="I434:K434"/>
    <mergeCell ref="L434:P434"/>
    <mergeCell ref="R434:T434"/>
    <mergeCell ref="B429:H429"/>
    <mergeCell ref="I429:K429"/>
    <mergeCell ref="L429:P429"/>
    <mergeCell ref="R429:T430"/>
    <mergeCell ref="B431:H431"/>
    <mergeCell ref="I431:K431"/>
    <mergeCell ref="L431:P431"/>
    <mergeCell ref="R431:T431"/>
    <mergeCell ref="O419:S419"/>
    <mergeCell ref="A422:M422"/>
    <mergeCell ref="P422:V422"/>
    <mergeCell ref="A423:U423"/>
    <mergeCell ref="A425:L425"/>
    <mergeCell ref="B427:H427"/>
    <mergeCell ref="I427:K427"/>
    <mergeCell ref="L427:P427"/>
    <mergeCell ref="R427:T428"/>
    <mergeCell ref="B416:H416"/>
    <mergeCell ref="I416:K416"/>
    <mergeCell ref="L416:P416"/>
    <mergeCell ref="R416:T416"/>
    <mergeCell ref="B417:H417"/>
    <mergeCell ref="I417:K417"/>
    <mergeCell ref="L417:P417"/>
    <mergeCell ref="R417:T417"/>
    <mergeCell ref="B414:H414"/>
    <mergeCell ref="I414:K414"/>
    <mergeCell ref="L414:P414"/>
    <mergeCell ref="R414:T414"/>
    <mergeCell ref="B415:H415"/>
    <mergeCell ref="I415:K415"/>
    <mergeCell ref="L415:P415"/>
    <mergeCell ref="R415:T415"/>
    <mergeCell ref="B412:H412"/>
    <mergeCell ref="I412:K412"/>
    <mergeCell ref="L412:P412"/>
    <mergeCell ref="R412:T412"/>
    <mergeCell ref="B413:H413"/>
    <mergeCell ref="I413:K413"/>
    <mergeCell ref="L413:P413"/>
    <mergeCell ref="R413:T413"/>
    <mergeCell ref="B410:H410"/>
    <mergeCell ref="I410:K410"/>
    <mergeCell ref="L410:P410"/>
    <mergeCell ref="R410:T410"/>
    <mergeCell ref="B411:H411"/>
    <mergeCell ref="I411:K411"/>
    <mergeCell ref="L411:P411"/>
    <mergeCell ref="R411:T411"/>
    <mergeCell ref="B407:H407"/>
    <mergeCell ref="I407:K407"/>
    <mergeCell ref="L407:P407"/>
    <mergeCell ref="R407:T408"/>
    <mergeCell ref="B409:H409"/>
    <mergeCell ref="I409:K409"/>
    <mergeCell ref="L409:P409"/>
    <mergeCell ref="R409:T409"/>
    <mergeCell ref="B405:H405"/>
    <mergeCell ref="I405:K405"/>
    <mergeCell ref="L405:P405"/>
    <mergeCell ref="R405:T405"/>
    <mergeCell ref="B406:H406"/>
    <mergeCell ref="I406:K406"/>
    <mergeCell ref="L406:P406"/>
    <mergeCell ref="R406:T406"/>
    <mergeCell ref="B403:H403"/>
    <mergeCell ref="I403:K403"/>
    <mergeCell ref="L403:P403"/>
    <mergeCell ref="R403:T403"/>
    <mergeCell ref="B404:H404"/>
    <mergeCell ref="I404:K404"/>
    <mergeCell ref="L404:P404"/>
    <mergeCell ref="R404:T404"/>
    <mergeCell ref="B401:H401"/>
    <mergeCell ref="I401:K401"/>
    <mergeCell ref="L401:P401"/>
    <mergeCell ref="R401:T401"/>
    <mergeCell ref="B402:H402"/>
    <mergeCell ref="I402:K402"/>
    <mergeCell ref="L402:P402"/>
    <mergeCell ref="R402:T402"/>
    <mergeCell ref="B398:H398"/>
    <mergeCell ref="I398:K398"/>
    <mergeCell ref="L398:P398"/>
    <mergeCell ref="R398:T398"/>
    <mergeCell ref="B399:H399"/>
    <mergeCell ref="I399:K399"/>
    <mergeCell ref="L399:P399"/>
    <mergeCell ref="R399:T400"/>
    <mergeCell ref="B396:H396"/>
    <mergeCell ref="I396:K396"/>
    <mergeCell ref="L396:P396"/>
    <mergeCell ref="R396:T396"/>
    <mergeCell ref="B397:H397"/>
    <mergeCell ref="I397:K397"/>
    <mergeCell ref="L397:P397"/>
    <mergeCell ref="R397:T397"/>
    <mergeCell ref="B394:H394"/>
    <mergeCell ref="I394:K394"/>
    <mergeCell ref="L394:P394"/>
    <mergeCell ref="R394:T394"/>
    <mergeCell ref="B395:H395"/>
    <mergeCell ref="I395:K395"/>
    <mergeCell ref="L395:P395"/>
    <mergeCell ref="R395:T395"/>
    <mergeCell ref="B392:H392"/>
    <mergeCell ref="I392:K392"/>
    <mergeCell ref="L392:P392"/>
    <mergeCell ref="R392:T392"/>
    <mergeCell ref="B393:H393"/>
    <mergeCell ref="I393:K393"/>
    <mergeCell ref="L393:P393"/>
    <mergeCell ref="R393:T393"/>
    <mergeCell ref="B390:H390"/>
    <mergeCell ref="I390:K390"/>
    <mergeCell ref="L390:P390"/>
    <mergeCell ref="R390:T390"/>
    <mergeCell ref="B391:H391"/>
    <mergeCell ref="I391:K391"/>
    <mergeCell ref="L391:P391"/>
    <mergeCell ref="R391:T391"/>
    <mergeCell ref="O386:S386"/>
    <mergeCell ref="A387:L387"/>
    <mergeCell ref="B389:H389"/>
    <mergeCell ref="I389:K389"/>
    <mergeCell ref="L389:P389"/>
    <mergeCell ref="R389:T389"/>
    <mergeCell ref="B381:H381"/>
    <mergeCell ref="I381:K381"/>
    <mergeCell ref="L381:P381"/>
    <mergeCell ref="R381:T382"/>
    <mergeCell ref="B383:H383"/>
    <mergeCell ref="I383:K384"/>
    <mergeCell ref="L383:P383"/>
    <mergeCell ref="R383:T383"/>
    <mergeCell ref="O377:S377"/>
    <mergeCell ref="A378:L378"/>
    <mergeCell ref="B380:H380"/>
    <mergeCell ref="I380:K380"/>
    <mergeCell ref="L380:P380"/>
    <mergeCell ref="R380:T380"/>
    <mergeCell ref="B374:H374"/>
    <mergeCell ref="I374:K374"/>
    <mergeCell ref="L374:P374"/>
    <mergeCell ref="R374:T374"/>
    <mergeCell ref="B375:H375"/>
    <mergeCell ref="I375:K375"/>
    <mergeCell ref="L375:P375"/>
    <mergeCell ref="R375:T375"/>
    <mergeCell ref="B370:H370"/>
    <mergeCell ref="I370:K370"/>
    <mergeCell ref="L370:P370"/>
    <mergeCell ref="R370:T371"/>
    <mergeCell ref="B372:H372"/>
    <mergeCell ref="I372:K372"/>
    <mergeCell ref="L372:P372"/>
    <mergeCell ref="R372:T373"/>
    <mergeCell ref="B365:H365"/>
    <mergeCell ref="I365:K365"/>
    <mergeCell ref="L365:P365"/>
    <mergeCell ref="R365:T365"/>
    <mergeCell ref="O367:S367"/>
    <mergeCell ref="A368:L368"/>
    <mergeCell ref="O355:S355"/>
    <mergeCell ref="A358:M358"/>
    <mergeCell ref="P358:V358"/>
    <mergeCell ref="A359:U359"/>
    <mergeCell ref="A361:L361"/>
    <mergeCell ref="B363:H363"/>
    <mergeCell ref="I363:K363"/>
    <mergeCell ref="L363:P363"/>
    <mergeCell ref="R363:T364"/>
    <mergeCell ref="B350:H350"/>
    <mergeCell ref="I350:K350"/>
    <mergeCell ref="L350:P350"/>
    <mergeCell ref="R350:T351"/>
    <mergeCell ref="B352:H352"/>
    <mergeCell ref="I352:K352"/>
    <mergeCell ref="L352:P352"/>
    <mergeCell ref="R352:T353"/>
    <mergeCell ref="B346:H346"/>
    <mergeCell ref="I346:K346"/>
    <mergeCell ref="L346:P346"/>
    <mergeCell ref="R346:T347"/>
    <mergeCell ref="B348:H348"/>
    <mergeCell ref="I348:K348"/>
    <mergeCell ref="L348:P348"/>
    <mergeCell ref="R348:T349"/>
    <mergeCell ref="B342:H342"/>
    <mergeCell ref="I342:K342"/>
    <mergeCell ref="L342:P342"/>
    <mergeCell ref="R342:T343"/>
    <mergeCell ref="B344:H344"/>
    <mergeCell ref="I344:K344"/>
    <mergeCell ref="L344:P344"/>
    <mergeCell ref="R344:T345"/>
    <mergeCell ref="B339:H339"/>
    <mergeCell ref="I339:K339"/>
    <mergeCell ref="L339:P339"/>
    <mergeCell ref="R339:T339"/>
    <mergeCell ref="B340:H340"/>
    <mergeCell ref="I340:K341"/>
    <mergeCell ref="L340:P340"/>
    <mergeCell ref="R340:T340"/>
    <mergeCell ref="O334:S334"/>
    <mergeCell ref="A335:L335"/>
    <mergeCell ref="B337:H337"/>
    <mergeCell ref="I337:K338"/>
    <mergeCell ref="L337:P337"/>
    <mergeCell ref="R337:T337"/>
    <mergeCell ref="B330:H330"/>
    <mergeCell ref="I330:K330"/>
    <mergeCell ref="L330:P330"/>
    <mergeCell ref="R330:T331"/>
    <mergeCell ref="B332:H332"/>
    <mergeCell ref="I332:K332"/>
    <mergeCell ref="L332:P332"/>
    <mergeCell ref="R332:T332"/>
    <mergeCell ref="B327:H327"/>
    <mergeCell ref="I327:K327"/>
    <mergeCell ref="L327:P327"/>
    <mergeCell ref="R327:T327"/>
    <mergeCell ref="B328:H328"/>
    <mergeCell ref="I328:K328"/>
    <mergeCell ref="L328:P328"/>
    <mergeCell ref="R328:T329"/>
    <mergeCell ref="B323:H323"/>
    <mergeCell ref="I323:K323"/>
    <mergeCell ref="L323:P323"/>
    <mergeCell ref="R323:T324"/>
    <mergeCell ref="B325:H325"/>
    <mergeCell ref="I325:K325"/>
    <mergeCell ref="L325:P325"/>
    <mergeCell ref="R325:T326"/>
    <mergeCell ref="B317:H317"/>
    <mergeCell ref="I317:K317"/>
    <mergeCell ref="L317:P317"/>
    <mergeCell ref="R317:T318"/>
    <mergeCell ref="O320:S320"/>
    <mergeCell ref="A321:L321"/>
    <mergeCell ref="B313:H313"/>
    <mergeCell ref="I313:K313"/>
    <mergeCell ref="L313:P313"/>
    <mergeCell ref="R313:T314"/>
    <mergeCell ref="B315:H315"/>
    <mergeCell ref="I315:K315"/>
    <mergeCell ref="L315:P315"/>
    <mergeCell ref="R315:T316"/>
    <mergeCell ref="B308:H308"/>
    <mergeCell ref="I308:K308"/>
    <mergeCell ref="L308:P308"/>
    <mergeCell ref="R308:T308"/>
    <mergeCell ref="O310:S310"/>
    <mergeCell ref="A311:L311"/>
    <mergeCell ref="B306:H306"/>
    <mergeCell ref="I306:K306"/>
    <mergeCell ref="L306:P306"/>
    <mergeCell ref="R306:T306"/>
    <mergeCell ref="B307:H307"/>
    <mergeCell ref="I307:K307"/>
    <mergeCell ref="L307:P307"/>
    <mergeCell ref="R307:T307"/>
    <mergeCell ref="B302:H302"/>
    <mergeCell ref="I302:K302"/>
    <mergeCell ref="L302:P302"/>
    <mergeCell ref="R302:T303"/>
    <mergeCell ref="B304:H304"/>
    <mergeCell ref="I304:K304"/>
    <mergeCell ref="L304:P304"/>
    <mergeCell ref="R304:T305"/>
    <mergeCell ref="O292:S292"/>
    <mergeCell ref="A295:M295"/>
    <mergeCell ref="P295:V295"/>
    <mergeCell ref="A296:U296"/>
    <mergeCell ref="A298:L298"/>
    <mergeCell ref="B300:H300"/>
    <mergeCell ref="I300:K300"/>
    <mergeCell ref="L300:P300"/>
    <mergeCell ref="R300:T301"/>
    <mergeCell ref="B289:H289"/>
    <mergeCell ref="I289:K289"/>
    <mergeCell ref="L289:P289"/>
    <mergeCell ref="R289:T289"/>
    <mergeCell ref="B290:H290"/>
    <mergeCell ref="I290:K290"/>
    <mergeCell ref="L290:P290"/>
    <mergeCell ref="R290:T290"/>
    <mergeCell ref="B287:H287"/>
    <mergeCell ref="I287:K287"/>
    <mergeCell ref="L287:P287"/>
    <mergeCell ref="R287:T287"/>
    <mergeCell ref="B288:H288"/>
    <mergeCell ref="I288:K288"/>
    <mergeCell ref="L288:P288"/>
    <mergeCell ref="R288:T288"/>
    <mergeCell ref="B285:H285"/>
    <mergeCell ref="I285:K285"/>
    <mergeCell ref="L285:P285"/>
    <mergeCell ref="R285:T285"/>
    <mergeCell ref="B286:H286"/>
    <mergeCell ref="I286:K286"/>
    <mergeCell ref="L286:P286"/>
    <mergeCell ref="R286:T286"/>
    <mergeCell ref="B283:H283"/>
    <mergeCell ref="I283:K283"/>
    <mergeCell ref="L283:P283"/>
    <mergeCell ref="R283:T283"/>
    <mergeCell ref="B284:H284"/>
    <mergeCell ref="I284:K284"/>
    <mergeCell ref="L284:P284"/>
    <mergeCell ref="R284:T284"/>
    <mergeCell ref="B281:H281"/>
    <mergeCell ref="I281:K281"/>
    <mergeCell ref="L281:P281"/>
    <mergeCell ref="R281:T281"/>
    <mergeCell ref="B282:H282"/>
    <mergeCell ref="I282:K282"/>
    <mergeCell ref="L282:P282"/>
    <mergeCell ref="R282:T282"/>
    <mergeCell ref="B279:H279"/>
    <mergeCell ref="I279:K279"/>
    <mergeCell ref="L279:P279"/>
    <mergeCell ref="R279:T279"/>
    <mergeCell ref="B280:H280"/>
    <mergeCell ref="I280:K280"/>
    <mergeCell ref="L280:P280"/>
    <mergeCell ref="R280:T280"/>
    <mergeCell ref="B276:H276"/>
    <mergeCell ref="I276:K276"/>
    <mergeCell ref="L276:P276"/>
    <mergeCell ref="R276:T276"/>
    <mergeCell ref="B277:H277"/>
    <mergeCell ref="I277:K277"/>
    <mergeCell ref="L277:P277"/>
    <mergeCell ref="R277:T278"/>
    <mergeCell ref="B273:H273"/>
    <mergeCell ref="I273:K274"/>
    <mergeCell ref="L273:P273"/>
    <mergeCell ref="R273:T273"/>
    <mergeCell ref="B275:H275"/>
    <mergeCell ref="I275:K275"/>
    <mergeCell ref="L275:P275"/>
    <mergeCell ref="R275:T275"/>
    <mergeCell ref="B271:H271"/>
    <mergeCell ref="I271:K271"/>
    <mergeCell ref="L271:P271"/>
    <mergeCell ref="R271:T271"/>
    <mergeCell ref="B272:H272"/>
    <mergeCell ref="I272:K272"/>
    <mergeCell ref="L272:P272"/>
    <mergeCell ref="R272:T272"/>
    <mergeCell ref="B269:H269"/>
    <mergeCell ref="I269:K269"/>
    <mergeCell ref="L269:P269"/>
    <mergeCell ref="R269:T269"/>
    <mergeCell ref="B270:H270"/>
    <mergeCell ref="I270:K270"/>
    <mergeCell ref="L270:P270"/>
    <mergeCell ref="R270:T270"/>
    <mergeCell ref="O265:S265"/>
    <mergeCell ref="A266:L266"/>
    <mergeCell ref="B268:H268"/>
    <mergeCell ref="I268:K268"/>
    <mergeCell ref="L268:P268"/>
    <mergeCell ref="R268:T268"/>
    <mergeCell ref="B261:H261"/>
    <mergeCell ref="I261:K261"/>
    <mergeCell ref="L261:P261"/>
    <mergeCell ref="R261:T262"/>
    <mergeCell ref="B263:H263"/>
    <mergeCell ref="I263:K263"/>
    <mergeCell ref="L263:P263"/>
    <mergeCell ref="R263:T263"/>
    <mergeCell ref="B259:H259"/>
    <mergeCell ref="I259:K259"/>
    <mergeCell ref="L259:P259"/>
    <mergeCell ref="R259:T259"/>
    <mergeCell ref="B260:H260"/>
    <mergeCell ref="I260:K260"/>
    <mergeCell ref="L260:P260"/>
    <mergeCell ref="R260:T260"/>
    <mergeCell ref="B257:H257"/>
    <mergeCell ref="I257:K257"/>
    <mergeCell ref="L257:P257"/>
    <mergeCell ref="R257:T257"/>
    <mergeCell ref="B258:H258"/>
    <mergeCell ref="I258:K258"/>
    <mergeCell ref="L258:P258"/>
    <mergeCell ref="R258:T258"/>
    <mergeCell ref="B254:H254"/>
    <mergeCell ref="I254:K254"/>
    <mergeCell ref="L254:P254"/>
    <mergeCell ref="R254:T255"/>
    <mergeCell ref="B256:H256"/>
    <mergeCell ref="I256:K256"/>
    <mergeCell ref="L256:P256"/>
    <mergeCell ref="R256:T256"/>
    <mergeCell ref="B252:H252"/>
    <mergeCell ref="I252:K252"/>
    <mergeCell ref="L252:P252"/>
    <mergeCell ref="R252:T252"/>
    <mergeCell ref="B253:H253"/>
    <mergeCell ref="I253:K253"/>
    <mergeCell ref="L253:P253"/>
    <mergeCell ref="R253:T253"/>
    <mergeCell ref="B250:H250"/>
    <mergeCell ref="I250:K250"/>
    <mergeCell ref="L250:P250"/>
    <mergeCell ref="R250:T250"/>
    <mergeCell ref="B251:H251"/>
    <mergeCell ref="I251:K251"/>
    <mergeCell ref="L251:P251"/>
    <mergeCell ref="R251:T251"/>
    <mergeCell ref="B248:H248"/>
    <mergeCell ref="I248:K248"/>
    <mergeCell ref="L248:P248"/>
    <mergeCell ref="R248:T248"/>
    <mergeCell ref="B249:H249"/>
    <mergeCell ref="I249:K249"/>
    <mergeCell ref="L249:P249"/>
    <mergeCell ref="R249:T249"/>
    <mergeCell ref="B246:H246"/>
    <mergeCell ref="I246:K246"/>
    <mergeCell ref="L246:P246"/>
    <mergeCell ref="R246:T246"/>
    <mergeCell ref="B247:H247"/>
    <mergeCell ref="I247:K247"/>
    <mergeCell ref="L247:P247"/>
    <mergeCell ref="R247:T247"/>
    <mergeCell ref="B244:H244"/>
    <mergeCell ref="I244:K244"/>
    <mergeCell ref="L244:P244"/>
    <mergeCell ref="R244:T244"/>
    <mergeCell ref="B245:H245"/>
    <mergeCell ref="I245:K245"/>
    <mergeCell ref="L245:P245"/>
    <mergeCell ref="R245:T245"/>
    <mergeCell ref="B242:H242"/>
    <mergeCell ref="I242:K242"/>
    <mergeCell ref="L242:P242"/>
    <mergeCell ref="R242:T242"/>
    <mergeCell ref="B243:H243"/>
    <mergeCell ref="I243:K243"/>
    <mergeCell ref="L243:P243"/>
    <mergeCell ref="R243:T243"/>
    <mergeCell ref="A236:M236"/>
    <mergeCell ref="P236:V236"/>
    <mergeCell ref="A237:U237"/>
    <mergeCell ref="A239:L239"/>
    <mergeCell ref="B241:H241"/>
    <mergeCell ref="I241:K241"/>
    <mergeCell ref="L241:P241"/>
    <mergeCell ref="R241:T241"/>
    <mergeCell ref="B232:H232"/>
    <mergeCell ref="I232:K232"/>
    <mergeCell ref="L232:P232"/>
    <mergeCell ref="R232:T232"/>
    <mergeCell ref="B233:H233"/>
    <mergeCell ref="I233:K233"/>
    <mergeCell ref="L233:P233"/>
    <mergeCell ref="R233:T233"/>
    <mergeCell ref="B230:H230"/>
    <mergeCell ref="I230:K230"/>
    <mergeCell ref="L230:P230"/>
    <mergeCell ref="R230:T230"/>
    <mergeCell ref="B231:H231"/>
    <mergeCell ref="I231:K231"/>
    <mergeCell ref="L231:P231"/>
    <mergeCell ref="R231:T231"/>
    <mergeCell ref="B227:H227"/>
    <mergeCell ref="I227:K227"/>
    <mergeCell ref="L227:P227"/>
    <mergeCell ref="R227:T227"/>
    <mergeCell ref="B228:H228"/>
    <mergeCell ref="I228:K228"/>
    <mergeCell ref="L228:P228"/>
    <mergeCell ref="R228:T229"/>
    <mergeCell ref="B225:H225"/>
    <mergeCell ref="I225:K225"/>
    <mergeCell ref="L225:P225"/>
    <mergeCell ref="R225:T225"/>
    <mergeCell ref="B226:H226"/>
    <mergeCell ref="I226:K226"/>
    <mergeCell ref="L226:P226"/>
    <mergeCell ref="R226:T226"/>
    <mergeCell ref="B223:H223"/>
    <mergeCell ref="I223:K223"/>
    <mergeCell ref="L223:P223"/>
    <mergeCell ref="R223:T223"/>
    <mergeCell ref="B224:H224"/>
    <mergeCell ref="I224:K224"/>
    <mergeCell ref="L224:P224"/>
    <mergeCell ref="R224:T224"/>
    <mergeCell ref="B221:H221"/>
    <mergeCell ref="I221:K221"/>
    <mergeCell ref="L221:P221"/>
    <mergeCell ref="R221:T221"/>
    <mergeCell ref="B222:H222"/>
    <mergeCell ref="I222:K222"/>
    <mergeCell ref="L222:P222"/>
    <mergeCell ref="R222:T222"/>
    <mergeCell ref="B219:H219"/>
    <mergeCell ref="I219:K219"/>
    <mergeCell ref="L219:P219"/>
    <mergeCell ref="R219:T219"/>
    <mergeCell ref="B220:H220"/>
    <mergeCell ref="I220:K220"/>
    <mergeCell ref="L220:P220"/>
    <mergeCell ref="R220:T220"/>
    <mergeCell ref="B216:H216"/>
    <mergeCell ref="I216:K216"/>
    <mergeCell ref="L216:P216"/>
    <mergeCell ref="R216:T217"/>
    <mergeCell ref="B218:H218"/>
    <mergeCell ref="I218:K218"/>
    <mergeCell ref="L218:P218"/>
    <mergeCell ref="R218:T218"/>
    <mergeCell ref="B214:H214"/>
    <mergeCell ref="I214:K214"/>
    <mergeCell ref="L214:P214"/>
    <mergeCell ref="R214:T214"/>
    <mergeCell ref="B215:H215"/>
    <mergeCell ref="I215:K215"/>
    <mergeCell ref="L215:P215"/>
    <mergeCell ref="R215:T215"/>
    <mergeCell ref="B211:H211"/>
    <mergeCell ref="I211:K211"/>
    <mergeCell ref="L211:P211"/>
    <mergeCell ref="R211:T211"/>
    <mergeCell ref="B212:H212"/>
    <mergeCell ref="I212:K212"/>
    <mergeCell ref="L212:P212"/>
    <mergeCell ref="R212:T213"/>
    <mergeCell ref="B208:H208"/>
    <mergeCell ref="I208:K208"/>
    <mergeCell ref="L208:P208"/>
    <mergeCell ref="R208:T208"/>
    <mergeCell ref="B209:H209"/>
    <mergeCell ref="I209:K209"/>
    <mergeCell ref="L209:P209"/>
    <mergeCell ref="R209:T210"/>
    <mergeCell ref="B206:H206"/>
    <mergeCell ref="I206:K206"/>
    <mergeCell ref="L206:P206"/>
    <mergeCell ref="R206:T206"/>
    <mergeCell ref="B207:H207"/>
    <mergeCell ref="I207:K207"/>
    <mergeCell ref="L207:P207"/>
    <mergeCell ref="R207:T207"/>
    <mergeCell ref="B204:H204"/>
    <mergeCell ref="I204:K204"/>
    <mergeCell ref="L204:P204"/>
    <mergeCell ref="R204:T204"/>
    <mergeCell ref="B205:H205"/>
    <mergeCell ref="I205:K205"/>
    <mergeCell ref="L205:P205"/>
    <mergeCell ref="R205:T205"/>
    <mergeCell ref="B202:H202"/>
    <mergeCell ref="I202:K202"/>
    <mergeCell ref="L202:P202"/>
    <mergeCell ref="R202:T202"/>
    <mergeCell ref="B203:H203"/>
    <mergeCell ref="I203:K203"/>
    <mergeCell ref="L203:P203"/>
    <mergeCell ref="R203:T203"/>
    <mergeCell ref="B200:H200"/>
    <mergeCell ref="I200:K200"/>
    <mergeCell ref="L200:P200"/>
    <mergeCell ref="R200:T200"/>
    <mergeCell ref="B201:H201"/>
    <mergeCell ref="I201:K201"/>
    <mergeCell ref="L201:P201"/>
    <mergeCell ref="R201:T201"/>
    <mergeCell ref="B198:H198"/>
    <mergeCell ref="I198:K198"/>
    <mergeCell ref="L198:P198"/>
    <mergeCell ref="R198:T198"/>
    <mergeCell ref="B199:H199"/>
    <mergeCell ref="I199:K199"/>
    <mergeCell ref="L199:P199"/>
    <mergeCell ref="R199:T199"/>
    <mergeCell ref="B196:H196"/>
    <mergeCell ref="I196:K196"/>
    <mergeCell ref="L196:P196"/>
    <mergeCell ref="R196:T196"/>
    <mergeCell ref="B197:H197"/>
    <mergeCell ref="I197:K197"/>
    <mergeCell ref="L197:P197"/>
    <mergeCell ref="R197:T197"/>
    <mergeCell ref="B194:H194"/>
    <mergeCell ref="I194:K194"/>
    <mergeCell ref="L194:P194"/>
    <mergeCell ref="R194:T194"/>
    <mergeCell ref="B195:H195"/>
    <mergeCell ref="I195:K195"/>
    <mergeCell ref="L195:P195"/>
    <mergeCell ref="R195:T195"/>
    <mergeCell ref="B191:H191"/>
    <mergeCell ref="I191:K191"/>
    <mergeCell ref="L191:P191"/>
    <mergeCell ref="R191:T192"/>
    <mergeCell ref="B193:H193"/>
    <mergeCell ref="I193:K193"/>
    <mergeCell ref="L193:P193"/>
    <mergeCell ref="R193:T193"/>
    <mergeCell ref="B189:H189"/>
    <mergeCell ref="I189:K189"/>
    <mergeCell ref="L189:P189"/>
    <mergeCell ref="R189:T189"/>
    <mergeCell ref="B190:H190"/>
    <mergeCell ref="I190:K190"/>
    <mergeCell ref="L190:P190"/>
    <mergeCell ref="R190:T190"/>
    <mergeCell ref="B187:H187"/>
    <mergeCell ref="I187:K187"/>
    <mergeCell ref="L187:P187"/>
    <mergeCell ref="R187:T187"/>
    <mergeCell ref="B188:H188"/>
    <mergeCell ref="I188:K188"/>
    <mergeCell ref="L188:P188"/>
    <mergeCell ref="R188:T188"/>
    <mergeCell ref="B185:H185"/>
    <mergeCell ref="I185:K185"/>
    <mergeCell ref="L185:P185"/>
    <mergeCell ref="R185:T185"/>
    <mergeCell ref="B186:H186"/>
    <mergeCell ref="I186:K186"/>
    <mergeCell ref="L186:P186"/>
    <mergeCell ref="R186:T186"/>
    <mergeCell ref="B183:H183"/>
    <mergeCell ref="I183:K183"/>
    <mergeCell ref="L183:P183"/>
    <mergeCell ref="R183:T183"/>
    <mergeCell ref="B184:H184"/>
    <mergeCell ref="I184:K184"/>
    <mergeCell ref="L184:P184"/>
    <mergeCell ref="R184:T184"/>
    <mergeCell ref="B181:H181"/>
    <mergeCell ref="I181:K181"/>
    <mergeCell ref="L181:P181"/>
    <mergeCell ref="R181:T181"/>
    <mergeCell ref="B182:H182"/>
    <mergeCell ref="I182:K182"/>
    <mergeCell ref="L182:P182"/>
    <mergeCell ref="R182:T182"/>
    <mergeCell ref="B179:H179"/>
    <mergeCell ref="I179:K179"/>
    <mergeCell ref="L179:P179"/>
    <mergeCell ref="R179:T179"/>
    <mergeCell ref="B180:H180"/>
    <mergeCell ref="I180:K180"/>
    <mergeCell ref="L180:P180"/>
    <mergeCell ref="R180:T180"/>
    <mergeCell ref="A173:U173"/>
    <mergeCell ref="A175:L175"/>
    <mergeCell ref="B177:H177"/>
    <mergeCell ref="I177:K177"/>
    <mergeCell ref="L177:P177"/>
    <mergeCell ref="R177:T178"/>
    <mergeCell ref="B166:H166"/>
    <mergeCell ref="I166:K166"/>
    <mergeCell ref="L166:P166"/>
    <mergeCell ref="R166:T167"/>
    <mergeCell ref="O169:S169"/>
    <mergeCell ref="A172:M172"/>
    <mergeCell ref="P172:V172"/>
    <mergeCell ref="B162:H162"/>
    <mergeCell ref="I162:K162"/>
    <mergeCell ref="L162:P162"/>
    <mergeCell ref="R162:T163"/>
    <mergeCell ref="B164:H164"/>
    <mergeCell ref="I164:K164"/>
    <mergeCell ref="L164:P164"/>
    <mergeCell ref="R164:T165"/>
    <mergeCell ref="B157:H157"/>
    <mergeCell ref="I157:K157"/>
    <mergeCell ref="L157:P157"/>
    <mergeCell ref="R157:T158"/>
    <mergeCell ref="B159:H159"/>
    <mergeCell ref="I159:K159"/>
    <mergeCell ref="L159:P159"/>
    <mergeCell ref="R159:T161"/>
    <mergeCell ref="B155:H155"/>
    <mergeCell ref="I155:K155"/>
    <mergeCell ref="L155:P155"/>
    <mergeCell ref="R155:T155"/>
    <mergeCell ref="B156:H156"/>
    <mergeCell ref="I156:K156"/>
    <mergeCell ref="L156:P156"/>
    <mergeCell ref="R156:T156"/>
    <mergeCell ref="B151:H151"/>
    <mergeCell ref="I151:K151"/>
    <mergeCell ref="L151:P151"/>
    <mergeCell ref="R151:T152"/>
    <mergeCell ref="B153:H153"/>
    <mergeCell ref="I153:K153"/>
    <mergeCell ref="L153:P153"/>
    <mergeCell ref="R153:T154"/>
    <mergeCell ref="B146:H146"/>
    <mergeCell ref="I146:K146"/>
    <mergeCell ref="L146:P146"/>
    <mergeCell ref="R146:T148"/>
    <mergeCell ref="B149:H149"/>
    <mergeCell ref="I149:K149"/>
    <mergeCell ref="L149:P149"/>
    <mergeCell ref="R149:T150"/>
    <mergeCell ref="B141:H141"/>
    <mergeCell ref="I141:K141"/>
    <mergeCell ref="L141:P141"/>
    <mergeCell ref="R141:T142"/>
    <mergeCell ref="B143:H143"/>
    <mergeCell ref="I143:K143"/>
    <mergeCell ref="L143:P143"/>
    <mergeCell ref="R143:T145"/>
    <mergeCell ref="A134:U134"/>
    <mergeCell ref="A136:L136"/>
    <mergeCell ref="B138:H138"/>
    <mergeCell ref="I138:K138"/>
    <mergeCell ref="L138:P138"/>
    <mergeCell ref="R138:T140"/>
    <mergeCell ref="B128:H128"/>
    <mergeCell ref="I128:K128"/>
    <mergeCell ref="L128:P128"/>
    <mergeCell ref="R128:T128"/>
    <mergeCell ref="O130:S130"/>
    <mergeCell ref="A133:M133"/>
    <mergeCell ref="P133:V133"/>
    <mergeCell ref="B125:H125"/>
    <mergeCell ref="I125:K125"/>
    <mergeCell ref="L125:P125"/>
    <mergeCell ref="R125:T125"/>
    <mergeCell ref="B126:H126"/>
    <mergeCell ref="I126:K126"/>
    <mergeCell ref="L126:P126"/>
    <mergeCell ref="R126:T127"/>
    <mergeCell ref="B123:H123"/>
    <mergeCell ref="I123:K123"/>
    <mergeCell ref="L123:P123"/>
    <mergeCell ref="R123:T123"/>
    <mergeCell ref="B124:H124"/>
    <mergeCell ref="I124:K124"/>
    <mergeCell ref="L124:P124"/>
    <mergeCell ref="R124:T124"/>
    <mergeCell ref="B120:H120"/>
    <mergeCell ref="I120:K120"/>
    <mergeCell ref="L120:P120"/>
    <mergeCell ref="R120:T121"/>
    <mergeCell ref="B122:H122"/>
    <mergeCell ref="I122:K122"/>
    <mergeCell ref="L122:P122"/>
    <mergeCell ref="R122:T122"/>
    <mergeCell ref="B117:H117"/>
    <mergeCell ref="I117:K117"/>
    <mergeCell ref="L117:P117"/>
    <mergeCell ref="R117:T117"/>
    <mergeCell ref="B118:H118"/>
    <mergeCell ref="I118:K118"/>
    <mergeCell ref="L118:P118"/>
    <mergeCell ref="R118:T119"/>
    <mergeCell ref="B114:H114"/>
    <mergeCell ref="I114:K114"/>
    <mergeCell ref="L114:P114"/>
    <mergeCell ref="R114:T115"/>
    <mergeCell ref="B116:H116"/>
    <mergeCell ref="I116:K116"/>
    <mergeCell ref="L116:P116"/>
    <mergeCell ref="R116:T116"/>
    <mergeCell ref="B111:H111"/>
    <mergeCell ref="I111:K111"/>
    <mergeCell ref="L111:P111"/>
    <mergeCell ref="R111:T111"/>
    <mergeCell ref="B112:H112"/>
    <mergeCell ref="I112:K112"/>
    <mergeCell ref="L112:P112"/>
    <mergeCell ref="R112:T113"/>
    <mergeCell ref="B107:H107"/>
    <mergeCell ref="I107:K107"/>
    <mergeCell ref="L107:P107"/>
    <mergeCell ref="R107:T108"/>
    <mergeCell ref="B109:H109"/>
    <mergeCell ref="I109:K109"/>
    <mergeCell ref="L109:P109"/>
    <mergeCell ref="R109:T110"/>
    <mergeCell ref="B105:H105"/>
    <mergeCell ref="I105:K105"/>
    <mergeCell ref="L105:P105"/>
    <mergeCell ref="R105:T105"/>
    <mergeCell ref="B106:H106"/>
    <mergeCell ref="I106:K106"/>
    <mergeCell ref="L106:P106"/>
    <mergeCell ref="R106:T106"/>
    <mergeCell ref="B101:H101"/>
    <mergeCell ref="I101:K101"/>
    <mergeCell ref="L101:P101"/>
    <mergeCell ref="R101:T102"/>
    <mergeCell ref="B103:H103"/>
    <mergeCell ref="I103:K103"/>
    <mergeCell ref="L103:P103"/>
    <mergeCell ref="R103:T104"/>
    <mergeCell ref="B98:H98"/>
    <mergeCell ref="I98:K98"/>
    <mergeCell ref="L98:P98"/>
    <mergeCell ref="R98:T99"/>
    <mergeCell ref="B100:H100"/>
    <mergeCell ref="I100:K100"/>
    <mergeCell ref="L100:P100"/>
    <mergeCell ref="R100:T100"/>
    <mergeCell ref="B94:H94"/>
    <mergeCell ref="I94:K94"/>
    <mergeCell ref="L94:P94"/>
    <mergeCell ref="R94:T95"/>
    <mergeCell ref="B96:H96"/>
    <mergeCell ref="I96:K96"/>
    <mergeCell ref="L96:P96"/>
    <mergeCell ref="R96:T97"/>
    <mergeCell ref="A89:U89"/>
    <mergeCell ref="A91:L91"/>
    <mergeCell ref="B93:H93"/>
    <mergeCell ref="I93:K93"/>
    <mergeCell ref="L93:P93"/>
    <mergeCell ref="R93:T93"/>
    <mergeCell ref="B82:H82"/>
    <mergeCell ref="I82:K82"/>
    <mergeCell ref="L82:P82"/>
    <mergeCell ref="R82:T83"/>
    <mergeCell ref="O85:S85"/>
    <mergeCell ref="A88:M88"/>
    <mergeCell ref="P88:V88"/>
    <mergeCell ref="O77:S77"/>
    <mergeCell ref="A78:L78"/>
    <mergeCell ref="B80:H80"/>
    <mergeCell ref="I80:K80"/>
    <mergeCell ref="L80:P80"/>
    <mergeCell ref="R80:T81"/>
    <mergeCell ref="B74:H74"/>
    <mergeCell ref="I74:K74"/>
    <mergeCell ref="L74:P74"/>
    <mergeCell ref="R74:T74"/>
    <mergeCell ref="B75:H75"/>
    <mergeCell ref="I75:K75"/>
    <mergeCell ref="L75:P75"/>
    <mergeCell ref="R75:T75"/>
    <mergeCell ref="B72:H72"/>
    <mergeCell ref="I72:K72"/>
    <mergeCell ref="L72:P72"/>
    <mergeCell ref="R72:T72"/>
    <mergeCell ref="B73:H73"/>
    <mergeCell ref="I73:K73"/>
    <mergeCell ref="L73:P73"/>
    <mergeCell ref="R73:T73"/>
    <mergeCell ref="B70:H70"/>
    <mergeCell ref="I70:K70"/>
    <mergeCell ref="L70:P70"/>
    <mergeCell ref="R70:T70"/>
    <mergeCell ref="B71:H71"/>
    <mergeCell ref="I71:K71"/>
    <mergeCell ref="L71:P71"/>
    <mergeCell ref="R71:T71"/>
    <mergeCell ref="B66:H66"/>
    <mergeCell ref="I66:K66"/>
    <mergeCell ref="L66:P66"/>
    <mergeCell ref="R66:T67"/>
    <mergeCell ref="B68:H68"/>
    <mergeCell ref="I68:K68"/>
    <mergeCell ref="L68:P68"/>
    <mergeCell ref="R68:T69"/>
    <mergeCell ref="B62:H62"/>
    <mergeCell ref="I62:K62"/>
    <mergeCell ref="L62:P62"/>
    <mergeCell ref="R62:T63"/>
    <mergeCell ref="B64:H64"/>
    <mergeCell ref="I64:K64"/>
    <mergeCell ref="L64:P64"/>
    <mergeCell ref="R64:T65"/>
    <mergeCell ref="B58:H58"/>
    <mergeCell ref="I58:K58"/>
    <mergeCell ref="L58:P58"/>
    <mergeCell ref="R58:T59"/>
    <mergeCell ref="B60:H60"/>
    <mergeCell ref="I60:K60"/>
    <mergeCell ref="L60:P60"/>
    <mergeCell ref="R60:T61"/>
    <mergeCell ref="B54:H54"/>
    <mergeCell ref="I54:K54"/>
    <mergeCell ref="L54:P54"/>
    <mergeCell ref="R54:T55"/>
    <mergeCell ref="B56:H56"/>
    <mergeCell ref="I56:K56"/>
    <mergeCell ref="L56:P56"/>
    <mergeCell ref="R56:T57"/>
    <mergeCell ref="B50:H50"/>
    <mergeCell ref="I50:K50"/>
    <mergeCell ref="L50:P50"/>
    <mergeCell ref="R50:T51"/>
    <mergeCell ref="B52:H52"/>
    <mergeCell ref="I52:K52"/>
    <mergeCell ref="L52:P52"/>
    <mergeCell ref="R52:T53"/>
    <mergeCell ref="A44:U44"/>
    <mergeCell ref="A46:L46"/>
    <mergeCell ref="B48:H48"/>
    <mergeCell ref="I48:K48"/>
    <mergeCell ref="L48:P48"/>
    <mergeCell ref="R48:T49"/>
    <mergeCell ref="B37:H37"/>
    <mergeCell ref="I37:K37"/>
    <mergeCell ref="L37:P37"/>
    <mergeCell ref="R37:T38"/>
    <mergeCell ref="O40:S40"/>
    <mergeCell ref="A43:M43"/>
    <mergeCell ref="P43:V43"/>
    <mergeCell ref="B33:H33"/>
    <mergeCell ref="I33:K33"/>
    <mergeCell ref="L33:P33"/>
    <mergeCell ref="R33:T34"/>
    <mergeCell ref="B35:H35"/>
    <mergeCell ref="I35:K35"/>
    <mergeCell ref="L35:P35"/>
    <mergeCell ref="R35:T36"/>
    <mergeCell ref="O28:S28"/>
    <mergeCell ref="A29:L29"/>
    <mergeCell ref="B31:H31"/>
    <mergeCell ref="I31:K31"/>
    <mergeCell ref="L31:P31"/>
    <mergeCell ref="R31:T32"/>
    <mergeCell ref="B25:H25"/>
    <mergeCell ref="I25:K25"/>
    <mergeCell ref="L25:P25"/>
    <mergeCell ref="R25:T25"/>
    <mergeCell ref="B26:H26"/>
    <mergeCell ref="I26:K26"/>
    <mergeCell ref="L26:P26"/>
    <mergeCell ref="R26:T26"/>
    <mergeCell ref="B20:H20"/>
    <mergeCell ref="I20:K20"/>
    <mergeCell ref="L20:P20"/>
    <mergeCell ref="R20:T20"/>
    <mergeCell ref="O22:S22"/>
    <mergeCell ref="A23:L23"/>
    <mergeCell ref="B17:H17"/>
    <mergeCell ref="I17:K17"/>
    <mergeCell ref="L17:P17"/>
    <mergeCell ref="R17:T17"/>
    <mergeCell ref="B18:H18"/>
    <mergeCell ref="I18:K18"/>
    <mergeCell ref="L18:P18"/>
    <mergeCell ref="R18:T19"/>
    <mergeCell ref="B14:H14"/>
    <mergeCell ref="I14:K14"/>
    <mergeCell ref="L14:P14"/>
    <mergeCell ref="R14:T14"/>
    <mergeCell ref="B15:H15"/>
    <mergeCell ref="I15:K15"/>
    <mergeCell ref="L15:P15"/>
    <mergeCell ref="R15:T16"/>
    <mergeCell ref="B9:H9"/>
    <mergeCell ref="I9:K9"/>
    <mergeCell ref="L9:P9"/>
    <mergeCell ref="R9:T9"/>
    <mergeCell ref="O11:S11"/>
    <mergeCell ref="A12:L12"/>
    <mergeCell ref="B7:H7"/>
    <mergeCell ref="I7:K7"/>
    <mergeCell ref="L7:P7"/>
    <mergeCell ref="R7:T7"/>
    <mergeCell ref="B8:H8"/>
    <mergeCell ref="I8:K8"/>
    <mergeCell ref="L8:P8"/>
    <mergeCell ref="R8:T8"/>
    <mergeCell ref="B1:U1"/>
    <mergeCell ref="J2:S2"/>
    <mergeCell ref="A4:L4"/>
    <mergeCell ref="B6:H6"/>
    <mergeCell ref="I6:K6"/>
    <mergeCell ref="L6:P6"/>
    <mergeCell ref="R6:T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3"/>
  <sheetViews>
    <sheetView topLeftCell="B1" zoomScale="98" zoomScaleNormal="98" workbookViewId="0">
      <selection activeCell="H134" sqref="H134"/>
    </sheetView>
  </sheetViews>
  <sheetFormatPr defaultRowHeight="15" x14ac:dyDescent="0.25"/>
  <cols>
    <col min="1" max="1" width="7.28515625" hidden="1" customWidth="1"/>
    <col min="2" max="2" width="23.28515625" customWidth="1"/>
    <col min="3" max="3" width="16" customWidth="1"/>
    <col min="4" max="5" width="18.28515625" customWidth="1"/>
    <col min="6" max="6" width="13.28515625" customWidth="1"/>
    <col min="7" max="7" width="9.140625" customWidth="1"/>
    <col min="8" max="8" width="15.85546875" customWidth="1"/>
    <col min="9" max="9" width="15.5703125" customWidth="1"/>
    <col min="10" max="10" width="16.7109375" customWidth="1"/>
    <col min="11" max="11" width="12" customWidth="1"/>
    <col min="12" max="12" width="8.85546875" customWidth="1"/>
    <col min="13" max="13" width="11.42578125" customWidth="1"/>
    <col min="14" max="36" width="8.85546875" customWidth="1"/>
  </cols>
  <sheetData>
    <row r="1" spans="2:20" ht="18" x14ac:dyDescent="0.25">
      <c r="B1" s="158" t="s">
        <v>994</v>
      </c>
      <c r="C1" s="158"/>
      <c r="D1" s="158"/>
      <c r="E1" s="158"/>
      <c r="F1" s="158"/>
    </row>
    <row r="2" spans="2:20" x14ac:dyDescent="0.25">
      <c r="B2" s="159">
        <v>44307</v>
      </c>
      <c r="C2" s="159"/>
      <c r="D2" s="159"/>
      <c r="E2" s="159"/>
      <c r="F2" s="159"/>
    </row>
    <row r="4" spans="2:20" ht="15.75" x14ac:dyDescent="0.25">
      <c r="B4" s="160" t="s">
        <v>995</v>
      </c>
      <c r="C4" s="160"/>
      <c r="D4" s="160"/>
      <c r="E4" s="160"/>
      <c r="F4" s="160"/>
      <c r="J4" s="161" t="s">
        <v>996</v>
      </c>
      <c r="K4" s="161"/>
      <c r="L4" s="161"/>
      <c r="M4" s="161"/>
    </row>
    <row r="5" spans="2:20" ht="15.75" thickBot="1" x14ac:dyDescent="0.3">
      <c r="C5" s="162" t="s">
        <v>997</v>
      </c>
      <c r="D5" s="162" t="s">
        <v>998</v>
      </c>
      <c r="E5" s="162" t="s">
        <v>9</v>
      </c>
    </row>
    <row r="6" spans="2:20" x14ac:dyDescent="0.25">
      <c r="C6" s="163"/>
      <c r="D6" s="164"/>
      <c r="E6" s="165"/>
      <c r="J6" s="166"/>
      <c r="K6" s="167"/>
      <c r="L6" s="167" t="s">
        <v>999</v>
      </c>
      <c r="M6" s="168"/>
      <c r="O6" s="169" t="s">
        <v>1000</v>
      </c>
      <c r="P6" s="170"/>
      <c r="Q6" s="171"/>
      <c r="R6" s="169" t="s">
        <v>1001</v>
      </c>
      <c r="S6" s="170"/>
      <c r="T6" s="171"/>
    </row>
    <row r="7" spans="2:20" x14ac:dyDescent="0.25">
      <c r="C7" s="172" t="s">
        <v>1002</v>
      </c>
      <c r="D7" s="173">
        <v>7</v>
      </c>
      <c r="E7" s="174">
        <v>2741.11</v>
      </c>
      <c r="J7" s="175" t="s">
        <v>1003</v>
      </c>
      <c r="K7" s="176">
        <f>1087.73+100.64+256.45+112.21</f>
        <v>1557.0300000000002</v>
      </c>
      <c r="L7" s="177">
        <f>55.18*55.68%</f>
        <v>30.724223999999996</v>
      </c>
      <c r="M7" s="178">
        <f>+K7-L7</f>
        <v>1526.3057760000002</v>
      </c>
      <c r="O7" s="179" t="s">
        <v>1004</v>
      </c>
      <c r="Q7" s="180"/>
      <c r="R7" s="181">
        <v>22</v>
      </c>
      <c r="T7" s="180"/>
    </row>
    <row r="8" spans="2:20" x14ac:dyDescent="0.25">
      <c r="C8" s="182" t="s">
        <v>1005</v>
      </c>
      <c r="D8" s="173">
        <v>1</v>
      </c>
      <c r="E8" s="183"/>
      <c r="J8" s="184" t="s">
        <v>1006</v>
      </c>
      <c r="K8" s="185">
        <f>658.64+580.63</f>
        <v>1239.27</v>
      </c>
      <c r="L8" s="177">
        <f>55.18*44.33%</f>
        <v>24.461293999999999</v>
      </c>
      <c r="M8" s="178">
        <f>+K8-L8</f>
        <v>1214.808706</v>
      </c>
      <c r="O8" s="179" t="s">
        <v>1007</v>
      </c>
      <c r="Q8" s="180"/>
      <c r="R8" s="181">
        <v>25</v>
      </c>
      <c r="T8" s="180"/>
    </row>
    <row r="9" spans="2:20" x14ac:dyDescent="0.25">
      <c r="C9" s="186" t="s">
        <v>1008</v>
      </c>
      <c r="D9" s="187"/>
      <c r="E9" s="188">
        <f>SUM(E7:E8)</f>
        <v>2741.11</v>
      </c>
      <c r="J9" s="189"/>
      <c r="K9" s="190"/>
      <c r="L9" s="190"/>
      <c r="M9" s="178"/>
      <c r="O9" s="181">
        <v>17</v>
      </c>
      <c r="P9">
        <v>18</v>
      </c>
      <c r="Q9" s="180"/>
      <c r="R9" s="181"/>
      <c r="T9" s="180"/>
    </row>
    <row r="10" spans="2:20" x14ac:dyDescent="0.25">
      <c r="C10" s="191"/>
      <c r="D10" s="192"/>
      <c r="E10" s="193"/>
      <c r="J10" s="189" t="s">
        <v>1009</v>
      </c>
      <c r="K10" s="176">
        <f>SUM(K7:K8)</f>
        <v>2796.3</v>
      </c>
      <c r="L10" s="177">
        <f>+L8+L7</f>
        <v>55.185517999999995</v>
      </c>
      <c r="M10" s="178">
        <f>SUM(M7:M8)</f>
        <v>2741.114482</v>
      </c>
      <c r="O10" s="181">
        <v>23</v>
      </c>
      <c r="P10">
        <v>20</v>
      </c>
      <c r="Q10" s="180"/>
      <c r="R10" s="181"/>
      <c r="T10" s="180"/>
    </row>
    <row r="11" spans="2:20" x14ac:dyDescent="0.25">
      <c r="D11" s="194"/>
      <c r="E11" s="195"/>
      <c r="J11" s="189"/>
      <c r="K11" s="190"/>
      <c r="L11" s="190"/>
      <c r="M11" s="178"/>
      <c r="O11" s="196">
        <v>29</v>
      </c>
      <c r="P11">
        <v>24</v>
      </c>
      <c r="R11" t="s">
        <v>1010</v>
      </c>
      <c r="S11">
        <v>83350</v>
      </c>
    </row>
    <row r="12" spans="2:20" ht="15.75" thickBot="1" x14ac:dyDescent="0.3">
      <c r="B12" s="160" t="s">
        <v>1011</v>
      </c>
      <c r="C12" s="160"/>
      <c r="D12" s="160"/>
      <c r="E12" s="160"/>
      <c r="F12" s="160"/>
      <c r="J12" s="197"/>
      <c r="K12" s="198"/>
      <c r="L12" s="198"/>
      <c r="M12" s="199"/>
      <c r="R12" s="187" t="s">
        <v>1012</v>
      </c>
      <c r="S12" s="187" t="s">
        <v>1013</v>
      </c>
    </row>
    <row r="13" spans="2:20" x14ac:dyDescent="0.25">
      <c r="B13" s="160" t="s">
        <v>1014</v>
      </c>
      <c r="C13" s="160"/>
      <c r="D13" s="160"/>
      <c r="E13" s="160"/>
      <c r="F13" s="160"/>
      <c r="G13" s="200"/>
    </row>
    <row r="14" spans="2:20" x14ac:dyDescent="0.25">
      <c r="B14" s="160" t="s">
        <v>1015</v>
      </c>
      <c r="C14" s="160"/>
      <c r="D14" s="160"/>
      <c r="E14" s="160"/>
      <c r="F14" s="160"/>
      <c r="G14" s="200"/>
      <c r="I14" s="201"/>
      <c r="K14" t="s">
        <v>1016</v>
      </c>
    </row>
    <row r="15" spans="2:20" x14ac:dyDescent="0.25">
      <c r="B15" s="200"/>
      <c r="C15" s="200"/>
      <c r="D15" s="200"/>
      <c r="E15" s="200"/>
      <c r="F15" s="200"/>
      <c r="G15" s="200"/>
    </row>
    <row r="16" spans="2:20" x14ac:dyDescent="0.25">
      <c r="B16" s="162" t="s">
        <v>1017</v>
      </c>
      <c r="C16" s="162" t="s">
        <v>1018</v>
      </c>
      <c r="D16" s="162" t="s">
        <v>167</v>
      </c>
      <c r="E16" s="162" t="s">
        <v>174</v>
      </c>
      <c r="F16" s="162" t="s">
        <v>1019</v>
      </c>
    </row>
    <row r="17" spans="2:11" hidden="1" x14ac:dyDescent="0.25">
      <c r="B17" s="202" t="s">
        <v>1020</v>
      </c>
      <c r="C17" s="203"/>
      <c r="D17" s="202" t="s">
        <v>1021</v>
      </c>
      <c r="E17" s="202" t="s">
        <v>1022</v>
      </c>
      <c r="F17" s="204"/>
    </row>
    <row r="18" spans="2:11" hidden="1" x14ac:dyDescent="0.25">
      <c r="B18" s="202" t="s">
        <v>1020</v>
      </c>
      <c r="C18" s="203"/>
      <c r="D18" s="202" t="s">
        <v>1021</v>
      </c>
      <c r="E18" s="202" t="s">
        <v>1022</v>
      </c>
      <c r="F18" s="204"/>
    </row>
    <row r="19" spans="2:11" hidden="1" x14ac:dyDescent="0.25">
      <c r="B19" s="202" t="s">
        <v>1020</v>
      </c>
      <c r="C19" s="203"/>
      <c r="D19" s="202" t="s">
        <v>1021</v>
      </c>
      <c r="E19" s="202" t="s">
        <v>1022</v>
      </c>
      <c r="F19" s="204"/>
    </row>
    <row r="20" spans="2:11" hidden="1" x14ac:dyDescent="0.25">
      <c r="B20" s="202" t="s">
        <v>1020</v>
      </c>
      <c r="C20" s="203"/>
      <c r="D20" s="202" t="s">
        <v>1021</v>
      </c>
      <c r="E20" s="202" t="s">
        <v>1022</v>
      </c>
      <c r="F20" s="204"/>
    </row>
    <row r="21" spans="2:11" hidden="1" x14ac:dyDescent="0.25">
      <c r="B21" s="202" t="s">
        <v>1020</v>
      </c>
      <c r="C21" s="203"/>
      <c r="D21" s="202" t="s">
        <v>1021</v>
      </c>
      <c r="E21" s="202" t="s">
        <v>1022</v>
      </c>
      <c r="F21" s="204"/>
    </row>
    <row r="22" spans="2:11" hidden="1" x14ac:dyDescent="0.25">
      <c r="B22" s="202" t="s">
        <v>1020</v>
      </c>
      <c r="C22" s="203"/>
      <c r="D22" s="202" t="s">
        <v>1021</v>
      </c>
      <c r="E22" s="202" t="s">
        <v>1022</v>
      </c>
      <c r="F22" s="204"/>
    </row>
    <row r="23" spans="2:11" hidden="1" x14ac:dyDescent="0.25">
      <c r="B23" s="202" t="s">
        <v>1020</v>
      </c>
      <c r="C23" s="203"/>
      <c r="D23" s="202" t="s">
        <v>1021</v>
      </c>
      <c r="E23" s="202" t="s">
        <v>1022</v>
      </c>
      <c r="F23" s="204"/>
    </row>
    <row r="24" spans="2:11" hidden="1" x14ac:dyDescent="0.25">
      <c r="B24" s="202" t="s">
        <v>1020</v>
      </c>
      <c r="C24" s="203"/>
      <c r="D24" s="202" t="s">
        <v>1021</v>
      </c>
      <c r="E24" s="202" t="s">
        <v>1022</v>
      </c>
      <c r="F24" s="204"/>
    </row>
    <row r="25" spans="2:11" hidden="1" x14ac:dyDescent="0.25">
      <c r="B25" s="202" t="s">
        <v>1020</v>
      </c>
      <c r="C25" s="203"/>
      <c r="D25" s="202" t="s">
        <v>1021</v>
      </c>
      <c r="E25" s="202" t="s">
        <v>1022</v>
      </c>
      <c r="F25" s="204"/>
    </row>
    <row r="26" spans="2:11" hidden="1" x14ac:dyDescent="0.25">
      <c r="B26" s="202" t="s">
        <v>1020</v>
      </c>
      <c r="C26" s="203"/>
      <c r="D26" s="205" t="s">
        <v>1021</v>
      </c>
      <c r="E26" s="205" t="s">
        <v>1022</v>
      </c>
      <c r="F26" s="204"/>
    </row>
    <row r="27" spans="2:11" hidden="1" x14ac:dyDescent="0.25">
      <c r="B27" s="202" t="s">
        <v>1020</v>
      </c>
      <c r="C27" s="203"/>
      <c r="D27" s="205" t="s">
        <v>1021</v>
      </c>
      <c r="E27" s="205" t="s">
        <v>1022</v>
      </c>
      <c r="F27" s="204"/>
    </row>
    <row r="28" spans="2:11" hidden="1" x14ac:dyDescent="0.25">
      <c r="B28" s="202" t="s">
        <v>1020</v>
      </c>
      <c r="C28" s="203"/>
      <c r="D28" s="205" t="s">
        <v>1021</v>
      </c>
      <c r="E28" s="205" t="s">
        <v>1022</v>
      </c>
      <c r="F28" s="204"/>
    </row>
    <row r="29" spans="2:11" hidden="1" x14ac:dyDescent="0.25">
      <c r="B29" s="202" t="s">
        <v>1020</v>
      </c>
      <c r="C29" s="203"/>
      <c r="D29" s="205" t="s">
        <v>1021</v>
      </c>
      <c r="E29" s="205" t="s">
        <v>1022</v>
      </c>
      <c r="F29" s="204" t="s">
        <v>2</v>
      </c>
    </row>
    <row r="30" spans="2:11" hidden="1" x14ac:dyDescent="0.25">
      <c r="B30" s="202" t="s">
        <v>1020</v>
      </c>
      <c r="C30" s="203"/>
      <c r="D30" s="205" t="s">
        <v>1021</v>
      </c>
      <c r="E30" s="205" t="s">
        <v>1022</v>
      </c>
      <c r="F30" s="204"/>
    </row>
    <row r="31" spans="2:11" hidden="1" x14ac:dyDescent="0.25">
      <c r="B31" s="202" t="s">
        <v>1020</v>
      </c>
      <c r="C31" s="203"/>
      <c r="D31" s="205" t="s">
        <v>1021</v>
      </c>
      <c r="E31" s="205" t="s">
        <v>1022</v>
      </c>
      <c r="F31" s="204"/>
      <c r="K31" t="s">
        <v>2</v>
      </c>
    </row>
    <row r="32" spans="2:11" hidden="1" x14ac:dyDescent="0.25">
      <c r="B32" s="202" t="s">
        <v>1020</v>
      </c>
      <c r="C32" s="203"/>
      <c r="D32" s="205" t="s">
        <v>1021</v>
      </c>
      <c r="E32" s="205" t="s">
        <v>1022</v>
      </c>
      <c r="F32" s="204"/>
    </row>
    <row r="33" spans="2:6" hidden="1" x14ac:dyDescent="0.25">
      <c r="B33" s="202" t="s">
        <v>1020</v>
      </c>
      <c r="C33" s="203"/>
      <c r="D33" s="205" t="s">
        <v>1021</v>
      </c>
      <c r="E33" s="205" t="s">
        <v>1022</v>
      </c>
      <c r="F33" s="204"/>
    </row>
    <row r="34" spans="2:6" hidden="1" x14ac:dyDescent="0.25">
      <c r="B34" s="202" t="s">
        <v>1020</v>
      </c>
      <c r="C34" s="203"/>
      <c r="D34" s="205" t="s">
        <v>1021</v>
      </c>
      <c r="E34" s="205" t="s">
        <v>1022</v>
      </c>
      <c r="F34" s="204"/>
    </row>
    <row r="35" spans="2:6" hidden="1" x14ac:dyDescent="0.25">
      <c r="B35" s="202" t="s">
        <v>1020</v>
      </c>
      <c r="C35" s="203"/>
      <c r="D35" s="202" t="s">
        <v>1021</v>
      </c>
      <c r="E35" s="202" t="s">
        <v>1022</v>
      </c>
      <c r="F35" s="204"/>
    </row>
    <row r="36" spans="2:6" hidden="1" x14ac:dyDescent="0.25">
      <c r="B36" s="202" t="s">
        <v>1020</v>
      </c>
      <c r="C36" s="203"/>
      <c r="D36" s="202" t="s">
        <v>1021</v>
      </c>
      <c r="E36" s="202" t="s">
        <v>1022</v>
      </c>
      <c r="F36" s="204"/>
    </row>
    <row r="37" spans="2:6" hidden="1" x14ac:dyDescent="0.25">
      <c r="B37" s="202" t="s">
        <v>1020</v>
      </c>
      <c r="C37" s="203"/>
      <c r="D37" s="202" t="s">
        <v>1021</v>
      </c>
      <c r="E37" s="202" t="s">
        <v>1022</v>
      </c>
      <c r="F37" s="204"/>
    </row>
    <row r="38" spans="2:6" hidden="1" x14ac:dyDescent="0.25">
      <c r="B38" s="202" t="s">
        <v>1023</v>
      </c>
      <c r="C38" s="203"/>
      <c r="D38" s="202" t="s">
        <v>1021</v>
      </c>
      <c r="E38" s="202" t="s">
        <v>1022</v>
      </c>
      <c r="F38" s="204"/>
    </row>
    <row r="39" spans="2:6" hidden="1" x14ac:dyDescent="0.25">
      <c r="B39" s="202" t="s">
        <v>1023</v>
      </c>
      <c r="C39" s="203"/>
      <c r="D39" s="202" t="s">
        <v>1021</v>
      </c>
      <c r="E39" s="202" t="s">
        <v>1022</v>
      </c>
      <c r="F39" s="204"/>
    </row>
    <row r="40" spans="2:6" hidden="1" x14ac:dyDescent="0.25">
      <c r="B40" s="202" t="s">
        <v>1023</v>
      </c>
      <c r="C40" s="203"/>
      <c r="D40" s="202" t="s">
        <v>1021</v>
      </c>
      <c r="E40" s="202" t="s">
        <v>1022</v>
      </c>
      <c r="F40" s="204"/>
    </row>
    <row r="41" spans="2:6" hidden="1" x14ac:dyDescent="0.25">
      <c r="B41" s="202" t="s">
        <v>1023</v>
      </c>
      <c r="C41" s="203"/>
      <c r="D41" s="202" t="s">
        <v>1021</v>
      </c>
      <c r="E41" s="202" t="s">
        <v>1022</v>
      </c>
      <c r="F41" s="204"/>
    </row>
    <row r="42" spans="2:6" hidden="1" x14ac:dyDescent="0.25">
      <c r="B42" s="202" t="s">
        <v>1023</v>
      </c>
      <c r="C42" s="203"/>
      <c r="D42" s="202" t="s">
        <v>1021</v>
      </c>
      <c r="E42" s="202" t="s">
        <v>1022</v>
      </c>
      <c r="F42" s="204"/>
    </row>
    <row r="43" spans="2:6" hidden="1" x14ac:dyDescent="0.25">
      <c r="B43" s="202" t="s">
        <v>1023</v>
      </c>
      <c r="C43" s="203"/>
      <c r="D43" s="202" t="s">
        <v>1021</v>
      </c>
      <c r="E43" s="202" t="s">
        <v>1022</v>
      </c>
      <c r="F43" s="204"/>
    </row>
    <row r="44" spans="2:6" hidden="1" x14ac:dyDescent="0.25">
      <c r="B44" s="202" t="s">
        <v>1023</v>
      </c>
      <c r="C44" s="203"/>
      <c r="D44" s="202" t="s">
        <v>1021</v>
      </c>
      <c r="E44" s="202" t="s">
        <v>1022</v>
      </c>
      <c r="F44" s="204"/>
    </row>
    <row r="45" spans="2:6" hidden="1" x14ac:dyDescent="0.25">
      <c r="B45" s="202" t="s">
        <v>1023</v>
      </c>
      <c r="C45" s="203"/>
      <c r="D45" s="202" t="s">
        <v>1021</v>
      </c>
      <c r="E45" s="202" t="s">
        <v>1022</v>
      </c>
      <c r="F45" s="204"/>
    </row>
    <row r="46" spans="2:6" hidden="1" x14ac:dyDescent="0.25">
      <c r="B46" s="202" t="s">
        <v>1023</v>
      </c>
      <c r="C46" s="203"/>
      <c r="D46" s="202" t="s">
        <v>1021</v>
      </c>
      <c r="E46" s="202" t="s">
        <v>1022</v>
      </c>
      <c r="F46" s="204"/>
    </row>
    <row r="47" spans="2:6" hidden="1" x14ac:dyDescent="0.25">
      <c r="B47" s="202" t="s">
        <v>1023</v>
      </c>
      <c r="C47" s="203"/>
      <c r="D47" s="202" t="s">
        <v>1021</v>
      </c>
      <c r="E47" s="202" t="s">
        <v>1022</v>
      </c>
      <c r="F47" s="204"/>
    </row>
    <row r="48" spans="2:6" hidden="1" x14ac:dyDescent="0.25">
      <c r="B48" s="202" t="s">
        <v>1023</v>
      </c>
      <c r="C48" s="203"/>
      <c r="D48" s="202" t="s">
        <v>1021</v>
      </c>
      <c r="E48" s="202" t="s">
        <v>1022</v>
      </c>
      <c r="F48" s="204"/>
    </row>
    <row r="49" spans="2:6" hidden="1" x14ac:dyDescent="0.25">
      <c r="B49" s="202" t="s">
        <v>1023</v>
      </c>
      <c r="C49" s="203"/>
      <c r="D49" s="202" t="s">
        <v>1021</v>
      </c>
      <c r="E49" s="202" t="s">
        <v>1022</v>
      </c>
      <c r="F49" s="204"/>
    </row>
    <row r="50" spans="2:6" hidden="1" x14ac:dyDescent="0.25">
      <c r="B50" s="202" t="s">
        <v>1023</v>
      </c>
      <c r="C50" s="203"/>
      <c r="D50" s="202" t="s">
        <v>1021</v>
      </c>
      <c r="E50" s="202" t="s">
        <v>1022</v>
      </c>
      <c r="F50" s="204"/>
    </row>
    <row r="51" spans="2:6" hidden="1" x14ac:dyDescent="0.25">
      <c r="B51" s="202" t="s">
        <v>1023</v>
      </c>
      <c r="C51" s="203"/>
      <c r="D51" s="202" t="s">
        <v>1021</v>
      </c>
      <c r="E51" s="202" t="s">
        <v>1022</v>
      </c>
      <c r="F51" s="204"/>
    </row>
    <row r="52" spans="2:6" hidden="1" x14ac:dyDescent="0.25">
      <c r="B52" s="202" t="s">
        <v>1023</v>
      </c>
      <c r="C52" s="203"/>
      <c r="D52" s="202" t="s">
        <v>1021</v>
      </c>
      <c r="E52" s="202" t="s">
        <v>1022</v>
      </c>
      <c r="F52" s="204"/>
    </row>
    <row r="53" spans="2:6" hidden="1" x14ac:dyDescent="0.25">
      <c r="B53" s="202" t="s">
        <v>1023</v>
      </c>
      <c r="C53" s="203"/>
      <c r="D53" s="202" t="s">
        <v>1021</v>
      </c>
      <c r="E53" s="202" t="s">
        <v>1022</v>
      </c>
      <c r="F53" s="204"/>
    </row>
    <row r="54" spans="2:6" hidden="1" x14ac:dyDescent="0.25">
      <c r="B54" s="202" t="s">
        <v>1023</v>
      </c>
      <c r="C54" s="203"/>
      <c r="D54" s="202" t="s">
        <v>1021</v>
      </c>
      <c r="E54" s="202" t="s">
        <v>1022</v>
      </c>
      <c r="F54" s="204"/>
    </row>
    <row r="55" spans="2:6" hidden="1" x14ac:dyDescent="0.25">
      <c r="B55" s="202" t="s">
        <v>1023</v>
      </c>
      <c r="C55" s="203"/>
      <c r="D55" s="202" t="s">
        <v>1021</v>
      </c>
      <c r="E55" s="202" t="s">
        <v>1022</v>
      </c>
      <c r="F55" s="204"/>
    </row>
    <row r="56" spans="2:6" hidden="1" x14ac:dyDescent="0.25">
      <c r="B56" s="202" t="s">
        <v>1023</v>
      </c>
      <c r="C56" s="203"/>
      <c r="D56" s="202" t="s">
        <v>1021</v>
      </c>
      <c r="E56" s="202" t="s">
        <v>1022</v>
      </c>
      <c r="F56" s="204"/>
    </row>
    <row r="57" spans="2:6" hidden="1" x14ac:dyDescent="0.25">
      <c r="B57" s="202" t="s">
        <v>1023</v>
      </c>
      <c r="C57" s="203"/>
      <c r="D57" s="202" t="s">
        <v>1021</v>
      </c>
      <c r="E57" s="202" t="s">
        <v>1022</v>
      </c>
      <c r="F57" s="204"/>
    </row>
    <row r="58" spans="2:6" hidden="1" x14ac:dyDescent="0.25">
      <c r="B58" s="202" t="s">
        <v>1023</v>
      </c>
      <c r="C58" s="203"/>
      <c r="D58" s="202" t="s">
        <v>1021</v>
      </c>
      <c r="E58" s="202" t="s">
        <v>1022</v>
      </c>
      <c r="F58" s="204"/>
    </row>
    <row r="59" spans="2:6" hidden="1" x14ac:dyDescent="0.25">
      <c r="B59" s="202" t="s">
        <v>1023</v>
      </c>
      <c r="C59" s="203"/>
      <c r="D59" s="202" t="s">
        <v>1021</v>
      </c>
      <c r="E59" s="202" t="s">
        <v>1022</v>
      </c>
      <c r="F59" s="204"/>
    </row>
    <row r="60" spans="2:6" hidden="1" x14ac:dyDescent="0.25">
      <c r="B60" s="202" t="s">
        <v>1023</v>
      </c>
      <c r="C60" s="203"/>
      <c r="D60" s="202" t="s">
        <v>1021</v>
      </c>
      <c r="E60" s="202" t="s">
        <v>1022</v>
      </c>
      <c r="F60" s="204"/>
    </row>
    <row r="61" spans="2:6" hidden="1" x14ac:dyDescent="0.25">
      <c r="B61" s="202"/>
      <c r="C61" s="203"/>
      <c r="D61" s="202"/>
      <c r="E61" s="202"/>
      <c r="F61" s="204"/>
    </row>
    <row r="62" spans="2:6" hidden="1" x14ac:dyDescent="0.25">
      <c r="B62" s="202" t="s">
        <v>1024</v>
      </c>
      <c r="C62" s="203"/>
      <c r="D62" s="202" t="s">
        <v>1021</v>
      </c>
      <c r="E62" s="202" t="s">
        <v>1022</v>
      </c>
      <c r="F62" s="204"/>
    </row>
    <row r="63" spans="2:6" hidden="1" x14ac:dyDescent="0.25">
      <c r="B63" s="202" t="s">
        <v>1024</v>
      </c>
      <c r="C63" s="203"/>
      <c r="D63" s="202" t="s">
        <v>1021</v>
      </c>
      <c r="E63" s="202" t="s">
        <v>1022</v>
      </c>
      <c r="F63" s="204"/>
    </row>
    <row r="64" spans="2:6" hidden="1" x14ac:dyDescent="0.25">
      <c r="B64" s="202" t="s">
        <v>1024</v>
      </c>
      <c r="C64" s="203"/>
      <c r="D64" s="202" t="s">
        <v>1021</v>
      </c>
      <c r="E64" s="202" t="s">
        <v>1022</v>
      </c>
      <c r="F64" s="204"/>
    </row>
    <row r="65" spans="2:6" hidden="1" x14ac:dyDescent="0.25">
      <c r="B65" s="202" t="s">
        <v>1024</v>
      </c>
      <c r="C65" s="203"/>
      <c r="D65" s="202" t="s">
        <v>1021</v>
      </c>
      <c r="E65" s="202" t="s">
        <v>1022</v>
      </c>
      <c r="F65" s="204"/>
    </row>
    <row r="66" spans="2:6" hidden="1" x14ac:dyDescent="0.25">
      <c r="B66" s="202" t="s">
        <v>1024</v>
      </c>
      <c r="C66" s="203"/>
      <c r="D66" s="202" t="s">
        <v>1021</v>
      </c>
      <c r="E66" s="202" t="s">
        <v>1022</v>
      </c>
      <c r="F66" s="204"/>
    </row>
    <row r="67" spans="2:6" hidden="1" x14ac:dyDescent="0.25">
      <c r="B67" s="202" t="s">
        <v>1024</v>
      </c>
      <c r="C67" s="203"/>
      <c r="D67" s="202" t="s">
        <v>1021</v>
      </c>
      <c r="E67" s="202" t="s">
        <v>1022</v>
      </c>
      <c r="F67" s="204"/>
    </row>
    <row r="68" spans="2:6" hidden="1" x14ac:dyDescent="0.25">
      <c r="B68" s="202" t="s">
        <v>1024</v>
      </c>
      <c r="C68" s="203"/>
      <c r="D68" s="202" t="s">
        <v>1021</v>
      </c>
      <c r="E68" s="202" t="s">
        <v>1022</v>
      </c>
      <c r="F68" s="204"/>
    </row>
    <row r="69" spans="2:6" hidden="1" x14ac:dyDescent="0.25">
      <c r="B69" s="202" t="s">
        <v>1024</v>
      </c>
      <c r="C69" s="203"/>
      <c r="D69" s="202" t="s">
        <v>1021</v>
      </c>
      <c r="E69" s="202" t="s">
        <v>1022</v>
      </c>
      <c r="F69" s="204"/>
    </row>
    <row r="70" spans="2:6" hidden="1" x14ac:dyDescent="0.25">
      <c r="B70" s="202" t="s">
        <v>1024</v>
      </c>
      <c r="C70" s="203"/>
      <c r="D70" s="202" t="s">
        <v>1021</v>
      </c>
      <c r="E70" s="202" t="s">
        <v>1022</v>
      </c>
      <c r="F70" s="204"/>
    </row>
    <row r="71" spans="2:6" hidden="1" x14ac:dyDescent="0.25">
      <c r="B71" s="202" t="s">
        <v>1024</v>
      </c>
      <c r="C71" s="203"/>
      <c r="D71" s="202" t="s">
        <v>1021</v>
      </c>
      <c r="E71" s="202" t="s">
        <v>1022</v>
      </c>
      <c r="F71" s="204"/>
    </row>
    <row r="72" spans="2:6" hidden="1" x14ac:dyDescent="0.25">
      <c r="B72" s="202" t="s">
        <v>1024</v>
      </c>
      <c r="C72" s="203"/>
      <c r="D72" s="202" t="s">
        <v>1021</v>
      </c>
      <c r="E72" s="202" t="s">
        <v>1022</v>
      </c>
      <c r="F72" s="204"/>
    </row>
    <row r="73" spans="2:6" hidden="1" x14ac:dyDescent="0.25">
      <c r="B73" s="202" t="s">
        <v>1024</v>
      </c>
      <c r="C73" s="203"/>
      <c r="D73" s="202" t="s">
        <v>1021</v>
      </c>
      <c r="E73" s="202" t="s">
        <v>1022</v>
      </c>
      <c r="F73" s="204"/>
    </row>
    <row r="74" spans="2:6" hidden="1" x14ac:dyDescent="0.25">
      <c r="B74" s="202" t="s">
        <v>1024</v>
      </c>
      <c r="C74" s="203"/>
      <c r="D74" s="202" t="s">
        <v>1021</v>
      </c>
      <c r="E74" s="202" t="s">
        <v>1022</v>
      </c>
      <c r="F74" s="204"/>
    </row>
    <row r="75" spans="2:6" hidden="1" x14ac:dyDescent="0.25">
      <c r="B75" s="202" t="s">
        <v>1024</v>
      </c>
      <c r="C75" s="203"/>
      <c r="D75" s="202" t="s">
        <v>1021</v>
      </c>
      <c r="E75" s="202" t="s">
        <v>1022</v>
      </c>
      <c r="F75" s="204"/>
    </row>
    <row r="76" spans="2:6" hidden="1" x14ac:dyDescent="0.25">
      <c r="B76" s="202" t="s">
        <v>1024</v>
      </c>
      <c r="C76" s="203"/>
      <c r="D76" s="202" t="s">
        <v>1021</v>
      </c>
      <c r="E76" s="202" t="s">
        <v>1022</v>
      </c>
      <c r="F76" s="204"/>
    </row>
    <row r="77" spans="2:6" hidden="1" x14ac:dyDescent="0.25">
      <c r="B77" s="202" t="s">
        <v>1024</v>
      </c>
      <c r="C77" s="203"/>
      <c r="D77" s="202" t="s">
        <v>1021</v>
      </c>
      <c r="E77" s="202" t="s">
        <v>1022</v>
      </c>
      <c r="F77" s="204"/>
    </row>
    <row r="78" spans="2:6" hidden="1" x14ac:dyDescent="0.25">
      <c r="B78" s="202" t="s">
        <v>1024</v>
      </c>
      <c r="C78" s="203"/>
      <c r="D78" s="202" t="s">
        <v>1021</v>
      </c>
      <c r="E78" s="202" t="s">
        <v>1022</v>
      </c>
      <c r="F78" s="204"/>
    </row>
    <row r="79" spans="2:6" hidden="1" x14ac:dyDescent="0.25">
      <c r="B79" s="202" t="s">
        <v>1024</v>
      </c>
      <c r="C79" s="203"/>
      <c r="D79" s="202" t="s">
        <v>1021</v>
      </c>
      <c r="E79" s="202" t="s">
        <v>1022</v>
      </c>
      <c r="F79" s="204"/>
    </row>
    <row r="80" spans="2:6" hidden="1" x14ac:dyDescent="0.25">
      <c r="B80" s="202" t="s">
        <v>1024</v>
      </c>
      <c r="C80" s="203"/>
      <c r="D80" s="202" t="s">
        <v>1021</v>
      </c>
      <c r="E80" s="202" t="s">
        <v>1022</v>
      </c>
      <c r="F80" s="204"/>
    </row>
    <row r="81" spans="2:6" hidden="1" x14ac:dyDescent="0.25">
      <c r="B81" s="202" t="s">
        <v>1024</v>
      </c>
      <c r="C81" s="203"/>
      <c r="D81" s="202" t="s">
        <v>1021</v>
      </c>
      <c r="E81" s="202" t="s">
        <v>1022</v>
      </c>
      <c r="F81" s="204"/>
    </row>
    <row r="82" spans="2:6" hidden="1" x14ac:dyDescent="0.25">
      <c r="B82" s="202" t="s">
        <v>1024</v>
      </c>
      <c r="C82" s="203"/>
      <c r="D82" s="202" t="s">
        <v>1021</v>
      </c>
      <c r="E82" s="202" t="s">
        <v>1022</v>
      </c>
      <c r="F82" s="204"/>
    </row>
    <row r="83" spans="2:6" hidden="1" x14ac:dyDescent="0.25">
      <c r="B83" s="202" t="s">
        <v>1024</v>
      </c>
      <c r="C83" s="203"/>
      <c r="D83" s="202" t="s">
        <v>1021</v>
      </c>
      <c r="E83" s="202" t="s">
        <v>1022</v>
      </c>
      <c r="F83" s="204"/>
    </row>
    <row r="84" spans="2:6" hidden="1" x14ac:dyDescent="0.25">
      <c r="B84" s="202" t="s">
        <v>1024</v>
      </c>
      <c r="C84" s="203"/>
      <c r="D84" s="202" t="s">
        <v>1021</v>
      </c>
      <c r="E84" s="202" t="s">
        <v>1022</v>
      </c>
      <c r="F84" s="204"/>
    </row>
    <row r="85" spans="2:6" hidden="1" x14ac:dyDescent="0.25">
      <c r="B85" s="202" t="s">
        <v>1024</v>
      </c>
      <c r="C85" s="203"/>
      <c r="D85" s="202" t="s">
        <v>1021</v>
      </c>
      <c r="E85" s="202" t="s">
        <v>1022</v>
      </c>
      <c r="F85" s="204"/>
    </row>
    <row r="86" spans="2:6" hidden="1" x14ac:dyDescent="0.25">
      <c r="B86" s="202" t="s">
        <v>1024</v>
      </c>
      <c r="C86" s="203"/>
      <c r="D86" s="202" t="s">
        <v>1021</v>
      </c>
      <c r="E86" s="202" t="s">
        <v>1022</v>
      </c>
      <c r="F86" s="204"/>
    </row>
    <row r="87" spans="2:6" hidden="1" x14ac:dyDescent="0.25">
      <c r="B87" s="202" t="s">
        <v>1024</v>
      </c>
      <c r="C87" s="203"/>
      <c r="D87" s="202" t="s">
        <v>1021</v>
      </c>
      <c r="E87" s="202" t="s">
        <v>1022</v>
      </c>
      <c r="F87" s="204"/>
    </row>
    <row r="88" spans="2:6" hidden="1" x14ac:dyDescent="0.25">
      <c r="B88" s="202" t="s">
        <v>1024</v>
      </c>
      <c r="C88" s="203"/>
      <c r="D88" s="202" t="s">
        <v>1021</v>
      </c>
      <c r="E88" s="202" t="s">
        <v>1022</v>
      </c>
      <c r="F88" s="204"/>
    </row>
    <row r="89" spans="2:6" hidden="1" x14ac:dyDescent="0.25">
      <c r="B89" s="202" t="s">
        <v>1024</v>
      </c>
      <c r="C89" s="203"/>
      <c r="D89" s="202" t="s">
        <v>1021</v>
      </c>
      <c r="E89" s="202" t="s">
        <v>1022</v>
      </c>
      <c r="F89" s="204"/>
    </row>
    <row r="90" spans="2:6" hidden="1" x14ac:dyDescent="0.25">
      <c r="B90" s="202" t="s">
        <v>1024</v>
      </c>
      <c r="C90" s="203"/>
      <c r="D90" s="202" t="s">
        <v>1021</v>
      </c>
      <c r="E90" s="202" t="s">
        <v>1022</v>
      </c>
      <c r="F90" s="204"/>
    </row>
    <row r="91" spans="2:6" hidden="1" x14ac:dyDescent="0.25">
      <c r="B91" s="202" t="s">
        <v>1024</v>
      </c>
      <c r="C91" s="203"/>
      <c r="D91" s="202" t="s">
        <v>1021</v>
      </c>
      <c r="E91" s="202" t="s">
        <v>1022</v>
      </c>
      <c r="F91" s="204"/>
    </row>
    <row r="92" spans="2:6" hidden="1" x14ac:dyDescent="0.25">
      <c r="B92" s="202" t="s">
        <v>1024</v>
      </c>
      <c r="C92" s="203"/>
      <c r="D92" s="202" t="s">
        <v>1021</v>
      </c>
      <c r="E92" s="202" t="s">
        <v>1022</v>
      </c>
      <c r="F92" s="204"/>
    </row>
    <row r="93" spans="2:6" hidden="1" x14ac:dyDescent="0.25">
      <c r="B93" s="202" t="s">
        <v>1024</v>
      </c>
      <c r="C93" s="203"/>
      <c r="D93" s="202" t="s">
        <v>1021</v>
      </c>
      <c r="E93" s="202" t="s">
        <v>1022</v>
      </c>
      <c r="F93" s="204"/>
    </row>
    <row r="94" spans="2:6" hidden="1" x14ac:dyDescent="0.25">
      <c r="B94" s="202" t="s">
        <v>1024</v>
      </c>
      <c r="C94" s="203"/>
      <c r="D94" s="202" t="s">
        <v>1021</v>
      </c>
      <c r="E94" s="202" t="s">
        <v>1022</v>
      </c>
      <c r="F94" s="204"/>
    </row>
    <row r="95" spans="2:6" hidden="1" x14ac:dyDescent="0.25">
      <c r="B95" s="202" t="s">
        <v>1024</v>
      </c>
      <c r="C95" s="203"/>
      <c r="D95" s="202" t="s">
        <v>1021</v>
      </c>
      <c r="E95" s="202" t="s">
        <v>1022</v>
      </c>
      <c r="F95" s="204"/>
    </row>
    <row r="96" spans="2:6" hidden="1" x14ac:dyDescent="0.25">
      <c r="B96" s="202" t="s">
        <v>1024</v>
      </c>
      <c r="C96" s="203"/>
      <c r="D96" s="202" t="s">
        <v>1021</v>
      </c>
      <c r="E96" s="202" t="s">
        <v>1022</v>
      </c>
      <c r="F96" s="204"/>
    </row>
    <row r="97" spans="2:6" hidden="1" x14ac:dyDescent="0.25">
      <c r="B97" s="202" t="s">
        <v>1024</v>
      </c>
      <c r="C97" s="203"/>
      <c r="D97" s="202" t="s">
        <v>1021</v>
      </c>
      <c r="E97" s="202" t="s">
        <v>1022</v>
      </c>
      <c r="F97" s="204"/>
    </row>
    <row r="98" spans="2:6" hidden="1" x14ac:dyDescent="0.25">
      <c r="B98" s="202" t="s">
        <v>1024</v>
      </c>
      <c r="C98" s="203"/>
      <c r="D98" s="202" t="s">
        <v>1021</v>
      </c>
      <c r="E98" s="202" t="s">
        <v>1022</v>
      </c>
      <c r="F98" s="204"/>
    </row>
    <row r="99" spans="2:6" hidden="1" x14ac:dyDescent="0.25">
      <c r="B99" s="202" t="s">
        <v>1024</v>
      </c>
      <c r="C99" s="203"/>
      <c r="D99" s="202" t="s">
        <v>1021</v>
      </c>
      <c r="E99" s="202" t="s">
        <v>1022</v>
      </c>
      <c r="F99" s="204"/>
    </row>
    <row r="100" spans="2:6" hidden="1" x14ac:dyDescent="0.25">
      <c r="B100" s="202" t="s">
        <v>1024</v>
      </c>
      <c r="C100" s="203"/>
      <c r="D100" s="202" t="s">
        <v>1021</v>
      </c>
      <c r="E100" s="202" t="s">
        <v>1022</v>
      </c>
      <c r="F100" s="204"/>
    </row>
    <row r="101" spans="2:6" hidden="1" x14ac:dyDescent="0.25">
      <c r="B101" s="202" t="s">
        <v>1024</v>
      </c>
      <c r="C101" s="203"/>
      <c r="D101" s="202" t="s">
        <v>1021</v>
      </c>
      <c r="E101" s="202" t="s">
        <v>1022</v>
      </c>
      <c r="F101" s="204"/>
    </row>
    <row r="102" spans="2:6" hidden="1" x14ac:dyDescent="0.25">
      <c r="B102" s="202" t="s">
        <v>1024</v>
      </c>
      <c r="C102" s="203"/>
      <c r="D102" s="202" t="s">
        <v>1021</v>
      </c>
      <c r="E102" s="202" t="s">
        <v>1022</v>
      </c>
      <c r="F102" s="204"/>
    </row>
    <row r="103" spans="2:6" hidden="1" x14ac:dyDescent="0.25">
      <c r="B103" s="202" t="s">
        <v>1024</v>
      </c>
      <c r="C103" s="203"/>
      <c r="D103" s="202" t="s">
        <v>1021</v>
      </c>
      <c r="E103" s="202" t="s">
        <v>1022</v>
      </c>
      <c r="F103" s="204"/>
    </row>
    <row r="104" spans="2:6" hidden="1" x14ac:dyDescent="0.25">
      <c r="B104" s="202" t="s">
        <v>1024</v>
      </c>
      <c r="C104" s="203"/>
      <c r="D104" s="202" t="s">
        <v>1021</v>
      </c>
      <c r="E104" s="202" t="s">
        <v>1022</v>
      </c>
      <c r="F104" s="204"/>
    </row>
    <row r="105" spans="2:6" hidden="1" x14ac:dyDescent="0.25">
      <c r="B105" s="202" t="s">
        <v>1024</v>
      </c>
      <c r="C105" s="203"/>
      <c r="D105" s="202" t="s">
        <v>1021</v>
      </c>
      <c r="E105" s="202" t="s">
        <v>1022</v>
      </c>
      <c r="F105" s="204"/>
    </row>
    <row r="106" spans="2:6" hidden="1" x14ac:dyDescent="0.25">
      <c r="B106" s="202" t="s">
        <v>1024</v>
      </c>
      <c r="C106" s="203"/>
      <c r="D106" s="202" t="s">
        <v>1021</v>
      </c>
      <c r="E106" s="202" t="s">
        <v>1022</v>
      </c>
      <c r="F106" s="204"/>
    </row>
    <row r="107" spans="2:6" hidden="1" x14ac:dyDescent="0.25">
      <c r="B107" s="202" t="s">
        <v>1024</v>
      </c>
      <c r="C107" s="203"/>
      <c r="D107" s="202" t="s">
        <v>1021</v>
      </c>
      <c r="E107" s="202" t="s">
        <v>1022</v>
      </c>
      <c r="F107" s="204"/>
    </row>
    <row r="108" spans="2:6" hidden="1" x14ac:dyDescent="0.25">
      <c r="B108" s="202" t="s">
        <v>1024</v>
      </c>
      <c r="C108" s="203"/>
      <c r="D108" s="202" t="s">
        <v>1021</v>
      </c>
      <c r="E108" s="202" t="s">
        <v>1022</v>
      </c>
      <c r="F108" s="204"/>
    </row>
    <row r="109" spans="2:6" hidden="1" x14ac:dyDescent="0.25">
      <c r="B109" s="202" t="s">
        <v>1024</v>
      </c>
      <c r="C109" s="203"/>
      <c r="D109" s="202" t="s">
        <v>1021</v>
      </c>
      <c r="E109" s="202" t="s">
        <v>1022</v>
      </c>
      <c r="F109" s="204"/>
    </row>
    <row r="110" spans="2:6" hidden="1" x14ac:dyDescent="0.25">
      <c r="B110" s="202" t="s">
        <v>1024</v>
      </c>
      <c r="C110" s="203"/>
      <c r="D110" s="202" t="s">
        <v>1021</v>
      </c>
      <c r="E110" s="202" t="s">
        <v>1022</v>
      </c>
      <c r="F110" s="204"/>
    </row>
    <row r="111" spans="2:6" hidden="1" x14ac:dyDescent="0.25">
      <c r="B111" s="202" t="s">
        <v>1024</v>
      </c>
      <c r="C111" s="203"/>
      <c r="D111" s="202" t="s">
        <v>1021</v>
      </c>
      <c r="E111" s="202" t="s">
        <v>1022</v>
      </c>
      <c r="F111" s="204"/>
    </row>
    <row r="112" spans="2:6" hidden="1" x14ac:dyDescent="0.25">
      <c r="B112" s="202" t="s">
        <v>1024</v>
      </c>
      <c r="C112" s="203"/>
      <c r="D112" s="202" t="s">
        <v>1021</v>
      </c>
      <c r="E112" s="202" t="s">
        <v>1022</v>
      </c>
      <c r="F112" s="204"/>
    </row>
    <row r="113" spans="2:7" hidden="1" x14ac:dyDescent="0.25">
      <c r="B113" s="202" t="s">
        <v>1024</v>
      </c>
      <c r="C113" s="203"/>
      <c r="D113" s="202" t="s">
        <v>1021</v>
      </c>
      <c r="E113" s="202" t="s">
        <v>1022</v>
      </c>
      <c r="F113" s="204"/>
    </row>
    <row r="114" spans="2:7" hidden="1" x14ac:dyDescent="0.25">
      <c r="B114" s="202" t="s">
        <v>1024</v>
      </c>
      <c r="C114" s="203"/>
      <c r="D114" s="202" t="s">
        <v>1021</v>
      </c>
      <c r="E114" s="202" t="s">
        <v>1022</v>
      </c>
      <c r="F114" s="204"/>
    </row>
    <row r="115" spans="2:7" hidden="1" x14ac:dyDescent="0.25">
      <c r="B115" s="202" t="s">
        <v>1024</v>
      </c>
      <c r="C115" s="203"/>
      <c r="D115" s="202" t="s">
        <v>1021</v>
      </c>
      <c r="E115" s="202" t="s">
        <v>1022</v>
      </c>
      <c r="F115" s="204"/>
    </row>
    <row r="116" spans="2:7" hidden="1" x14ac:dyDescent="0.25">
      <c r="B116" s="202" t="s">
        <v>1024</v>
      </c>
      <c r="C116" s="203"/>
      <c r="D116" s="202" t="s">
        <v>1021</v>
      </c>
      <c r="E116" s="202" t="s">
        <v>1022</v>
      </c>
      <c r="F116" s="204"/>
    </row>
    <row r="117" spans="2:7" hidden="1" x14ac:dyDescent="0.25">
      <c r="B117" s="202" t="s">
        <v>1024</v>
      </c>
      <c r="C117" s="203"/>
      <c r="D117" s="202" t="s">
        <v>1021</v>
      </c>
      <c r="E117" s="202" t="s">
        <v>1022</v>
      </c>
      <c r="F117" s="204"/>
    </row>
    <row r="118" spans="2:7" hidden="1" x14ac:dyDescent="0.25">
      <c r="B118" s="202"/>
      <c r="C118" s="203"/>
      <c r="D118" s="202"/>
      <c r="E118" s="202"/>
      <c r="F118" s="204"/>
    </row>
    <row r="119" spans="2:7" x14ac:dyDescent="0.25">
      <c r="B119" s="202" t="s">
        <v>1025</v>
      </c>
      <c r="C119" s="203">
        <v>44253</v>
      </c>
      <c r="D119" s="202" t="s">
        <v>1021</v>
      </c>
      <c r="E119" s="202" t="s">
        <v>1022</v>
      </c>
      <c r="F119" s="204">
        <v>25.07</v>
      </c>
    </row>
    <row r="120" spans="2:7" x14ac:dyDescent="0.25">
      <c r="B120" s="202" t="s">
        <v>1025</v>
      </c>
      <c r="C120" s="203">
        <v>44256</v>
      </c>
      <c r="D120" s="202" t="s">
        <v>1021</v>
      </c>
      <c r="E120" s="202" t="s">
        <v>1022</v>
      </c>
      <c r="F120" s="204">
        <v>67.569999999999993</v>
      </c>
    </row>
    <row r="121" spans="2:7" x14ac:dyDescent="0.25">
      <c r="B121" s="202" t="s">
        <v>1025</v>
      </c>
      <c r="C121" s="203">
        <v>44257</v>
      </c>
      <c r="D121" s="202" t="s">
        <v>1021</v>
      </c>
      <c r="E121" s="202" t="s">
        <v>1022</v>
      </c>
      <c r="F121" s="204">
        <v>42.25</v>
      </c>
    </row>
    <row r="122" spans="2:7" x14ac:dyDescent="0.25">
      <c r="B122" s="202" t="s">
        <v>1025</v>
      </c>
      <c r="C122" s="203">
        <v>44257</v>
      </c>
      <c r="D122" s="202" t="s">
        <v>1021</v>
      </c>
      <c r="E122" s="202" t="s">
        <v>1022</v>
      </c>
      <c r="F122" s="204">
        <v>37</v>
      </c>
    </row>
    <row r="123" spans="2:7" x14ac:dyDescent="0.25">
      <c r="B123" s="202" t="s">
        <v>1025</v>
      </c>
      <c r="C123" s="203">
        <v>44259</v>
      </c>
      <c r="D123" s="202" t="s">
        <v>1021</v>
      </c>
      <c r="E123" s="202" t="s">
        <v>1022</v>
      </c>
      <c r="F123" s="204">
        <v>68.44</v>
      </c>
      <c r="G123" s="204"/>
    </row>
    <row r="124" spans="2:7" hidden="1" x14ac:dyDescent="0.25">
      <c r="B124" s="202" t="s">
        <v>1025</v>
      </c>
      <c r="C124" s="203">
        <v>44259</v>
      </c>
      <c r="D124" s="202" t="s">
        <v>1021</v>
      </c>
      <c r="E124" s="202" t="s">
        <v>1022</v>
      </c>
      <c r="F124" s="204"/>
    </row>
    <row r="125" spans="2:7" hidden="1" x14ac:dyDescent="0.25">
      <c r="B125" s="202" t="s">
        <v>1025</v>
      </c>
      <c r="C125" s="203">
        <v>44260</v>
      </c>
      <c r="D125" s="202" t="s">
        <v>1021</v>
      </c>
      <c r="E125" s="202" t="s">
        <v>1022</v>
      </c>
      <c r="F125" s="204"/>
    </row>
    <row r="126" spans="2:7" hidden="1" x14ac:dyDescent="0.25">
      <c r="B126" s="202" t="s">
        <v>1025</v>
      </c>
      <c r="C126" s="203">
        <v>44261</v>
      </c>
      <c r="D126" s="202" t="s">
        <v>1021</v>
      </c>
      <c r="E126" s="202" t="s">
        <v>1022</v>
      </c>
      <c r="F126" s="204"/>
    </row>
    <row r="127" spans="2:7" x14ac:dyDescent="0.25">
      <c r="B127" s="202" t="s">
        <v>1025</v>
      </c>
      <c r="C127" s="203">
        <v>44259</v>
      </c>
      <c r="D127" s="202" t="s">
        <v>1021</v>
      </c>
      <c r="E127" s="202" t="s">
        <v>1022</v>
      </c>
      <c r="F127" s="204">
        <v>25.01</v>
      </c>
    </row>
    <row r="128" spans="2:7" x14ac:dyDescent="0.25">
      <c r="B128" s="202" t="s">
        <v>1025</v>
      </c>
      <c r="C128" s="203">
        <v>44263</v>
      </c>
      <c r="D128" s="202" t="s">
        <v>1021</v>
      </c>
      <c r="E128" s="202" t="s">
        <v>1022</v>
      </c>
      <c r="F128" s="204">
        <v>50</v>
      </c>
    </row>
    <row r="129" spans="2:6" x14ac:dyDescent="0.25">
      <c r="B129" s="202" t="s">
        <v>1025</v>
      </c>
      <c r="C129" s="203">
        <v>44264</v>
      </c>
      <c r="D129" s="202" t="s">
        <v>1021</v>
      </c>
      <c r="E129" s="202" t="s">
        <v>1022</v>
      </c>
      <c r="F129" s="204">
        <v>65.14</v>
      </c>
    </row>
    <row r="130" spans="2:6" x14ac:dyDescent="0.25">
      <c r="B130" s="202" t="s">
        <v>1025</v>
      </c>
      <c r="C130" s="203">
        <v>44264</v>
      </c>
      <c r="D130" s="202" t="s">
        <v>1021</v>
      </c>
      <c r="E130" s="202" t="s">
        <v>1022</v>
      </c>
      <c r="F130" s="204">
        <v>28</v>
      </c>
    </row>
    <row r="131" spans="2:6" x14ac:dyDescent="0.25">
      <c r="B131" s="202" t="s">
        <v>1025</v>
      </c>
      <c r="C131" s="203">
        <v>44265</v>
      </c>
      <c r="D131" s="202" t="s">
        <v>1021</v>
      </c>
      <c r="E131" s="202" t="s">
        <v>1022</v>
      </c>
      <c r="F131" s="204">
        <v>48.01</v>
      </c>
    </row>
    <row r="132" spans="2:6" x14ac:dyDescent="0.25">
      <c r="B132" s="202" t="s">
        <v>1025</v>
      </c>
      <c r="C132" s="203">
        <v>44265</v>
      </c>
      <c r="D132" s="202" t="s">
        <v>1021</v>
      </c>
      <c r="E132" s="202" t="s">
        <v>1022</v>
      </c>
      <c r="F132" s="204">
        <v>40</v>
      </c>
    </row>
    <row r="133" spans="2:6" x14ac:dyDescent="0.25">
      <c r="B133" s="202" t="s">
        <v>1025</v>
      </c>
      <c r="C133" s="203">
        <v>44265</v>
      </c>
      <c r="D133" s="202" t="s">
        <v>1021</v>
      </c>
      <c r="E133" s="202" t="s">
        <v>1022</v>
      </c>
      <c r="F133" s="204">
        <v>62.51</v>
      </c>
    </row>
    <row r="134" spans="2:6" x14ac:dyDescent="0.25">
      <c r="B134" s="202" t="s">
        <v>1025</v>
      </c>
      <c r="C134" s="203">
        <v>44265</v>
      </c>
      <c r="D134" s="202" t="s">
        <v>1021</v>
      </c>
      <c r="E134" s="202" t="s">
        <v>1022</v>
      </c>
      <c r="F134" s="204">
        <v>63.63</v>
      </c>
    </row>
    <row r="135" spans="2:6" x14ac:dyDescent="0.25">
      <c r="B135" s="202" t="s">
        <v>1025</v>
      </c>
      <c r="C135" s="203">
        <v>44267</v>
      </c>
      <c r="D135" s="202" t="s">
        <v>1021</v>
      </c>
      <c r="E135" s="202" t="s">
        <v>1022</v>
      </c>
      <c r="F135" s="204">
        <v>29.62</v>
      </c>
    </row>
    <row r="136" spans="2:6" x14ac:dyDescent="0.25">
      <c r="B136" s="202" t="s">
        <v>1026</v>
      </c>
      <c r="C136" s="203">
        <v>44273</v>
      </c>
      <c r="D136" s="202" t="s">
        <v>1021</v>
      </c>
      <c r="E136" s="202" t="s">
        <v>1022</v>
      </c>
      <c r="F136" s="204">
        <v>48.21</v>
      </c>
    </row>
    <row r="137" spans="2:6" x14ac:dyDescent="0.25">
      <c r="B137" s="202" t="s">
        <v>1025</v>
      </c>
      <c r="C137" s="203">
        <v>44277</v>
      </c>
      <c r="D137" s="202" t="s">
        <v>1021</v>
      </c>
      <c r="E137" s="202" t="s">
        <v>1022</v>
      </c>
      <c r="F137" s="204">
        <v>25.8</v>
      </c>
    </row>
    <row r="138" spans="2:6" x14ac:dyDescent="0.25">
      <c r="B138" s="202" t="s">
        <v>1025</v>
      </c>
      <c r="C138" s="203">
        <v>44278</v>
      </c>
      <c r="D138" s="202" t="s">
        <v>1021</v>
      </c>
      <c r="E138" s="202" t="s">
        <v>1022</v>
      </c>
      <c r="F138" s="204">
        <v>65.5</v>
      </c>
    </row>
    <row r="139" spans="2:6" x14ac:dyDescent="0.25">
      <c r="B139" s="202" t="s">
        <v>1025</v>
      </c>
      <c r="C139" s="203">
        <v>44279</v>
      </c>
      <c r="D139" s="202" t="s">
        <v>1021</v>
      </c>
      <c r="E139" s="202" t="s">
        <v>1022</v>
      </c>
      <c r="F139" s="204">
        <v>77.42</v>
      </c>
    </row>
    <row r="140" spans="2:6" x14ac:dyDescent="0.25">
      <c r="B140" s="202" t="s">
        <v>1025</v>
      </c>
      <c r="C140" s="203">
        <v>44279</v>
      </c>
      <c r="D140" s="202" t="s">
        <v>1021</v>
      </c>
      <c r="E140" s="202" t="s">
        <v>1022</v>
      </c>
      <c r="F140" s="204">
        <v>65.849999999999994</v>
      </c>
    </row>
    <row r="141" spans="2:6" x14ac:dyDescent="0.25">
      <c r="B141" s="202" t="s">
        <v>1025</v>
      </c>
      <c r="C141" s="203">
        <v>44280</v>
      </c>
      <c r="D141" s="202" t="s">
        <v>1021</v>
      </c>
      <c r="E141" s="202" t="s">
        <v>1022</v>
      </c>
      <c r="F141" s="204">
        <v>53.9</v>
      </c>
    </row>
    <row r="142" spans="2:6" x14ac:dyDescent="0.25">
      <c r="B142" s="202" t="s">
        <v>1025</v>
      </c>
      <c r="C142" s="203">
        <v>44280</v>
      </c>
      <c r="D142" s="202" t="s">
        <v>1021</v>
      </c>
      <c r="E142" s="202" t="s">
        <v>1022</v>
      </c>
      <c r="F142" s="204">
        <v>72.78</v>
      </c>
    </row>
    <row r="143" spans="2:6" x14ac:dyDescent="0.25">
      <c r="B143" s="202" t="s">
        <v>1025</v>
      </c>
      <c r="C143" s="203">
        <v>44281</v>
      </c>
      <c r="D143" s="202" t="s">
        <v>1021</v>
      </c>
      <c r="E143" s="202" t="s">
        <v>1022</v>
      </c>
      <c r="F143" s="204">
        <v>26.02</v>
      </c>
    </row>
    <row r="144" spans="2:6" x14ac:dyDescent="0.25">
      <c r="B144" s="202" t="s">
        <v>1027</v>
      </c>
      <c r="C144" s="203">
        <v>44263</v>
      </c>
      <c r="D144" s="202" t="s">
        <v>1021</v>
      </c>
      <c r="E144" s="202" t="s">
        <v>1022</v>
      </c>
      <c r="F144" s="204">
        <v>53.83</v>
      </c>
    </row>
    <row r="145" spans="2:6" x14ac:dyDescent="0.25">
      <c r="B145" s="202" t="s">
        <v>1027</v>
      </c>
      <c r="C145" s="203">
        <v>44284</v>
      </c>
      <c r="D145" s="202" t="s">
        <v>1021</v>
      </c>
      <c r="E145" s="202" t="s">
        <v>1022</v>
      </c>
      <c r="F145" s="204">
        <v>46.81</v>
      </c>
    </row>
    <row r="146" spans="2:6" x14ac:dyDescent="0.25">
      <c r="B146" s="202" t="s">
        <v>1028</v>
      </c>
      <c r="C146" s="203">
        <v>44258</v>
      </c>
      <c r="D146" s="202" t="s">
        <v>1021</v>
      </c>
      <c r="E146" s="202" t="s">
        <v>1022</v>
      </c>
      <c r="F146" s="204">
        <v>62.39</v>
      </c>
    </row>
    <row r="147" spans="2:6" x14ac:dyDescent="0.25">
      <c r="B147" s="202" t="s">
        <v>1028</v>
      </c>
      <c r="C147" s="203">
        <v>44263</v>
      </c>
      <c r="D147" s="202" t="s">
        <v>1021</v>
      </c>
      <c r="E147" s="202" t="s">
        <v>1022</v>
      </c>
      <c r="F147" s="204">
        <v>59.61</v>
      </c>
    </row>
    <row r="148" spans="2:6" x14ac:dyDescent="0.25">
      <c r="B148" s="202" t="s">
        <v>1028</v>
      </c>
      <c r="C148" s="203">
        <v>44265</v>
      </c>
      <c r="D148" s="202" t="s">
        <v>1021</v>
      </c>
      <c r="E148" s="202" t="s">
        <v>1022</v>
      </c>
      <c r="F148" s="204">
        <v>65.06</v>
      </c>
    </row>
    <row r="149" spans="2:6" x14ac:dyDescent="0.25">
      <c r="B149" s="202" t="s">
        <v>1028</v>
      </c>
      <c r="C149" s="203">
        <v>44278</v>
      </c>
      <c r="D149" s="202" t="s">
        <v>1021</v>
      </c>
      <c r="E149" s="202" t="s">
        <v>1022</v>
      </c>
      <c r="F149" s="204">
        <v>69.39</v>
      </c>
    </row>
    <row r="150" spans="2:6" x14ac:dyDescent="0.25">
      <c r="B150" s="202" t="s">
        <v>1029</v>
      </c>
      <c r="C150" s="203">
        <v>44253</v>
      </c>
      <c r="D150" s="202" t="s">
        <v>1021</v>
      </c>
      <c r="E150" s="202" t="s">
        <v>1022</v>
      </c>
      <c r="F150" s="204">
        <v>33.01</v>
      </c>
    </row>
    <row r="151" spans="2:6" x14ac:dyDescent="0.25">
      <c r="B151" s="202" t="s">
        <v>1029</v>
      </c>
      <c r="C151" s="203">
        <v>44257</v>
      </c>
      <c r="D151" s="202" t="s">
        <v>1021</v>
      </c>
      <c r="E151" s="202" t="s">
        <v>1022</v>
      </c>
      <c r="F151" s="204">
        <v>102.54</v>
      </c>
    </row>
    <row r="152" spans="2:6" x14ac:dyDescent="0.25">
      <c r="B152" s="202" t="s">
        <v>1029</v>
      </c>
      <c r="C152" s="203">
        <v>44258</v>
      </c>
      <c r="D152" s="202" t="s">
        <v>1021</v>
      </c>
      <c r="E152" s="202" t="s">
        <v>1022</v>
      </c>
      <c r="F152" s="204">
        <v>45.51</v>
      </c>
    </row>
    <row r="153" spans="2:6" x14ac:dyDescent="0.25">
      <c r="B153" s="202" t="s">
        <v>1029</v>
      </c>
      <c r="C153" s="203">
        <v>44260</v>
      </c>
      <c r="D153" s="202" t="s">
        <v>1021</v>
      </c>
      <c r="E153" s="202" t="s">
        <v>1022</v>
      </c>
      <c r="F153" s="204">
        <v>55.55</v>
      </c>
    </row>
    <row r="154" spans="2:6" x14ac:dyDescent="0.25">
      <c r="B154" s="202" t="s">
        <v>1030</v>
      </c>
      <c r="C154" s="203">
        <v>44271</v>
      </c>
      <c r="D154" s="202" t="s">
        <v>1021</v>
      </c>
      <c r="E154" s="202" t="s">
        <v>1022</v>
      </c>
      <c r="F154" s="204">
        <v>54.6</v>
      </c>
    </row>
    <row r="155" spans="2:6" x14ac:dyDescent="0.25">
      <c r="B155" s="202" t="s">
        <v>1029</v>
      </c>
      <c r="C155" s="203">
        <v>44274</v>
      </c>
      <c r="D155" s="202" t="s">
        <v>1021</v>
      </c>
      <c r="E155" s="202" t="s">
        <v>1022</v>
      </c>
      <c r="F155" s="204">
        <v>63.21</v>
      </c>
    </row>
    <row r="156" spans="2:6" x14ac:dyDescent="0.25">
      <c r="B156" s="202" t="s">
        <v>1029</v>
      </c>
      <c r="C156" s="203">
        <v>44277</v>
      </c>
      <c r="D156" s="202" t="s">
        <v>1021</v>
      </c>
      <c r="E156" s="202" t="s">
        <v>1022</v>
      </c>
      <c r="F156" s="204">
        <v>116</v>
      </c>
    </row>
    <row r="157" spans="2:6" x14ac:dyDescent="0.25">
      <c r="B157" s="202" t="s">
        <v>1029</v>
      </c>
      <c r="C157" s="203">
        <v>44279</v>
      </c>
      <c r="D157" s="202" t="s">
        <v>1021</v>
      </c>
      <c r="E157" s="202" t="s">
        <v>1022</v>
      </c>
      <c r="F157" s="204">
        <v>54.75</v>
      </c>
    </row>
    <row r="158" spans="2:6" x14ac:dyDescent="0.25">
      <c r="B158" s="202" t="s">
        <v>1029</v>
      </c>
      <c r="C158" s="203">
        <v>44280</v>
      </c>
      <c r="D158" s="202" t="s">
        <v>1021</v>
      </c>
      <c r="E158" s="202" t="s">
        <v>1022</v>
      </c>
      <c r="F158" s="204">
        <v>55.46</v>
      </c>
    </row>
    <row r="159" spans="2:6" x14ac:dyDescent="0.25">
      <c r="B159" s="202" t="s">
        <v>1031</v>
      </c>
      <c r="C159" s="203">
        <v>44258</v>
      </c>
      <c r="D159" s="202" t="s">
        <v>1021</v>
      </c>
      <c r="E159" s="202" t="s">
        <v>1022</v>
      </c>
      <c r="F159" s="204">
        <v>52.33</v>
      </c>
    </row>
    <row r="160" spans="2:6" x14ac:dyDescent="0.25">
      <c r="B160" s="202" t="s">
        <v>1031</v>
      </c>
      <c r="C160" s="203">
        <v>44267</v>
      </c>
      <c r="D160" s="202" t="s">
        <v>1021</v>
      </c>
      <c r="E160" s="202" t="s">
        <v>1022</v>
      </c>
      <c r="F160" s="204">
        <v>31.19</v>
      </c>
    </row>
    <row r="161" spans="2:7" x14ac:dyDescent="0.25">
      <c r="B161" s="202" t="s">
        <v>1031</v>
      </c>
      <c r="C161" s="203">
        <v>44270</v>
      </c>
      <c r="D161" s="202" t="s">
        <v>1021</v>
      </c>
      <c r="E161" s="202" t="s">
        <v>1022</v>
      </c>
      <c r="F161" s="204">
        <v>15.95</v>
      </c>
    </row>
    <row r="162" spans="2:7" x14ac:dyDescent="0.25">
      <c r="B162" s="202" t="s">
        <v>1031</v>
      </c>
      <c r="C162" s="203">
        <v>44271</v>
      </c>
      <c r="D162" s="202" t="s">
        <v>1021</v>
      </c>
      <c r="E162" s="202" t="s">
        <v>1022</v>
      </c>
      <c r="F162" s="204">
        <v>12.74</v>
      </c>
    </row>
    <row r="163" spans="2:7" x14ac:dyDescent="0.25">
      <c r="B163" s="202" t="s">
        <v>1032</v>
      </c>
      <c r="C163" s="203">
        <v>44256</v>
      </c>
      <c r="D163" s="202" t="s">
        <v>1021</v>
      </c>
      <c r="E163" s="202" t="s">
        <v>1022</v>
      </c>
      <c r="F163" s="204">
        <v>30.34</v>
      </c>
    </row>
    <row r="164" spans="2:7" x14ac:dyDescent="0.25">
      <c r="B164" s="202" t="s">
        <v>1032</v>
      </c>
      <c r="C164" s="203">
        <v>44257</v>
      </c>
      <c r="D164" s="202" t="s">
        <v>1021</v>
      </c>
      <c r="E164" s="202" t="s">
        <v>1022</v>
      </c>
      <c r="F164" s="204">
        <v>59.95</v>
      </c>
    </row>
    <row r="165" spans="2:7" x14ac:dyDescent="0.25">
      <c r="B165" s="202" t="s">
        <v>1032</v>
      </c>
      <c r="C165" s="203">
        <v>44258</v>
      </c>
      <c r="D165" s="202" t="s">
        <v>1021</v>
      </c>
      <c r="E165" s="202" t="s">
        <v>1022</v>
      </c>
      <c r="F165" s="204">
        <v>58.27</v>
      </c>
    </row>
    <row r="166" spans="2:7" x14ac:dyDescent="0.25">
      <c r="B166" s="202" t="s">
        <v>1032</v>
      </c>
      <c r="C166" s="203">
        <v>44263</v>
      </c>
      <c r="D166" s="202" t="s">
        <v>1021</v>
      </c>
      <c r="E166" s="202" t="s">
        <v>1022</v>
      </c>
      <c r="F166" s="204">
        <v>65.36</v>
      </c>
    </row>
    <row r="167" spans="2:7" x14ac:dyDescent="0.25">
      <c r="B167" s="202" t="s">
        <v>1032</v>
      </c>
      <c r="C167" s="203">
        <v>44264</v>
      </c>
      <c r="D167" s="202" t="s">
        <v>1021</v>
      </c>
      <c r="E167" s="202" t="s">
        <v>1022</v>
      </c>
      <c r="F167" s="204">
        <v>49.04</v>
      </c>
    </row>
    <row r="168" spans="2:7" x14ac:dyDescent="0.25">
      <c r="B168" s="202" t="s">
        <v>1032</v>
      </c>
      <c r="C168" s="203">
        <v>44265</v>
      </c>
      <c r="D168" s="202" t="s">
        <v>1021</v>
      </c>
      <c r="E168" s="202" t="s">
        <v>1022</v>
      </c>
      <c r="F168" s="204">
        <v>62.52</v>
      </c>
    </row>
    <row r="169" spans="2:7" x14ac:dyDescent="0.25">
      <c r="B169" s="202" t="s">
        <v>1032</v>
      </c>
      <c r="C169" s="203">
        <v>44270</v>
      </c>
      <c r="D169" s="202" t="s">
        <v>1021</v>
      </c>
      <c r="E169" s="202" t="s">
        <v>1022</v>
      </c>
      <c r="F169" s="204">
        <v>67.510000000000005</v>
      </c>
    </row>
    <row r="170" spans="2:7" x14ac:dyDescent="0.25">
      <c r="B170" s="202" t="s">
        <v>1032</v>
      </c>
      <c r="C170" s="203">
        <v>44279</v>
      </c>
      <c r="D170" s="202" t="s">
        <v>1021</v>
      </c>
      <c r="E170" s="202" t="s">
        <v>1022</v>
      </c>
      <c r="F170" s="204">
        <v>56.58</v>
      </c>
    </row>
    <row r="171" spans="2:7" x14ac:dyDescent="0.25">
      <c r="B171" s="202" t="s">
        <v>1032</v>
      </c>
      <c r="C171" s="203">
        <v>44281</v>
      </c>
      <c r="D171" s="202" t="s">
        <v>1021</v>
      </c>
      <c r="E171" s="202" t="s">
        <v>1022</v>
      </c>
      <c r="F171" s="204">
        <v>84</v>
      </c>
    </row>
    <row r="172" spans="2:7" x14ac:dyDescent="0.25">
      <c r="B172" s="202" t="s">
        <v>1032</v>
      </c>
      <c r="C172" s="203">
        <v>44284</v>
      </c>
      <c r="D172" s="202" t="s">
        <v>1021</v>
      </c>
      <c r="E172" s="202" t="s">
        <v>1022</v>
      </c>
      <c r="F172" s="204">
        <v>70</v>
      </c>
    </row>
    <row r="173" spans="2:7" x14ac:dyDescent="0.25">
      <c r="B173" s="202" t="s">
        <v>1032</v>
      </c>
      <c r="C173" s="203">
        <v>44285</v>
      </c>
      <c r="D173" s="202" t="s">
        <v>1021</v>
      </c>
      <c r="E173" s="202" t="s">
        <v>1022</v>
      </c>
      <c r="F173" s="204">
        <v>55.07</v>
      </c>
    </row>
    <row r="174" spans="2:7" x14ac:dyDescent="0.25">
      <c r="B174" s="202"/>
      <c r="C174" s="203"/>
      <c r="D174" s="202"/>
      <c r="E174" s="202" t="s">
        <v>1033</v>
      </c>
      <c r="F174" s="206"/>
    </row>
    <row r="175" spans="2:7" x14ac:dyDescent="0.25">
      <c r="B175" s="202"/>
      <c r="C175" s="203"/>
      <c r="D175" s="202"/>
      <c r="E175" s="202" t="s">
        <v>1034</v>
      </c>
      <c r="F175" s="206">
        <v>-55.18</v>
      </c>
    </row>
    <row r="176" spans="2:7" ht="15.75" thickBot="1" x14ac:dyDescent="0.3">
      <c r="C176" s="203"/>
      <c r="E176" s="207" t="s">
        <v>9</v>
      </c>
      <c r="F176" s="208">
        <f>SUM(F19:F175)</f>
        <v>2741.12</v>
      </c>
      <c r="G176" s="204"/>
    </row>
    <row r="177" spans="2:9" ht="15.75" thickTop="1" x14ac:dyDescent="0.25">
      <c r="C177" s="203"/>
    </row>
    <row r="178" spans="2:9" x14ac:dyDescent="0.25">
      <c r="B178" s="209"/>
      <c r="C178" s="203"/>
      <c r="D178" s="210"/>
      <c r="E178" s="210"/>
      <c r="F178" s="210"/>
    </row>
    <row r="179" spans="2:9" x14ac:dyDescent="0.25">
      <c r="B179" s="209"/>
      <c r="C179" s="211"/>
      <c r="D179" s="210"/>
      <c r="E179" s="210"/>
      <c r="F179" s="210"/>
    </row>
    <row r="180" spans="2:9" x14ac:dyDescent="0.25">
      <c r="B180" s="209"/>
      <c r="C180" s="210"/>
      <c r="D180" s="210"/>
      <c r="E180" s="210"/>
      <c r="F180" s="210"/>
      <c r="G180" s="201"/>
      <c r="I180" s="212"/>
    </row>
    <row r="181" spans="2:9" x14ac:dyDescent="0.25">
      <c r="B181" s="213"/>
      <c r="C181" s="213"/>
      <c r="D181" s="213"/>
      <c r="E181" s="213"/>
      <c r="F181" s="213"/>
    </row>
    <row r="182" spans="2:9" x14ac:dyDescent="0.25">
      <c r="B182" s="214"/>
      <c r="C182" s="214"/>
      <c r="D182" s="214"/>
      <c r="E182" s="214"/>
      <c r="F182" s="210"/>
    </row>
    <row r="183" spans="2:9" x14ac:dyDescent="0.25">
      <c r="B183" s="214"/>
      <c r="C183" s="215"/>
      <c r="D183" s="216"/>
      <c r="E183" s="215"/>
      <c r="F183" s="217"/>
    </row>
    <row r="184" spans="2:9" x14ac:dyDescent="0.25">
      <c r="B184" s="214"/>
      <c r="C184" s="215"/>
      <c r="D184" s="216"/>
      <c r="E184" s="215"/>
      <c r="F184" s="217"/>
    </row>
    <row r="185" spans="2:9" x14ac:dyDescent="0.25">
      <c r="B185" s="214"/>
      <c r="C185" s="215"/>
      <c r="D185" s="216"/>
      <c r="E185" s="215"/>
      <c r="F185" s="217"/>
    </row>
    <row r="186" spans="2:9" x14ac:dyDescent="0.25">
      <c r="B186" s="214"/>
      <c r="C186" s="215"/>
      <c r="D186" s="216"/>
      <c r="E186" s="215"/>
      <c r="F186" s="217"/>
    </row>
    <row r="187" spans="2:9" x14ac:dyDescent="0.25">
      <c r="B187" s="214"/>
      <c r="C187" s="215"/>
      <c r="D187" s="216"/>
      <c r="E187" s="215"/>
      <c r="F187" s="217"/>
    </row>
    <row r="188" spans="2:9" x14ac:dyDescent="0.25">
      <c r="B188" s="214"/>
      <c r="C188" s="215"/>
      <c r="D188" s="216"/>
      <c r="E188" s="215"/>
      <c r="F188" s="217"/>
    </row>
    <row r="189" spans="2:9" x14ac:dyDescent="0.25">
      <c r="B189" s="214"/>
      <c r="C189" s="215"/>
      <c r="D189" s="216"/>
      <c r="E189" s="218"/>
      <c r="F189" s="219"/>
    </row>
    <row r="190" spans="2:9" x14ac:dyDescent="0.25">
      <c r="B190" s="214"/>
      <c r="C190" s="220"/>
      <c r="D190" s="221"/>
      <c r="E190" s="215"/>
      <c r="F190" s="222"/>
    </row>
    <row r="191" spans="2:9" x14ac:dyDescent="0.25">
      <c r="B191" s="223"/>
      <c r="C191" s="223"/>
      <c r="D191" s="223"/>
      <c r="E191" s="223"/>
      <c r="F191" s="223"/>
    </row>
    <row r="192" spans="2:9" x14ac:dyDescent="0.25">
      <c r="C192" s="224"/>
    </row>
    <row r="196" spans="2:6" x14ac:dyDescent="0.25">
      <c r="B196" s="225"/>
      <c r="C196" s="226"/>
    </row>
    <row r="197" spans="2:6" x14ac:dyDescent="0.25">
      <c r="B197" s="225"/>
      <c r="C197" s="226"/>
    </row>
    <row r="198" spans="2:6" x14ac:dyDescent="0.25">
      <c r="B198" s="225"/>
      <c r="C198" s="226"/>
    </row>
    <row r="199" spans="2:6" x14ac:dyDescent="0.25">
      <c r="B199" s="225"/>
      <c r="C199" s="226"/>
    </row>
    <row r="203" spans="2:6" x14ac:dyDescent="0.25">
      <c r="E203" s="227"/>
      <c r="F203" s="228"/>
    </row>
  </sheetData>
  <mergeCells count="7">
    <mergeCell ref="B14:F14"/>
    <mergeCell ref="B1:F1"/>
    <mergeCell ref="B2:F2"/>
    <mergeCell ref="B4:F4"/>
    <mergeCell ref="J4:M4"/>
    <mergeCell ref="B12:F12"/>
    <mergeCell ref="B13:F1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627"/>
  <sheetViews>
    <sheetView showGridLines="0" showOutlineSymbols="0" workbookViewId="0">
      <selection activeCell="AG35" sqref="AG35"/>
    </sheetView>
  </sheetViews>
  <sheetFormatPr defaultRowHeight="12.75" customHeight="1" x14ac:dyDescent="0.25"/>
  <cols>
    <col min="1" max="1" width="1.140625" style="142" customWidth="1"/>
    <col min="2" max="2" width="2.28515625" style="142" customWidth="1"/>
    <col min="3" max="3" width="1.140625" style="142" customWidth="1"/>
    <col min="4" max="4" width="11.42578125" style="142" customWidth="1"/>
    <col min="5" max="5" width="1.140625" style="142" customWidth="1"/>
    <col min="6" max="6" width="6.85546875" style="142" customWidth="1"/>
    <col min="7" max="8" width="1.140625" style="142" customWidth="1"/>
    <col min="9" max="9" width="2.28515625" style="142" customWidth="1"/>
    <col min="10" max="10" width="6.85546875" style="142" customWidth="1"/>
    <col min="11" max="11" width="1.140625" style="142" customWidth="1"/>
    <col min="12" max="12" width="3.42578125" style="142" customWidth="1"/>
    <col min="13" max="14" width="2.28515625" style="142" customWidth="1"/>
    <col min="15" max="15" width="1.140625" style="142" customWidth="1"/>
    <col min="16" max="16" width="4" style="142" customWidth="1"/>
    <col min="17" max="17" width="6.28515625" style="142" customWidth="1"/>
    <col min="18" max="18" width="1.140625" style="142" customWidth="1"/>
    <col min="19" max="19" width="6.85546875" style="142" customWidth="1"/>
    <col min="20" max="20" width="4.5703125" style="142" customWidth="1"/>
    <col min="21" max="24" width="1.140625" style="142" customWidth="1"/>
    <col min="25" max="25" width="8" style="142" customWidth="1"/>
    <col min="26" max="26" width="3.42578125" style="142" customWidth="1"/>
    <col min="27" max="27" width="1.140625" style="142" customWidth="1"/>
    <col min="28" max="28" width="1" style="142" customWidth="1"/>
    <col min="29" max="29" width="11.5703125" style="142" customWidth="1"/>
    <col min="30" max="30" width="3.28515625" style="142" customWidth="1"/>
    <col min="31" max="256" width="6.85546875" style="142" customWidth="1"/>
    <col min="257" max="257" width="1.140625" style="142" customWidth="1"/>
    <col min="258" max="258" width="2.28515625" style="142" customWidth="1"/>
    <col min="259" max="259" width="1.140625" style="142" customWidth="1"/>
    <col min="260" max="260" width="11.42578125" style="142" customWidth="1"/>
    <col min="261" max="261" width="1.140625" style="142" customWidth="1"/>
    <col min="262" max="262" width="6.85546875" style="142" customWidth="1"/>
    <col min="263" max="264" width="1.140625" style="142" customWidth="1"/>
    <col min="265" max="265" width="2.28515625" style="142" customWidth="1"/>
    <col min="266" max="266" width="6.85546875" style="142" customWidth="1"/>
    <col min="267" max="267" width="1.140625" style="142" customWidth="1"/>
    <col min="268" max="268" width="3.42578125" style="142" customWidth="1"/>
    <col min="269" max="270" width="2.28515625" style="142" customWidth="1"/>
    <col min="271" max="271" width="1.140625" style="142" customWidth="1"/>
    <col min="272" max="272" width="4" style="142" customWidth="1"/>
    <col min="273" max="273" width="6.28515625" style="142" customWidth="1"/>
    <col min="274" max="274" width="1.140625" style="142" customWidth="1"/>
    <col min="275" max="275" width="6.85546875" style="142" customWidth="1"/>
    <col min="276" max="276" width="4.5703125" style="142" customWidth="1"/>
    <col min="277" max="280" width="1.140625" style="142" customWidth="1"/>
    <col min="281" max="281" width="8" style="142" customWidth="1"/>
    <col min="282" max="282" width="3.42578125" style="142" customWidth="1"/>
    <col min="283" max="283" width="1.140625" style="142" customWidth="1"/>
    <col min="284" max="284" width="1" style="142" customWidth="1"/>
    <col min="285" max="285" width="11.5703125" style="142" customWidth="1"/>
    <col min="286" max="286" width="3.28515625" style="142" customWidth="1"/>
    <col min="287" max="512" width="6.85546875" style="142" customWidth="1"/>
    <col min="513" max="513" width="1.140625" style="142" customWidth="1"/>
    <col min="514" max="514" width="2.28515625" style="142" customWidth="1"/>
    <col min="515" max="515" width="1.140625" style="142" customWidth="1"/>
    <col min="516" max="516" width="11.42578125" style="142" customWidth="1"/>
    <col min="517" max="517" width="1.140625" style="142" customWidth="1"/>
    <col min="518" max="518" width="6.85546875" style="142" customWidth="1"/>
    <col min="519" max="520" width="1.140625" style="142" customWidth="1"/>
    <col min="521" max="521" width="2.28515625" style="142" customWidth="1"/>
    <col min="522" max="522" width="6.85546875" style="142" customWidth="1"/>
    <col min="523" max="523" width="1.140625" style="142" customWidth="1"/>
    <col min="524" max="524" width="3.42578125" style="142" customWidth="1"/>
    <col min="525" max="526" width="2.28515625" style="142" customWidth="1"/>
    <col min="527" max="527" width="1.140625" style="142" customWidth="1"/>
    <col min="528" max="528" width="4" style="142" customWidth="1"/>
    <col min="529" max="529" width="6.28515625" style="142" customWidth="1"/>
    <col min="530" max="530" width="1.140625" style="142" customWidth="1"/>
    <col min="531" max="531" width="6.85546875" style="142" customWidth="1"/>
    <col min="532" max="532" width="4.5703125" style="142" customWidth="1"/>
    <col min="533" max="536" width="1.140625" style="142" customWidth="1"/>
    <col min="537" max="537" width="8" style="142" customWidth="1"/>
    <col min="538" max="538" width="3.42578125" style="142" customWidth="1"/>
    <col min="539" max="539" width="1.140625" style="142" customWidth="1"/>
    <col min="540" max="540" width="1" style="142" customWidth="1"/>
    <col min="541" max="541" width="11.5703125" style="142" customWidth="1"/>
    <col min="542" max="542" width="3.28515625" style="142" customWidth="1"/>
    <col min="543" max="768" width="6.85546875" style="142" customWidth="1"/>
    <col min="769" max="769" width="1.140625" style="142" customWidth="1"/>
    <col min="770" max="770" width="2.28515625" style="142" customWidth="1"/>
    <col min="771" max="771" width="1.140625" style="142" customWidth="1"/>
    <col min="772" max="772" width="11.42578125" style="142" customWidth="1"/>
    <col min="773" max="773" width="1.140625" style="142" customWidth="1"/>
    <col min="774" max="774" width="6.85546875" style="142" customWidth="1"/>
    <col min="775" max="776" width="1.140625" style="142" customWidth="1"/>
    <col min="777" max="777" width="2.28515625" style="142" customWidth="1"/>
    <col min="778" max="778" width="6.85546875" style="142" customWidth="1"/>
    <col min="779" max="779" width="1.140625" style="142" customWidth="1"/>
    <col min="780" max="780" width="3.42578125" style="142" customWidth="1"/>
    <col min="781" max="782" width="2.28515625" style="142" customWidth="1"/>
    <col min="783" max="783" width="1.140625" style="142" customWidth="1"/>
    <col min="784" max="784" width="4" style="142" customWidth="1"/>
    <col min="785" max="785" width="6.28515625" style="142" customWidth="1"/>
    <col min="786" max="786" width="1.140625" style="142" customWidth="1"/>
    <col min="787" max="787" width="6.85546875" style="142" customWidth="1"/>
    <col min="788" max="788" width="4.5703125" style="142" customWidth="1"/>
    <col min="789" max="792" width="1.140625" style="142" customWidth="1"/>
    <col min="793" max="793" width="8" style="142" customWidth="1"/>
    <col min="794" max="794" width="3.42578125" style="142" customWidth="1"/>
    <col min="795" max="795" width="1.140625" style="142" customWidth="1"/>
    <col min="796" max="796" width="1" style="142" customWidth="1"/>
    <col min="797" max="797" width="11.5703125" style="142" customWidth="1"/>
    <col min="798" max="798" width="3.28515625" style="142" customWidth="1"/>
    <col min="799" max="1024" width="6.85546875" style="142" customWidth="1"/>
    <col min="1025" max="1025" width="1.140625" style="142" customWidth="1"/>
    <col min="1026" max="1026" width="2.28515625" style="142" customWidth="1"/>
    <col min="1027" max="1027" width="1.140625" style="142" customWidth="1"/>
    <col min="1028" max="1028" width="11.42578125" style="142" customWidth="1"/>
    <col min="1029" max="1029" width="1.140625" style="142" customWidth="1"/>
    <col min="1030" max="1030" width="6.85546875" style="142" customWidth="1"/>
    <col min="1031" max="1032" width="1.140625" style="142" customWidth="1"/>
    <col min="1033" max="1033" width="2.28515625" style="142" customWidth="1"/>
    <col min="1034" max="1034" width="6.85546875" style="142" customWidth="1"/>
    <col min="1035" max="1035" width="1.140625" style="142" customWidth="1"/>
    <col min="1036" max="1036" width="3.42578125" style="142" customWidth="1"/>
    <col min="1037" max="1038" width="2.28515625" style="142" customWidth="1"/>
    <col min="1039" max="1039" width="1.140625" style="142" customWidth="1"/>
    <col min="1040" max="1040" width="4" style="142" customWidth="1"/>
    <col min="1041" max="1041" width="6.28515625" style="142" customWidth="1"/>
    <col min="1042" max="1042" width="1.140625" style="142" customWidth="1"/>
    <col min="1043" max="1043" width="6.85546875" style="142" customWidth="1"/>
    <col min="1044" max="1044" width="4.5703125" style="142" customWidth="1"/>
    <col min="1045" max="1048" width="1.140625" style="142" customWidth="1"/>
    <col min="1049" max="1049" width="8" style="142" customWidth="1"/>
    <col min="1050" max="1050" width="3.42578125" style="142" customWidth="1"/>
    <col min="1051" max="1051" width="1.140625" style="142" customWidth="1"/>
    <col min="1052" max="1052" width="1" style="142" customWidth="1"/>
    <col min="1053" max="1053" width="11.5703125" style="142" customWidth="1"/>
    <col min="1054" max="1054" width="3.28515625" style="142" customWidth="1"/>
    <col min="1055" max="1280" width="6.85546875" style="142" customWidth="1"/>
    <col min="1281" max="1281" width="1.140625" style="142" customWidth="1"/>
    <col min="1282" max="1282" width="2.28515625" style="142" customWidth="1"/>
    <col min="1283" max="1283" width="1.140625" style="142" customWidth="1"/>
    <col min="1284" max="1284" width="11.42578125" style="142" customWidth="1"/>
    <col min="1285" max="1285" width="1.140625" style="142" customWidth="1"/>
    <col min="1286" max="1286" width="6.85546875" style="142" customWidth="1"/>
    <col min="1287" max="1288" width="1.140625" style="142" customWidth="1"/>
    <col min="1289" max="1289" width="2.28515625" style="142" customWidth="1"/>
    <col min="1290" max="1290" width="6.85546875" style="142" customWidth="1"/>
    <col min="1291" max="1291" width="1.140625" style="142" customWidth="1"/>
    <col min="1292" max="1292" width="3.42578125" style="142" customWidth="1"/>
    <col min="1293" max="1294" width="2.28515625" style="142" customWidth="1"/>
    <col min="1295" max="1295" width="1.140625" style="142" customWidth="1"/>
    <col min="1296" max="1296" width="4" style="142" customWidth="1"/>
    <col min="1297" max="1297" width="6.28515625" style="142" customWidth="1"/>
    <col min="1298" max="1298" width="1.140625" style="142" customWidth="1"/>
    <col min="1299" max="1299" width="6.85546875" style="142" customWidth="1"/>
    <col min="1300" max="1300" width="4.5703125" style="142" customWidth="1"/>
    <col min="1301" max="1304" width="1.140625" style="142" customWidth="1"/>
    <col min="1305" max="1305" width="8" style="142" customWidth="1"/>
    <col min="1306" max="1306" width="3.42578125" style="142" customWidth="1"/>
    <col min="1307" max="1307" width="1.140625" style="142" customWidth="1"/>
    <col min="1308" max="1308" width="1" style="142" customWidth="1"/>
    <col min="1309" max="1309" width="11.5703125" style="142" customWidth="1"/>
    <col min="1310" max="1310" width="3.28515625" style="142" customWidth="1"/>
    <col min="1311" max="1536" width="6.85546875" style="142" customWidth="1"/>
    <col min="1537" max="1537" width="1.140625" style="142" customWidth="1"/>
    <col min="1538" max="1538" width="2.28515625" style="142" customWidth="1"/>
    <col min="1539" max="1539" width="1.140625" style="142" customWidth="1"/>
    <col min="1540" max="1540" width="11.42578125" style="142" customWidth="1"/>
    <col min="1541" max="1541" width="1.140625" style="142" customWidth="1"/>
    <col min="1542" max="1542" width="6.85546875" style="142" customWidth="1"/>
    <col min="1543" max="1544" width="1.140625" style="142" customWidth="1"/>
    <col min="1545" max="1545" width="2.28515625" style="142" customWidth="1"/>
    <col min="1546" max="1546" width="6.85546875" style="142" customWidth="1"/>
    <col min="1547" max="1547" width="1.140625" style="142" customWidth="1"/>
    <col min="1548" max="1548" width="3.42578125" style="142" customWidth="1"/>
    <col min="1549" max="1550" width="2.28515625" style="142" customWidth="1"/>
    <col min="1551" max="1551" width="1.140625" style="142" customWidth="1"/>
    <col min="1552" max="1552" width="4" style="142" customWidth="1"/>
    <col min="1553" max="1553" width="6.28515625" style="142" customWidth="1"/>
    <col min="1554" max="1554" width="1.140625" style="142" customWidth="1"/>
    <col min="1555" max="1555" width="6.85546875" style="142" customWidth="1"/>
    <col min="1556" max="1556" width="4.5703125" style="142" customWidth="1"/>
    <col min="1557" max="1560" width="1.140625" style="142" customWidth="1"/>
    <col min="1561" max="1561" width="8" style="142" customWidth="1"/>
    <col min="1562" max="1562" width="3.42578125" style="142" customWidth="1"/>
    <col min="1563" max="1563" width="1.140625" style="142" customWidth="1"/>
    <col min="1564" max="1564" width="1" style="142" customWidth="1"/>
    <col min="1565" max="1565" width="11.5703125" style="142" customWidth="1"/>
    <col min="1566" max="1566" width="3.28515625" style="142" customWidth="1"/>
    <col min="1567" max="1792" width="6.85546875" style="142" customWidth="1"/>
    <col min="1793" max="1793" width="1.140625" style="142" customWidth="1"/>
    <col min="1794" max="1794" width="2.28515625" style="142" customWidth="1"/>
    <col min="1795" max="1795" width="1.140625" style="142" customWidth="1"/>
    <col min="1796" max="1796" width="11.42578125" style="142" customWidth="1"/>
    <col min="1797" max="1797" width="1.140625" style="142" customWidth="1"/>
    <col min="1798" max="1798" width="6.85546875" style="142" customWidth="1"/>
    <col min="1799" max="1800" width="1.140625" style="142" customWidth="1"/>
    <col min="1801" max="1801" width="2.28515625" style="142" customWidth="1"/>
    <col min="1802" max="1802" width="6.85546875" style="142" customWidth="1"/>
    <col min="1803" max="1803" width="1.140625" style="142" customWidth="1"/>
    <col min="1804" max="1804" width="3.42578125" style="142" customWidth="1"/>
    <col min="1805" max="1806" width="2.28515625" style="142" customWidth="1"/>
    <col min="1807" max="1807" width="1.140625" style="142" customWidth="1"/>
    <col min="1808" max="1808" width="4" style="142" customWidth="1"/>
    <col min="1809" max="1809" width="6.28515625" style="142" customWidth="1"/>
    <col min="1810" max="1810" width="1.140625" style="142" customWidth="1"/>
    <col min="1811" max="1811" width="6.85546875" style="142" customWidth="1"/>
    <col min="1812" max="1812" width="4.5703125" style="142" customWidth="1"/>
    <col min="1813" max="1816" width="1.140625" style="142" customWidth="1"/>
    <col min="1817" max="1817" width="8" style="142" customWidth="1"/>
    <col min="1818" max="1818" width="3.42578125" style="142" customWidth="1"/>
    <col min="1819" max="1819" width="1.140625" style="142" customWidth="1"/>
    <col min="1820" max="1820" width="1" style="142" customWidth="1"/>
    <col min="1821" max="1821" width="11.5703125" style="142" customWidth="1"/>
    <col min="1822" max="1822" width="3.28515625" style="142" customWidth="1"/>
    <col min="1823" max="2048" width="6.85546875" style="142" customWidth="1"/>
    <col min="2049" max="2049" width="1.140625" style="142" customWidth="1"/>
    <col min="2050" max="2050" width="2.28515625" style="142" customWidth="1"/>
    <col min="2051" max="2051" width="1.140625" style="142" customWidth="1"/>
    <col min="2052" max="2052" width="11.42578125" style="142" customWidth="1"/>
    <col min="2053" max="2053" width="1.140625" style="142" customWidth="1"/>
    <col min="2054" max="2054" width="6.85546875" style="142" customWidth="1"/>
    <col min="2055" max="2056" width="1.140625" style="142" customWidth="1"/>
    <col min="2057" max="2057" width="2.28515625" style="142" customWidth="1"/>
    <col min="2058" max="2058" width="6.85546875" style="142" customWidth="1"/>
    <col min="2059" max="2059" width="1.140625" style="142" customWidth="1"/>
    <col min="2060" max="2060" width="3.42578125" style="142" customWidth="1"/>
    <col min="2061" max="2062" width="2.28515625" style="142" customWidth="1"/>
    <col min="2063" max="2063" width="1.140625" style="142" customWidth="1"/>
    <col min="2064" max="2064" width="4" style="142" customWidth="1"/>
    <col min="2065" max="2065" width="6.28515625" style="142" customWidth="1"/>
    <col min="2066" max="2066" width="1.140625" style="142" customWidth="1"/>
    <col min="2067" max="2067" width="6.85546875" style="142" customWidth="1"/>
    <col min="2068" max="2068" width="4.5703125" style="142" customWidth="1"/>
    <col min="2069" max="2072" width="1.140625" style="142" customWidth="1"/>
    <col min="2073" max="2073" width="8" style="142" customWidth="1"/>
    <col min="2074" max="2074" width="3.42578125" style="142" customWidth="1"/>
    <col min="2075" max="2075" width="1.140625" style="142" customWidth="1"/>
    <col min="2076" max="2076" width="1" style="142" customWidth="1"/>
    <col min="2077" max="2077" width="11.5703125" style="142" customWidth="1"/>
    <col min="2078" max="2078" width="3.28515625" style="142" customWidth="1"/>
    <col min="2079" max="2304" width="6.85546875" style="142" customWidth="1"/>
    <col min="2305" max="2305" width="1.140625" style="142" customWidth="1"/>
    <col min="2306" max="2306" width="2.28515625" style="142" customWidth="1"/>
    <col min="2307" max="2307" width="1.140625" style="142" customWidth="1"/>
    <col min="2308" max="2308" width="11.42578125" style="142" customWidth="1"/>
    <col min="2309" max="2309" width="1.140625" style="142" customWidth="1"/>
    <col min="2310" max="2310" width="6.85546875" style="142" customWidth="1"/>
    <col min="2311" max="2312" width="1.140625" style="142" customWidth="1"/>
    <col min="2313" max="2313" width="2.28515625" style="142" customWidth="1"/>
    <col min="2314" max="2314" width="6.85546875" style="142" customWidth="1"/>
    <col min="2315" max="2315" width="1.140625" style="142" customWidth="1"/>
    <col min="2316" max="2316" width="3.42578125" style="142" customWidth="1"/>
    <col min="2317" max="2318" width="2.28515625" style="142" customWidth="1"/>
    <col min="2319" max="2319" width="1.140625" style="142" customWidth="1"/>
    <col min="2320" max="2320" width="4" style="142" customWidth="1"/>
    <col min="2321" max="2321" width="6.28515625" style="142" customWidth="1"/>
    <col min="2322" max="2322" width="1.140625" style="142" customWidth="1"/>
    <col min="2323" max="2323" width="6.85546875" style="142" customWidth="1"/>
    <col min="2324" max="2324" width="4.5703125" style="142" customWidth="1"/>
    <col min="2325" max="2328" width="1.140625" style="142" customWidth="1"/>
    <col min="2329" max="2329" width="8" style="142" customWidth="1"/>
    <col min="2330" max="2330" width="3.42578125" style="142" customWidth="1"/>
    <col min="2331" max="2331" width="1.140625" style="142" customWidth="1"/>
    <col min="2332" max="2332" width="1" style="142" customWidth="1"/>
    <col min="2333" max="2333" width="11.5703125" style="142" customWidth="1"/>
    <col min="2334" max="2334" width="3.28515625" style="142" customWidth="1"/>
    <col min="2335" max="2560" width="6.85546875" style="142" customWidth="1"/>
    <col min="2561" max="2561" width="1.140625" style="142" customWidth="1"/>
    <col min="2562" max="2562" width="2.28515625" style="142" customWidth="1"/>
    <col min="2563" max="2563" width="1.140625" style="142" customWidth="1"/>
    <col min="2564" max="2564" width="11.42578125" style="142" customWidth="1"/>
    <col min="2565" max="2565" width="1.140625" style="142" customWidth="1"/>
    <col min="2566" max="2566" width="6.85546875" style="142" customWidth="1"/>
    <col min="2567" max="2568" width="1.140625" style="142" customWidth="1"/>
    <col min="2569" max="2569" width="2.28515625" style="142" customWidth="1"/>
    <col min="2570" max="2570" width="6.85546875" style="142" customWidth="1"/>
    <col min="2571" max="2571" width="1.140625" style="142" customWidth="1"/>
    <col min="2572" max="2572" width="3.42578125" style="142" customWidth="1"/>
    <col min="2573" max="2574" width="2.28515625" style="142" customWidth="1"/>
    <col min="2575" max="2575" width="1.140625" style="142" customWidth="1"/>
    <col min="2576" max="2576" width="4" style="142" customWidth="1"/>
    <col min="2577" max="2577" width="6.28515625" style="142" customWidth="1"/>
    <col min="2578" max="2578" width="1.140625" style="142" customWidth="1"/>
    <col min="2579" max="2579" width="6.85546875" style="142" customWidth="1"/>
    <col min="2580" max="2580" width="4.5703125" style="142" customWidth="1"/>
    <col min="2581" max="2584" width="1.140625" style="142" customWidth="1"/>
    <col min="2585" max="2585" width="8" style="142" customWidth="1"/>
    <col min="2586" max="2586" width="3.42578125" style="142" customWidth="1"/>
    <col min="2587" max="2587" width="1.140625" style="142" customWidth="1"/>
    <col min="2588" max="2588" width="1" style="142" customWidth="1"/>
    <col min="2589" max="2589" width="11.5703125" style="142" customWidth="1"/>
    <col min="2590" max="2590" width="3.28515625" style="142" customWidth="1"/>
    <col min="2591" max="2816" width="6.85546875" style="142" customWidth="1"/>
    <col min="2817" max="2817" width="1.140625" style="142" customWidth="1"/>
    <col min="2818" max="2818" width="2.28515625" style="142" customWidth="1"/>
    <col min="2819" max="2819" width="1.140625" style="142" customWidth="1"/>
    <col min="2820" max="2820" width="11.42578125" style="142" customWidth="1"/>
    <col min="2821" max="2821" width="1.140625" style="142" customWidth="1"/>
    <col min="2822" max="2822" width="6.85546875" style="142" customWidth="1"/>
    <col min="2823" max="2824" width="1.140625" style="142" customWidth="1"/>
    <col min="2825" max="2825" width="2.28515625" style="142" customWidth="1"/>
    <col min="2826" max="2826" width="6.85546875" style="142" customWidth="1"/>
    <col min="2827" max="2827" width="1.140625" style="142" customWidth="1"/>
    <col min="2828" max="2828" width="3.42578125" style="142" customWidth="1"/>
    <col min="2829" max="2830" width="2.28515625" style="142" customWidth="1"/>
    <col min="2831" max="2831" width="1.140625" style="142" customWidth="1"/>
    <col min="2832" max="2832" width="4" style="142" customWidth="1"/>
    <col min="2833" max="2833" width="6.28515625" style="142" customWidth="1"/>
    <col min="2834" max="2834" width="1.140625" style="142" customWidth="1"/>
    <col min="2835" max="2835" width="6.85546875" style="142" customWidth="1"/>
    <col min="2836" max="2836" width="4.5703125" style="142" customWidth="1"/>
    <col min="2837" max="2840" width="1.140625" style="142" customWidth="1"/>
    <col min="2841" max="2841" width="8" style="142" customWidth="1"/>
    <col min="2842" max="2842" width="3.42578125" style="142" customWidth="1"/>
    <col min="2843" max="2843" width="1.140625" style="142" customWidth="1"/>
    <col min="2844" max="2844" width="1" style="142" customWidth="1"/>
    <col min="2845" max="2845" width="11.5703125" style="142" customWidth="1"/>
    <col min="2846" max="2846" width="3.28515625" style="142" customWidth="1"/>
    <col min="2847" max="3072" width="6.85546875" style="142" customWidth="1"/>
    <col min="3073" max="3073" width="1.140625" style="142" customWidth="1"/>
    <col min="3074" max="3074" width="2.28515625" style="142" customWidth="1"/>
    <col min="3075" max="3075" width="1.140625" style="142" customWidth="1"/>
    <col min="3076" max="3076" width="11.42578125" style="142" customWidth="1"/>
    <col min="3077" max="3077" width="1.140625" style="142" customWidth="1"/>
    <col min="3078" max="3078" width="6.85546875" style="142" customWidth="1"/>
    <col min="3079" max="3080" width="1.140625" style="142" customWidth="1"/>
    <col min="3081" max="3081" width="2.28515625" style="142" customWidth="1"/>
    <col min="3082" max="3082" width="6.85546875" style="142" customWidth="1"/>
    <col min="3083" max="3083" width="1.140625" style="142" customWidth="1"/>
    <col min="3084" max="3084" width="3.42578125" style="142" customWidth="1"/>
    <col min="3085" max="3086" width="2.28515625" style="142" customWidth="1"/>
    <col min="3087" max="3087" width="1.140625" style="142" customWidth="1"/>
    <col min="3088" max="3088" width="4" style="142" customWidth="1"/>
    <col min="3089" max="3089" width="6.28515625" style="142" customWidth="1"/>
    <col min="3090" max="3090" width="1.140625" style="142" customWidth="1"/>
    <col min="3091" max="3091" width="6.85546875" style="142" customWidth="1"/>
    <col min="3092" max="3092" width="4.5703125" style="142" customWidth="1"/>
    <col min="3093" max="3096" width="1.140625" style="142" customWidth="1"/>
    <col min="3097" max="3097" width="8" style="142" customWidth="1"/>
    <col min="3098" max="3098" width="3.42578125" style="142" customWidth="1"/>
    <col min="3099" max="3099" width="1.140625" style="142" customWidth="1"/>
    <col min="3100" max="3100" width="1" style="142" customWidth="1"/>
    <col min="3101" max="3101" width="11.5703125" style="142" customWidth="1"/>
    <col min="3102" max="3102" width="3.28515625" style="142" customWidth="1"/>
    <col min="3103" max="3328" width="6.85546875" style="142" customWidth="1"/>
    <col min="3329" max="3329" width="1.140625" style="142" customWidth="1"/>
    <col min="3330" max="3330" width="2.28515625" style="142" customWidth="1"/>
    <col min="3331" max="3331" width="1.140625" style="142" customWidth="1"/>
    <col min="3332" max="3332" width="11.42578125" style="142" customWidth="1"/>
    <col min="3333" max="3333" width="1.140625" style="142" customWidth="1"/>
    <col min="3334" max="3334" width="6.85546875" style="142" customWidth="1"/>
    <col min="3335" max="3336" width="1.140625" style="142" customWidth="1"/>
    <col min="3337" max="3337" width="2.28515625" style="142" customWidth="1"/>
    <col min="3338" max="3338" width="6.85546875" style="142" customWidth="1"/>
    <col min="3339" max="3339" width="1.140625" style="142" customWidth="1"/>
    <col min="3340" max="3340" width="3.42578125" style="142" customWidth="1"/>
    <col min="3341" max="3342" width="2.28515625" style="142" customWidth="1"/>
    <col min="3343" max="3343" width="1.140625" style="142" customWidth="1"/>
    <col min="3344" max="3344" width="4" style="142" customWidth="1"/>
    <col min="3345" max="3345" width="6.28515625" style="142" customWidth="1"/>
    <col min="3346" max="3346" width="1.140625" style="142" customWidth="1"/>
    <col min="3347" max="3347" width="6.85546875" style="142" customWidth="1"/>
    <col min="3348" max="3348" width="4.5703125" style="142" customWidth="1"/>
    <col min="3349" max="3352" width="1.140625" style="142" customWidth="1"/>
    <col min="3353" max="3353" width="8" style="142" customWidth="1"/>
    <col min="3354" max="3354" width="3.42578125" style="142" customWidth="1"/>
    <col min="3355" max="3355" width="1.140625" style="142" customWidth="1"/>
    <col min="3356" max="3356" width="1" style="142" customWidth="1"/>
    <col min="3357" max="3357" width="11.5703125" style="142" customWidth="1"/>
    <col min="3358" max="3358" width="3.28515625" style="142" customWidth="1"/>
    <col min="3359" max="3584" width="6.85546875" style="142" customWidth="1"/>
    <col min="3585" max="3585" width="1.140625" style="142" customWidth="1"/>
    <col min="3586" max="3586" width="2.28515625" style="142" customWidth="1"/>
    <col min="3587" max="3587" width="1.140625" style="142" customWidth="1"/>
    <col min="3588" max="3588" width="11.42578125" style="142" customWidth="1"/>
    <col min="3589" max="3589" width="1.140625" style="142" customWidth="1"/>
    <col min="3590" max="3590" width="6.85546875" style="142" customWidth="1"/>
    <col min="3591" max="3592" width="1.140625" style="142" customWidth="1"/>
    <col min="3593" max="3593" width="2.28515625" style="142" customWidth="1"/>
    <col min="3594" max="3594" width="6.85546875" style="142" customWidth="1"/>
    <col min="3595" max="3595" width="1.140625" style="142" customWidth="1"/>
    <col min="3596" max="3596" width="3.42578125" style="142" customWidth="1"/>
    <col min="3597" max="3598" width="2.28515625" style="142" customWidth="1"/>
    <col min="3599" max="3599" width="1.140625" style="142" customWidth="1"/>
    <col min="3600" max="3600" width="4" style="142" customWidth="1"/>
    <col min="3601" max="3601" width="6.28515625" style="142" customWidth="1"/>
    <col min="3602" max="3602" width="1.140625" style="142" customWidth="1"/>
    <col min="3603" max="3603" width="6.85546875" style="142" customWidth="1"/>
    <col min="3604" max="3604" width="4.5703125" style="142" customWidth="1"/>
    <col min="3605" max="3608" width="1.140625" style="142" customWidth="1"/>
    <col min="3609" max="3609" width="8" style="142" customWidth="1"/>
    <col min="3610" max="3610" width="3.42578125" style="142" customWidth="1"/>
    <col min="3611" max="3611" width="1.140625" style="142" customWidth="1"/>
    <col min="3612" max="3612" width="1" style="142" customWidth="1"/>
    <col min="3613" max="3613" width="11.5703125" style="142" customWidth="1"/>
    <col min="3614" max="3614" width="3.28515625" style="142" customWidth="1"/>
    <col min="3615" max="3840" width="6.85546875" style="142" customWidth="1"/>
    <col min="3841" max="3841" width="1.140625" style="142" customWidth="1"/>
    <col min="3842" max="3842" width="2.28515625" style="142" customWidth="1"/>
    <col min="3843" max="3843" width="1.140625" style="142" customWidth="1"/>
    <col min="3844" max="3844" width="11.42578125" style="142" customWidth="1"/>
    <col min="3845" max="3845" width="1.140625" style="142" customWidth="1"/>
    <col min="3846" max="3846" width="6.85546875" style="142" customWidth="1"/>
    <col min="3847" max="3848" width="1.140625" style="142" customWidth="1"/>
    <col min="3849" max="3849" width="2.28515625" style="142" customWidth="1"/>
    <col min="3850" max="3850" width="6.85546875" style="142" customWidth="1"/>
    <col min="3851" max="3851" width="1.140625" style="142" customWidth="1"/>
    <col min="3852" max="3852" width="3.42578125" style="142" customWidth="1"/>
    <col min="3853" max="3854" width="2.28515625" style="142" customWidth="1"/>
    <col min="3855" max="3855" width="1.140625" style="142" customWidth="1"/>
    <col min="3856" max="3856" width="4" style="142" customWidth="1"/>
    <col min="3857" max="3857" width="6.28515625" style="142" customWidth="1"/>
    <col min="3858" max="3858" width="1.140625" style="142" customWidth="1"/>
    <col min="3859" max="3859" width="6.85546875" style="142" customWidth="1"/>
    <col min="3860" max="3860" width="4.5703125" style="142" customWidth="1"/>
    <col min="3861" max="3864" width="1.140625" style="142" customWidth="1"/>
    <col min="3865" max="3865" width="8" style="142" customWidth="1"/>
    <col min="3866" max="3866" width="3.42578125" style="142" customWidth="1"/>
    <col min="3867" max="3867" width="1.140625" style="142" customWidth="1"/>
    <col min="3868" max="3868" width="1" style="142" customWidth="1"/>
    <col min="3869" max="3869" width="11.5703125" style="142" customWidth="1"/>
    <col min="3870" max="3870" width="3.28515625" style="142" customWidth="1"/>
    <col min="3871" max="4096" width="6.85546875" style="142" customWidth="1"/>
    <col min="4097" max="4097" width="1.140625" style="142" customWidth="1"/>
    <col min="4098" max="4098" width="2.28515625" style="142" customWidth="1"/>
    <col min="4099" max="4099" width="1.140625" style="142" customWidth="1"/>
    <col min="4100" max="4100" width="11.42578125" style="142" customWidth="1"/>
    <col min="4101" max="4101" width="1.140625" style="142" customWidth="1"/>
    <col min="4102" max="4102" width="6.85546875" style="142" customWidth="1"/>
    <col min="4103" max="4104" width="1.140625" style="142" customWidth="1"/>
    <col min="4105" max="4105" width="2.28515625" style="142" customWidth="1"/>
    <col min="4106" max="4106" width="6.85546875" style="142" customWidth="1"/>
    <col min="4107" max="4107" width="1.140625" style="142" customWidth="1"/>
    <col min="4108" max="4108" width="3.42578125" style="142" customWidth="1"/>
    <col min="4109" max="4110" width="2.28515625" style="142" customWidth="1"/>
    <col min="4111" max="4111" width="1.140625" style="142" customWidth="1"/>
    <col min="4112" max="4112" width="4" style="142" customWidth="1"/>
    <col min="4113" max="4113" width="6.28515625" style="142" customWidth="1"/>
    <col min="4114" max="4114" width="1.140625" style="142" customWidth="1"/>
    <col min="4115" max="4115" width="6.85546875" style="142" customWidth="1"/>
    <col min="4116" max="4116" width="4.5703125" style="142" customWidth="1"/>
    <col min="4117" max="4120" width="1.140625" style="142" customWidth="1"/>
    <col min="4121" max="4121" width="8" style="142" customWidth="1"/>
    <col min="4122" max="4122" width="3.42578125" style="142" customWidth="1"/>
    <col min="4123" max="4123" width="1.140625" style="142" customWidth="1"/>
    <col min="4124" max="4124" width="1" style="142" customWidth="1"/>
    <col min="4125" max="4125" width="11.5703125" style="142" customWidth="1"/>
    <col min="4126" max="4126" width="3.28515625" style="142" customWidth="1"/>
    <col min="4127" max="4352" width="6.85546875" style="142" customWidth="1"/>
    <col min="4353" max="4353" width="1.140625" style="142" customWidth="1"/>
    <col min="4354" max="4354" width="2.28515625" style="142" customWidth="1"/>
    <col min="4355" max="4355" width="1.140625" style="142" customWidth="1"/>
    <col min="4356" max="4356" width="11.42578125" style="142" customWidth="1"/>
    <col min="4357" max="4357" width="1.140625" style="142" customWidth="1"/>
    <col min="4358" max="4358" width="6.85546875" style="142" customWidth="1"/>
    <col min="4359" max="4360" width="1.140625" style="142" customWidth="1"/>
    <col min="4361" max="4361" width="2.28515625" style="142" customWidth="1"/>
    <col min="4362" max="4362" width="6.85546875" style="142" customWidth="1"/>
    <col min="4363" max="4363" width="1.140625" style="142" customWidth="1"/>
    <col min="4364" max="4364" width="3.42578125" style="142" customWidth="1"/>
    <col min="4365" max="4366" width="2.28515625" style="142" customWidth="1"/>
    <col min="4367" max="4367" width="1.140625" style="142" customWidth="1"/>
    <col min="4368" max="4368" width="4" style="142" customWidth="1"/>
    <col min="4369" max="4369" width="6.28515625" style="142" customWidth="1"/>
    <col min="4370" max="4370" width="1.140625" style="142" customWidth="1"/>
    <col min="4371" max="4371" width="6.85546875" style="142" customWidth="1"/>
    <col min="4372" max="4372" width="4.5703125" style="142" customWidth="1"/>
    <col min="4373" max="4376" width="1.140625" style="142" customWidth="1"/>
    <col min="4377" max="4377" width="8" style="142" customWidth="1"/>
    <col min="4378" max="4378" width="3.42578125" style="142" customWidth="1"/>
    <col min="4379" max="4379" width="1.140625" style="142" customWidth="1"/>
    <col min="4380" max="4380" width="1" style="142" customWidth="1"/>
    <col min="4381" max="4381" width="11.5703125" style="142" customWidth="1"/>
    <col min="4382" max="4382" width="3.28515625" style="142" customWidth="1"/>
    <col min="4383" max="4608" width="6.85546875" style="142" customWidth="1"/>
    <col min="4609" max="4609" width="1.140625" style="142" customWidth="1"/>
    <col min="4610" max="4610" width="2.28515625" style="142" customWidth="1"/>
    <col min="4611" max="4611" width="1.140625" style="142" customWidth="1"/>
    <col min="4612" max="4612" width="11.42578125" style="142" customWidth="1"/>
    <col min="4613" max="4613" width="1.140625" style="142" customWidth="1"/>
    <col min="4614" max="4614" width="6.85546875" style="142" customWidth="1"/>
    <col min="4615" max="4616" width="1.140625" style="142" customWidth="1"/>
    <col min="4617" max="4617" width="2.28515625" style="142" customWidth="1"/>
    <col min="4618" max="4618" width="6.85546875" style="142" customWidth="1"/>
    <col min="4619" max="4619" width="1.140625" style="142" customWidth="1"/>
    <col min="4620" max="4620" width="3.42578125" style="142" customWidth="1"/>
    <col min="4621" max="4622" width="2.28515625" style="142" customWidth="1"/>
    <col min="4623" max="4623" width="1.140625" style="142" customWidth="1"/>
    <col min="4624" max="4624" width="4" style="142" customWidth="1"/>
    <col min="4625" max="4625" width="6.28515625" style="142" customWidth="1"/>
    <col min="4626" max="4626" width="1.140625" style="142" customWidth="1"/>
    <col min="4627" max="4627" width="6.85546875" style="142" customWidth="1"/>
    <col min="4628" max="4628" width="4.5703125" style="142" customWidth="1"/>
    <col min="4629" max="4632" width="1.140625" style="142" customWidth="1"/>
    <col min="4633" max="4633" width="8" style="142" customWidth="1"/>
    <col min="4634" max="4634" width="3.42578125" style="142" customWidth="1"/>
    <col min="4635" max="4635" width="1.140625" style="142" customWidth="1"/>
    <col min="4636" max="4636" width="1" style="142" customWidth="1"/>
    <col min="4637" max="4637" width="11.5703125" style="142" customWidth="1"/>
    <col min="4638" max="4638" width="3.28515625" style="142" customWidth="1"/>
    <col min="4639" max="4864" width="6.85546875" style="142" customWidth="1"/>
    <col min="4865" max="4865" width="1.140625" style="142" customWidth="1"/>
    <col min="4866" max="4866" width="2.28515625" style="142" customWidth="1"/>
    <col min="4867" max="4867" width="1.140625" style="142" customWidth="1"/>
    <col min="4868" max="4868" width="11.42578125" style="142" customWidth="1"/>
    <col min="4869" max="4869" width="1.140625" style="142" customWidth="1"/>
    <col min="4870" max="4870" width="6.85546875" style="142" customWidth="1"/>
    <col min="4871" max="4872" width="1.140625" style="142" customWidth="1"/>
    <col min="4873" max="4873" width="2.28515625" style="142" customWidth="1"/>
    <col min="4874" max="4874" width="6.85546875" style="142" customWidth="1"/>
    <col min="4875" max="4875" width="1.140625" style="142" customWidth="1"/>
    <col min="4876" max="4876" width="3.42578125" style="142" customWidth="1"/>
    <col min="4877" max="4878" width="2.28515625" style="142" customWidth="1"/>
    <col min="4879" max="4879" width="1.140625" style="142" customWidth="1"/>
    <col min="4880" max="4880" width="4" style="142" customWidth="1"/>
    <col min="4881" max="4881" width="6.28515625" style="142" customWidth="1"/>
    <col min="4882" max="4882" width="1.140625" style="142" customWidth="1"/>
    <col min="4883" max="4883" width="6.85546875" style="142" customWidth="1"/>
    <col min="4884" max="4884" width="4.5703125" style="142" customWidth="1"/>
    <col min="4885" max="4888" width="1.140625" style="142" customWidth="1"/>
    <col min="4889" max="4889" width="8" style="142" customWidth="1"/>
    <col min="4890" max="4890" width="3.42578125" style="142" customWidth="1"/>
    <col min="4891" max="4891" width="1.140625" style="142" customWidth="1"/>
    <col min="4892" max="4892" width="1" style="142" customWidth="1"/>
    <col min="4893" max="4893" width="11.5703125" style="142" customWidth="1"/>
    <col min="4894" max="4894" width="3.28515625" style="142" customWidth="1"/>
    <col min="4895" max="5120" width="6.85546875" style="142" customWidth="1"/>
    <col min="5121" max="5121" width="1.140625" style="142" customWidth="1"/>
    <col min="5122" max="5122" width="2.28515625" style="142" customWidth="1"/>
    <col min="5123" max="5123" width="1.140625" style="142" customWidth="1"/>
    <col min="5124" max="5124" width="11.42578125" style="142" customWidth="1"/>
    <col min="5125" max="5125" width="1.140625" style="142" customWidth="1"/>
    <col min="5126" max="5126" width="6.85546875" style="142" customWidth="1"/>
    <col min="5127" max="5128" width="1.140625" style="142" customWidth="1"/>
    <col min="5129" max="5129" width="2.28515625" style="142" customWidth="1"/>
    <col min="5130" max="5130" width="6.85546875" style="142" customWidth="1"/>
    <col min="5131" max="5131" width="1.140625" style="142" customWidth="1"/>
    <col min="5132" max="5132" width="3.42578125" style="142" customWidth="1"/>
    <col min="5133" max="5134" width="2.28515625" style="142" customWidth="1"/>
    <col min="5135" max="5135" width="1.140625" style="142" customWidth="1"/>
    <col min="5136" max="5136" width="4" style="142" customWidth="1"/>
    <col min="5137" max="5137" width="6.28515625" style="142" customWidth="1"/>
    <col min="5138" max="5138" width="1.140625" style="142" customWidth="1"/>
    <col min="5139" max="5139" width="6.85546875" style="142" customWidth="1"/>
    <col min="5140" max="5140" width="4.5703125" style="142" customWidth="1"/>
    <col min="5141" max="5144" width="1.140625" style="142" customWidth="1"/>
    <col min="5145" max="5145" width="8" style="142" customWidth="1"/>
    <col min="5146" max="5146" width="3.42578125" style="142" customWidth="1"/>
    <col min="5147" max="5147" width="1.140625" style="142" customWidth="1"/>
    <col min="5148" max="5148" width="1" style="142" customWidth="1"/>
    <col min="5149" max="5149" width="11.5703125" style="142" customWidth="1"/>
    <col min="5150" max="5150" width="3.28515625" style="142" customWidth="1"/>
    <col min="5151" max="5376" width="6.85546875" style="142" customWidth="1"/>
    <col min="5377" max="5377" width="1.140625" style="142" customWidth="1"/>
    <col min="5378" max="5378" width="2.28515625" style="142" customWidth="1"/>
    <col min="5379" max="5379" width="1.140625" style="142" customWidth="1"/>
    <col min="5380" max="5380" width="11.42578125" style="142" customWidth="1"/>
    <col min="5381" max="5381" width="1.140625" style="142" customWidth="1"/>
    <col min="5382" max="5382" width="6.85546875" style="142" customWidth="1"/>
    <col min="5383" max="5384" width="1.140625" style="142" customWidth="1"/>
    <col min="5385" max="5385" width="2.28515625" style="142" customWidth="1"/>
    <col min="5386" max="5386" width="6.85546875" style="142" customWidth="1"/>
    <col min="5387" max="5387" width="1.140625" style="142" customWidth="1"/>
    <col min="5388" max="5388" width="3.42578125" style="142" customWidth="1"/>
    <col min="5389" max="5390" width="2.28515625" style="142" customWidth="1"/>
    <col min="5391" max="5391" width="1.140625" style="142" customWidth="1"/>
    <col min="5392" max="5392" width="4" style="142" customWidth="1"/>
    <col min="5393" max="5393" width="6.28515625" style="142" customWidth="1"/>
    <col min="5394" max="5394" width="1.140625" style="142" customWidth="1"/>
    <col min="5395" max="5395" width="6.85546875" style="142" customWidth="1"/>
    <col min="5396" max="5396" width="4.5703125" style="142" customWidth="1"/>
    <col min="5397" max="5400" width="1.140625" style="142" customWidth="1"/>
    <col min="5401" max="5401" width="8" style="142" customWidth="1"/>
    <col min="5402" max="5402" width="3.42578125" style="142" customWidth="1"/>
    <col min="5403" max="5403" width="1.140625" style="142" customWidth="1"/>
    <col min="5404" max="5404" width="1" style="142" customWidth="1"/>
    <col min="5405" max="5405" width="11.5703125" style="142" customWidth="1"/>
    <col min="5406" max="5406" width="3.28515625" style="142" customWidth="1"/>
    <col min="5407" max="5632" width="6.85546875" style="142" customWidth="1"/>
    <col min="5633" max="5633" width="1.140625" style="142" customWidth="1"/>
    <col min="5634" max="5634" width="2.28515625" style="142" customWidth="1"/>
    <col min="5635" max="5635" width="1.140625" style="142" customWidth="1"/>
    <col min="5636" max="5636" width="11.42578125" style="142" customWidth="1"/>
    <col min="5637" max="5637" width="1.140625" style="142" customWidth="1"/>
    <col min="5638" max="5638" width="6.85546875" style="142" customWidth="1"/>
    <col min="5639" max="5640" width="1.140625" style="142" customWidth="1"/>
    <col min="5641" max="5641" width="2.28515625" style="142" customWidth="1"/>
    <col min="5642" max="5642" width="6.85546875" style="142" customWidth="1"/>
    <col min="5643" max="5643" width="1.140625" style="142" customWidth="1"/>
    <col min="5644" max="5644" width="3.42578125" style="142" customWidth="1"/>
    <col min="5645" max="5646" width="2.28515625" style="142" customWidth="1"/>
    <col min="5647" max="5647" width="1.140625" style="142" customWidth="1"/>
    <col min="5648" max="5648" width="4" style="142" customWidth="1"/>
    <col min="5649" max="5649" width="6.28515625" style="142" customWidth="1"/>
    <col min="5650" max="5650" width="1.140625" style="142" customWidth="1"/>
    <col min="5651" max="5651" width="6.85546875" style="142" customWidth="1"/>
    <col min="5652" max="5652" width="4.5703125" style="142" customWidth="1"/>
    <col min="5653" max="5656" width="1.140625" style="142" customWidth="1"/>
    <col min="5657" max="5657" width="8" style="142" customWidth="1"/>
    <col min="5658" max="5658" width="3.42578125" style="142" customWidth="1"/>
    <col min="5659" max="5659" width="1.140625" style="142" customWidth="1"/>
    <col min="5660" max="5660" width="1" style="142" customWidth="1"/>
    <col min="5661" max="5661" width="11.5703125" style="142" customWidth="1"/>
    <col min="5662" max="5662" width="3.28515625" style="142" customWidth="1"/>
    <col min="5663" max="5888" width="6.85546875" style="142" customWidth="1"/>
    <col min="5889" max="5889" width="1.140625" style="142" customWidth="1"/>
    <col min="5890" max="5890" width="2.28515625" style="142" customWidth="1"/>
    <col min="5891" max="5891" width="1.140625" style="142" customWidth="1"/>
    <col min="5892" max="5892" width="11.42578125" style="142" customWidth="1"/>
    <col min="5893" max="5893" width="1.140625" style="142" customWidth="1"/>
    <col min="5894" max="5894" width="6.85546875" style="142" customWidth="1"/>
    <col min="5895" max="5896" width="1.140625" style="142" customWidth="1"/>
    <col min="5897" max="5897" width="2.28515625" style="142" customWidth="1"/>
    <col min="5898" max="5898" width="6.85546875" style="142" customWidth="1"/>
    <col min="5899" max="5899" width="1.140625" style="142" customWidth="1"/>
    <col min="5900" max="5900" width="3.42578125" style="142" customWidth="1"/>
    <col min="5901" max="5902" width="2.28515625" style="142" customWidth="1"/>
    <col min="5903" max="5903" width="1.140625" style="142" customWidth="1"/>
    <col min="5904" max="5904" width="4" style="142" customWidth="1"/>
    <col min="5905" max="5905" width="6.28515625" style="142" customWidth="1"/>
    <col min="5906" max="5906" width="1.140625" style="142" customWidth="1"/>
    <col min="5907" max="5907" width="6.85546875" style="142" customWidth="1"/>
    <col min="5908" max="5908" width="4.5703125" style="142" customWidth="1"/>
    <col min="5909" max="5912" width="1.140625" style="142" customWidth="1"/>
    <col min="5913" max="5913" width="8" style="142" customWidth="1"/>
    <col min="5914" max="5914" width="3.42578125" style="142" customWidth="1"/>
    <col min="5915" max="5915" width="1.140625" style="142" customWidth="1"/>
    <col min="5916" max="5916" width="1" style="142" customWidth="1"/>
    <col min="5917" max="5917" width="11.5703125" style="142" customWidth="1"/>
    <col min="5918" max="5918" width="3.28515625" style="142" customWidth="1"/>
    <col min="5919" max="6144" width="6.85546875" style="142" customWidth="1"/>
    <col min="6145" max="6145" width="1.140625" style="142" customWidth="1"/>
    <col min="6146" max="6146" width="2.28515625" style="142" customWidth="1"/>
    <col min="6147" max="6147" width="1.140625" style="142" customWidth="1"/>
    <col min="6148" max="6148" width="11.42578125" style="142" customWidth="1"/>
    <col min="6149" max="6149" width="1.140625" style="142" customWidth="1"/>
    <col min="6150" max="6150" width="6.85546875" style="142" customWidth="1"/>
    <col min="6151" max="6152" width="1.140625" style="142" customWidth="1"/>
    <col min="6153" max="6153" width="2.28515625" style="142" customWidth="1"/>
    <col min="6154" max="6154" width="6.85546875" style="142" customWidth="1"/>
    <col min="6155" max="6155" width="1.140625" style="142" customWidth="1"/>
    <col min="6156" max="6156" width="3.42578125" style="142" customWidth="1"/>
    <col min="6157" max="6158" width="2.28515625" style="142" customWidth="1"/>
    <col min="6159" max="6159" width="1.140625" style="142" customWidth="1"/>
    <col min="6160" max="6160" width="4" style="142" customWidth="1"/>
    <col min="6161" max="6161" width="6.28515625" style="142" customWidth="1"/>
    <col min="6162" max="6162" width="1.140625" style="142" customWidth="1"/>
    <col min="6163" max="6163" width="6.85546875" style="142" customWidth="1"/>
    <col min="6164" max="6164" width="4.5703125" style="142" customWidth="1"/>
    <col min="6165" max="6168" width="1.140625" style="142" customWidth="1"/>
    <col min="6169" max="6169" width="8" style="142" customWidth="1"/>
    <col min="6170" max="6170" width="3.42578125" style="142" customWidth="1"/>
    <col min="6171" max="6171" width="1.140625" style="142" customWidth="1"/>
    <col min="6172" max="6172" width="1" style="142" customWidth="1"/>
    <col min="6173" max="6173" width="11.5703125" style="142" customWidth="1"/>
    <col min="6174" max="6174" width="3.28515625" style="142" customWidth="1"/>
    <col min="6175" max="6400" width="6.85546875" style="142" customWidth="1"/>
    <col min="6401" max="6401" width="1.140625" style="142" customWidth="1"/>
    <col min="6402" max="6402" width="2.28515625" style="142" customWidth="1"/>
    <col min="6403" max="6403" width="1.140625" style="142" customWidth="1"/>
    <col min="6404" max="6404" width="11.42578125" style="142" customWidth="1"/>
    <col min="6405" max="6405" width="1.140625" style="142" customWidth="1"/>
    <col min="6406" max="6406" width="6.85546875" style="142" customWidth="1"/>
    <col min="6407" max="6408" width="1.140625" style="142" customWidth="1"/>
    <col min="6409" max="6409" width="2.28515625" style="142" customWidth="1"/>
    <col min="6410" max="6410" width="6.85546875" style="142" customWidth="1"/>
    <col min="6411" max="6411" width="1.140625" style="142" customWidth="1"/>
    <col min="6412" max="6412" width="3.42578125" style="142" customWidth="1"/>
    <col min="6413" max="6414" width="2.28515625" style="142" customWidth="1"/>
    <col min="6415" max="6415" width="1.140625" style="142" customWidth="1"/>
    <col min="6416" max="6416" width="4" style="142" customWidth="1"/>
    <col min="6417" max="6417" width="6.28515625" style="142" customWidth="1"/>
    <col min="6418" max="6418" width="1.140625" style="142" customWidth="1"/>
    <col min="6419" max="6419" width="6.85546875" style="142" customWidth="1"/>
    <col min="6420" max="6420" width="4.5703125" style="142" customWidth="1"/>
    <col min="6421" max="6424" width="1.140625" style="142" customWidth="1"/>
    <col min="6425" max="6425" width="8" style="142" customWidth="1"/>
    <col min="6426" max="6426" width="3.42578125" style="142" customWidth="1"/>
    <col min="6427" max="6427" width="1.140625" style="142" customWidth="1"/>
    <col min="6428" max="6428" width="1" style="142" customWidth="1"/>
    <col min="6429" max="6429" width="11.5703125" style="142" customWidth="1"/>
    <col min="6430" max="6430" width="3.28515625" style="142" customWidth="1"/>
    <col min="6431" max="6656" width="6.85546875" style="142" customWidth="1"/>
    <col min="6657" max="6657" width="1.140625" style="142" customWidth="1"/>
    <col min="6658" max="6658" width="2.28515625" style="142" customWidth="1"/>
    <col min="6659" max="6659" width="1.140625" style="142" customWidth="1"/>
    <col min="6660" max="6660" width="11.42578125" style="142" customWidth="1"/>
    <col min="6661" max="6661" width="1.140625" style="142" customWidth="1"/>
    <col min="6662" max="6662" width="6.85546875" style="142" customWidth="1"/>
    <col min="6663" max="6664" width="1.140625" style="142" customWidth="1"/>
    <col min="6665" max="6665" width="2.28515625" style="142" customWidth="1"/>
    <col min="6666" max="6666" width="6.85546875" style="142" customWidth="1"/>
    <col min="6667" max="6667" width="1.140625" style="142" customWidth="1"/>
    <col min="6668" max="6668" width="3.42578125" style="142" customWidth="1"/>
    <col min="6669" max="6670" width="2.28515625" style="142" customWidth="1"/>
    <col min="6671" max="6671" width="1.140625" style="142" customWidth="1"/>
    <col min="6672" max="6672" width="4" style="142" customWidth="1"/>
    <col min="6673" max="6673" width="6.28515625" style="142" customWidth="1"/>
    <col min="6674" max="6674" width="1.140625" style="142" customWidth="1"/>
    <col min="6675" max="6675" width="6.85546875" style="142" customWidth="1"/>
    <col min="6676" max="6676" width="4.5703125" style="142" customWidth="1"/>
    <col min="6677" max="6680" width="1.140625" style="142" customWidth="1"/>
    <col min="6681" max="6681" width="8" style="142" customWidth="1"/>
    <col min="6682" max="6682" width="3.42578125" style="142" customWidth="1"/>
    <col min="6683" max="6683" width="1.140625" style="142" customWidth="1"/>
    <col min="6684" max="6684" width="1" style="142" customWidth="1"/>
    <col min="6685" max="6685" width="11.5703125" style="142" customWidth="1"/>
    <col min="6686" max="6686" width="3.28515625" style="142" customWidth="1"/>
    <col min="6687" max="6912" width="6.85546875" style="142" customWidth="1"/>
    <col min="6913" max="6913" width="1.140625" style="142" customWidth="1"/>
    <col min="6914" max="6914" width="2.28515625" style="142" customWidth="1"/>
    <col min="6915" max="6915" width="1.140625" style="142" customWidth="1"/>
    <col min="6916" max="6916" width="11.42578125" style="142" customWidth="1"/>
    <col min="6917" max="6917" width="1.140625" style="142" customWidth="1"/>
    <col min="6918" max="6918" width="6.85546875" style="142" customWidth="1"/>
    <col min="6919" max="6920" width="1.140625" style="142" customWidth="1"/>
    <col min="6921" max="6921" width="2.28515625" style="142" customWidth="1"/>
    <col min="6922" max="6922" width="6.85546875" style="142" customWidth="1"/>
    <col min="6923" max="6923" width="1.140625" style="142" customWidth="1"/>
    <col min="6924" max="6924" width="3.42578125" style="142" customWidth="1"/>
    <col min="6925" max="6926" width="2.28515625" style="142" customWidth="1"/>
    <col min="6927" max="6927" width="1.140625" style="142" customWidth="1"/>
    <col min="6928" max="6928" width="4" style="142" customWidth="1"/>
    <col min="6929" max="6929" width="6.28515625" style="142" customWidth="1"/>
    <col min="6930" max="6930" width="1.140625" style="142" customWidth="1"/>
    <col min="6931" max="6931" width="6.85546875" style="142" customWidth="1"/>
    <col min="6932" max="6932" width="4.5703125" style="142" customWidth="1"/>
    <col min="6933" max="6936" width="1.140625" style="142" customWidth="1"/>
    <col min="6937" max="6937" width="8" style="142" customWidth="1"/>
    <col min="6938" max="6938" width="3.42578125" style="142" customWidth="1"/>
    <col min="6939" max="6939" width="1.140625" style="142" customWidth="1"/>
    <col min="6940" max="6940" width="1" style="142" customWidth="1"/>
    <col min="6941" max="6941" width="11.5703125" style="142" customWidth="1"/>
    <col min="6942" max="6942" width="3.28515625" style="142" customWidth="1"/>
    <col min="6943" max="7168" width="6.85546875" style="142" customWidth="1"/>
    <col min="7169" max="7169" width="1.140625" style="142" customWidth="1"/>
    <col min="7170" max="7170" width="2.28515625" style="142" customWidth="1"/>
    <col min="7171" max="7171" width="1.140625" style="142" customWidth="1"/>
    <col min="7172" max="7172" width="11.42578125" style="142" customWidth="1"/>
    <col min="7173" max="7173" width="1.140625" style="142" customWidth="1"/>
    <col min="7174" max="7174" width="6.85546875" style="142" customWidth="1"/>
    <col min="7175" max="7176" width="1.140625" style="142" customWidth="1"/>
    <col min="7177" max="7177" width="2.28515625" style="142" customWidth="1"/>
    <col min="7178" max="7178" width="6.85546875" style="142" customWidth="1"/>
    <col min="7179" max="7179" width="1.140625" style="142" customWidth="1"/>
    <col min="7180" max="7180" width="3.42578125" style="142" customWidth="1"/>
    <col min="7181" max="7182" width="2.28515625" style="142" customWidth="1"/>
    <col min="7183" max="7183" width="1.140625" style="142" customWidth="1"/>
    <col min="7184" max="7184" width="4" style="142" customWidth="1"/>
    <col min="7185" max="7185" width="6.28515625" style="142" customWidth="1"/>
    <col min="7186" max="7186" width="1.140625" style="142" customWidth="1"/>
    <col min="7187" max="7187" width="6.85546875" style="142" customWidth="1"/>
    <col min="7188" max="7188" width="4.5703125" style="142" customWidth="1"/>
    <col min="7189" max="7192" width="1.140625" style="142" customWidth="1"/>
    <col min="7193" max="7193" width="8" style="142" customWidth="1"/>
    <col min="7194" max="7194" width="3.42578125" style="142" customWidth="1"/>
    <col min="7195" max="7195" width="1.140625" style="142" customWidth="1"/>
    <col min="7196" max="7196" width="1" style="142" customWidth="1"/>
    <col min="7197" max="7197" width="11.5703125" style="142" customWidth="1"/>
    <col min="7198" max="7198" width="3.28515625" style="142" customWidth="1"/>
    <col min="7199" max="7424" width="6.85546875" style="142" customWidth="1"/>
    <col min="7425" max="7425" width="1.140625" style="142" customWidth="1"/>
    <col min="7426" max="7426" width="2.28515625" style="142" customWidth="1"/>
    <col min="7427" max="7427" width="1.140625" style="142" customWidth="1"/>
    <col min="7428" max="7428" width="11.42578125" style="142" customWidth="1"/>
    <col min="7429" max="7429" width="1.140625" style="142" customWidth="1"/>
    <col min="7430" max="7430" width="6.85546875" style="142" customWidth="1"/>
    <col min="7431" max="7432" width="1.140625" style="142" customWidth="1"/>
    <col min="7433" max="7433" width="2.28515625" style="142" customWidth="1"/>
    <col min="7434" max="7434" width="6.85546875" style="142" customWidth="1"/>
    <col min="7435" max="7435" width="1.140625" style="142" customWidth="1"/>
    <col min="7436" max="7436" width="3.42578125" style="142" customWidth="1"/>
    <col min="7437" max="7438" width="2.28515625" style="142" customWidth="1"/>
    <col min="7439" max="7439" width="1.140625" style="142" customWidth="1"/>
    <col min="7440" max="7440" width="4" style="142" customWidth="1"/>
    <col min="7441" max="7441" width="6.28515625" style="142" customWidth="1"/>
    <col min="7442" max="7442" width="1.140625" style="142" customWidth="1"/>
    <col min="7443" max="7443" width="6.85546875" style="142" customWidth="1"/>
    <col min="7444" max="7444" width="4.5703125" style="142" customWidth="1"/>
    <col min="7445" max="7448" width="1.140625" style="142" customWidth="1"/>
    <col min="7449" max="7449" width="8" style="142" customWidth="1"/>
    <col min="7450" max="7450" width="3.42578125" style="142" customWidth="1"/>
    <col min="7451" max="7451" width="1.140625" style="142" customWidth="1"/>
    <col min="7452" max="7452" width="1" style="142" customWidth="1"/>
    <col min="7453" max="7453" width="11.5703125" style="142" customWidth="1"/>
    <col min="7454" max="7454" width="3.28515625" style="142" customWidth="1"/>
    <col min="7455" max="7680" width="6.85546875" style="142" customWidth="1"/>
    <col min="7681" max="7681" width="1.140625" style="142" customWidth="1"/>
    <col min="7682" max="7682" width="2.28515625" style="142" customWidth="1"/>
    <col min="7683" max="7683" width="1.140625" style="142" customWidth="1"/>
    <col min="7684" max="7684" width="11.42578125" style="142" customWidth="1"/>
    <col min="7685" max="7685" width="1.140625" style="142" customWidth="1"/>
    <col min="7686" max="7686" width="6.85546875" style="142" customWidth="1"/>
    <col min="7687" max="7688" width="1.140625" style="142" customWidth="1"/>
    <col min="7689" max="7689" width="2.28515625" style="142" customWidth="1"/>
    <col min="7690" max="7690" width="6.85546875" style="142" customWidth="1"/>
    <col min="7691" max="7691" width="1.140625" style="142" customWidth="1"/>
    <col min="7692" max="7692" width="3.42578125" style="142" customWidth="1"/>
    <col min="7693" max="7694" width="2.28515625" style="142" customWidth="1"/>
    <col min="7695" max="7695" width="1.140625" style="142" customWidth="1"/>
    <col min="7696" max="7696" width="4" style="142" customWidth="1"/>
    <col min="7697" max="7697" width="6.28515625" style="142" customWidth="1"/>
    <col min="7698" max="7698" width="1.140625" style="142" customWidth="1"/>
    <col min="7699" max="7699" width="6.85546875" style="142" customWidth="1"/>
    <col min="7700" max="7700" width="4.5703125" style="142" customWidth="1"/>
    <col min="7701" max="7704" width="1.140625" style="142" customWidth="1"/>
    <col min="7705" max="7705" width="8" style="142" customWidth="1"/>
    <col min="7706" max="7706" width="3.42578125" style="142" customWidth="1"/>
    <col min="7707" max="7707" width="1.140625" style="142" customWidth="1"/>
    <col min="7708" max="7708" width="1" style="142" customWidth="1"/>
    <col min="7709" max="7709" width="11.5703125" style="142" customWidth="1"/>
    <col min="7710" max="7710" width="3.28515625" style="142" customWidth="1"/>
    <col min="7711" max="7936" width="6.85546875" style="142" customWidth="1"/>
    <col min="7937" max="7937" width="1.140625" style="142" customWidth="1"/>
    <col min="7938" max="7938" width="2.28515625" style="142" customWidth="1"/>
    <col min="7939" max="7939" width="1.140625" style="142" customWidth="1"/>
    <col min="7940" max="7940" width="11.42578125" style="142" customWidth="1"/>
    <col min="7941" max="7941" width="1.140625" style="142" customWidth="1"/>
    <col min="7942" max="7942" width="6.85546875" style="142" customWidth="1"/>
    <col min="7943" max="7944" width="1.140625" style="142" customWidth="1"/>
    <col min="7945" max="7945" width="2.28515625" style="142" customWidth="1"/>
    <col min="7946" max="7946" width="6.85546875" style="142" customWidth="1"/>
    <col min="7947" max="7947" width="1.140625" style="142" customWidth="1"/>
    <col min="7948" max="7948" width="3.42578125" style="142" customWidth="1"/>
    <col min="7949" max="7950" width="2.28515625" style="142" customWidth="1"/>
    <col min="7951" max="7951" width="1.140625" style="142" customWidth="1"/>
    <col min="7952" max="7952" width="4" style="142" customWidth="1"/>
    <col min="7953" max="7953" width="6.28515625" style="142" customWidth="1"/>
    <col min="7954" max="7954" width="1.140625" style="142" customWidth="1"/>
    <col min="7955" max="7955" width="6.85546875" style="142" customWidth="1"/>
    <col min="7956" max="7956" width="4.5703125" style="142" customWidth="1"/>
    <col min="7957" max="7960" width="1.140625" style="142" customWidth="1"/>
    <col min="7961" max="7961" width="8" style="142" customWidth="1"/>
    <col min="7962" max="7962" width="3.42578125" style="142" customWidth="1"/>
    <col min="7963" max="7963" width="1.140625" style="142" customWidth="1"/>
    <col min="7964" max="7964" width="1" style="142" customWidth="1"/>
    <col min="7965" max="7965" width="11.5703125" style="142" customWidth="1"/>
    <col min="7966" max="7966" width="3.28515625" style="142" customWidth="1"/>
    <col min="7967" max="8192" width="6.85546875" style="142" customWidth="1"/>
    <col min="8193" max="8193" width="1.140625" style="142" customWidth="1"/>
    <col min="8194" max="8194" width="2.28515625" style="142" customWidth="1"/>
    <col min="8195" max="8195" width="1.140625" style="142" customWidth="1"/>
    <col min="8196" max="8196" width="11.42578125" style="142" customWidth="1"/>
    <col min="8197" max="8197" width="1.140625" style="142" customWidth="1"/>
    <col min="8198" max="8198" width="6.85546875" style="142" customWidth="1"/>
    <col min="8199" max="8200" width="1.140625" style="142" customWidth="1"/>
    <col min="8201" max="8201" width="2.28515625" style="142" customWidth="1"/>
    <col min="8202" max="8202" width="6.85546875" style="142" customWidth="1"/>
    <col min="8203" max="8203" width="1.140625" style="142" customWidth="1"/>
    <col min="8204" max="8204" width="3.42578125" style="142" customWidth="1"/>
    <col min="8205" max="8206" width="2.28515625" style="142" customWidth="1"/>
    <col min="8207" max="8207" width="1.140625" style="142" customWidth="1"/>
    <col min="8208" max="8208" width="4" style="142" customWidth="1"/>
    <col min="8209" max="8209" width="6.28515625" style="142" customWidth="1"/>
    <col min="8210" max="8210" width="1.140625" style="142" customWidth="1"/>
    <col min="8211" max="8211" width="6.85546875" style="142" customWidth="1"/>
    <col min="8212" max="8212" width="4.5703125" style="142" customWidth="1"/>
    <col min="8213" max="8216" width="1.140625" style="142" customWidth="1"/>
    <col min="8217" max="8217" width="8" style="142" customWidth="1"/>
    <col min="8218" max="8218" width="3.42578125" style="142" customWidth="1"/>
    <col min="8219" max="8219" width="1.140625" style="142" customWidth="1"/>
    <col min="8220" max="8220" width="1" style="142" customWidth="1"/>
    <col min="8221" max="8221" width="11.5703125" style="142" customWidth="1"/>
    <col min="8222" max="8222" width="3.28515625" style="142" customWidth="1"/>
    <col min="8223" max="8448" width="6.85546875" style="142" customWidth="1"/>
    <col min="8449" max="8449" width="1.140625" style="142" customWidth="1"/>
    <col min="8450" max="8450" width="2.28515625" style="142" customWidth="1"/>
    <col min="8451" max="8451" width="1.140625" style="142" customWidth="1"/>
    <col min="8452" max="8452" width="11.42578125" style="142" customWidth="1"/>
    <col min="8453" max="8453" width="1.140625" style="142" customWidth="1"/>
    <col min="8454" max="8454" width="6.85546875" style="142" customWidth="1"/>
    <col min="8455" max="8456" width="1.140625" style="142" customWidth="1"/>
    <col min="8457" max="8457" width="2.28515625" style="142" customWidth="1"/>
    <col min="8458" max="8458" width="6.85546875" style="142" customWidth="1"/>
    <col min="8459" max="8459" width="1.140625" style="142" customWidth="1"/>
    <col min="8460" max="8460" width="3.42578125" style="142" customWidth="1"/>
    <col min="8461" max="8462" width="2.28515625" style="142" customWidth="1"/>
    <col min="8463" max="8463" width="1.140625" style="142" customWidth="1"/>
    <col min="8464" max="8464" width="4" style="142" customWidth="1"/>
    <col min="8465" max="8465" width="6.28515625" style="142" customWidth="1"/>
    <col min="8466" max="8466" width="1.140625" style="142" customWidth="1"/>
    <col min="8467" max="8467" width="6.85546875" style="142" customWidth="1"/>
    <col min="8468" max="8468" width="4.5703125" style="142" customWidth="1"/>
    <col min="8469" max="8472" width="1.140625" style="142" customWidth="1"/>
    <col min="8473" max="8473" width="8" style="142" customWidth="1"/>
    <col min="8474" max="8474" width="3.42578125" style="142" customWidth="1"/>
    <col min="8475" max="8475" width="1.140625" style="142" customWidth="1"/>
    <col min="8476" max="8476" width="1" style="142" customWidth="1"/>
    <col min="8477" max="8477" width="11.5703125" style="142" customWidth="1"/>
    <col min="8478" max="8478" width="3.28515625" style="142" customWidth="1"/>
    <col min="8479" max="8704" width="6.85546875" style="142" customWidth="1"/>
    <col min="8705" max="8705" width="1.140625" style="142" customWidth="1"/>
    <col min="8706" max="8706" width="2.28515625" style="142" customWidth="1"/>
    <col min="8707" max="8707" width="1.140625" style="142" customWidth="1"/>
    <col min="8708" max="8708" width="11.42578125" style="142" customWidth="1"/>
    <col min="8709" max="8709" width="1.140625" style="142" customWidth="1"/>
    <col min="8710" max="8710" width="6.85546875" style="142" customWidth="1"/>
    <col min="8711" max="8712" width="1.140625" style="142" customWidth="1"/>
    <col min="8713" max="8713" width="2.28515625" style="142" customWidth="1"/>
    <col min="8714" max="8714" width="6.85546875" style="142" customWidth="1"/>
    <col min="8715" max="8715" width="1.140625" style="142" customWidth="1"/>
    <col min="8716" max="8716" width="3.42578125" style="142" customWidth="1"/>
    <col min="8717" max="8718" width="2.28515625" style="142" customWidth="1"/>
    <col min="8719" max="8719" width="1.140625" style="142" customWidth="1"/>
    <col min="8720" max="8720" width="4" style="142" customWidth="1"/>
    <col min="8721" max="8721" width="6.28515625" style="142" customWidth="1"/>
    <col min="8722" max="8722" width="1.140625" style="142" customWidth="1"/>
    <col min="8723" max="8723" width="6.85546875" style="142" customWidth="1"/>
    <col min="8724" max="8724" width="4.5703125" style="142" customWidth="1"/>
    <col min="8725" max="8728" width="1.140625" style="142" customWidth="1"/>
    <col min="8729" max="8729" width="8" style="142" customWidth="1"/>
    <col min="8730" max="8730" width="3.42578125" style="142" customWidth="1"/>
    <col min="8731" max="8731" width="1.140625" style="142" customWidth="1"/>
    <col min="8732" max="8732" width="1" style="142" customWidth="1"/>
    <col min="8733" max="8733" width="11.5703125" style="142" customWidth="1"/>
    <col min="8734" max="8734" width="3.28515625" style="142" customWidth="1"/>
    <col min="8735" max="8960" width="6.85546875" style="142" customWidth="1"/>
    <col min="8961" max="8961" width="1.140625" style="142" customWidth="1"/>
    <col min="8962" max="8962" width="2.28515625" style="142" customWidth="1"/>
    <col min="8963" max="8963" width="1.140625" style="142" customWidth="1"/>
    <col min="8964" max="8964" width="11.42578125" style="142" customWidth="1"/>
    <col min="8965" max="8965" width="1.140625" style="142" customWidth="1"/>
    <col min="8966" max="8966" width="6.85546875" style="142" customWidth="1"/>
    <col min="8967" max="8968" width="1.140625" style="142" customWidth="1"/>
    <col min="8969" max="8969" width="2.28515625" style="142" customWidth="1"/>
    <col min="8970" max="8970" width="6.85546875" style="142" customWidth="1"/>
    <col min="8971" max="8971" width="1.140625" style="142" customWidth="1"/>
    <col min="8972" max="8972" width="3.42578125" style="142" customWidth="1"/>
    <col min="8973" max="8974" width="2.28515625" style="142" customWidth="1"/>
    <col min="8975" max="8975" width="1.140625" style="142" customWidth="1"/>
    <col min="8976" max="8976" width="4" style="142" customWidth="1"/>
    <col min="8977" max="8977" width="6.28515625" style="142" customWidth="1"/>
    <col min="8978" max="8978" width="1.140625" style="142" customWidth="1"/>
    <col min="8979" max="8979" width="6.85546875" style="142" customWidth="1"/>
    <col min="8980" max="8980" width="4.5703125" style="142" customWidth="1"/>
    <col min="8981" max="8984" width="1.140625" style="142" customWidth="1"/>
    <col min="8985" max="8985" width="8" style="142" customWidth="1"/>
    <col min="8986" max="8986" width="3.42578125" style="142" customWidth="1"/>
    <col min="8987" max="8987" width="1.140625" style="142" customWidth="1"/>
    <col min="8988" max="8988" width="1" style="142" customWidth="1"/>
    <col min="8989" max="8989" width="11.5703125" style="142" customWidth="1"/>
    <col min="8990" max="8990" width="3.28515625" style="142" customWidth="1"/>
    <col min="8991" max="9216" width="6.85546875" style="142" customWidth="1"/>
    <col min="9217" max="9217" width="1.140625" style="142" customWidth="1"/>
    <col min="9218" max="9218" width="2.28515625" style="142" customWidth="1"/>
    <col min="9219" max="9219" width="1.140625" style="142" customWidth="1"/>
    <col min="9220" max="9220" width="11.42578125" style="142" customWidth="1"/>
    <col min="9221" max="9221" width="1.140625" style="142" customWidth="1"/>
    <col min="9222" max="9222" width="6.85546875" style="142" customWidth="1"/>
    <col min="9223" max="9224" width="1.140625" style="142" customWidth="1"/>
    <col min="9225" max="9225" width="2.28515625" style="142" customWidth="1"/>
    <col min="9226" max="9226" width="6.85546875" style="142" customWidth="1"/>
    <col min="9227" max="9227" width="1.140625" style="142" customWidth="1"/>
    <col min="9228" max="9228" width="3.42578125" style="142" customWidth="1"/>
    <col min="9229" max="9230" width="2.28515625" style="142" customWidth="1"/>
    <col min="9231" max="9231" width="1.140625" style="142" customWidth="1"/>
    <col min="9232" max="9232" width="4" style="142" customWidth="1"/>
    <col min="9233" max="9233" width="6.28515625" style="142" customWidth="1"/>
    <col min="9234" max="9234" width="1.140625" style="142" customWidth="1"/>
    <col min="9235" max="9235" width="6.85546875" style="142" customWidth="1"/>
    <col min="9236" max="9236" width="4.5703125" style="142" customWidth="1"/>
    <col min="9237" max="9240" width="1.140625" style="142" customWidth="1"/>
    <col min="9241" max="9241" width="8" style="142" customWidth="1"/>
    <col min="9242" max="9242" width="3.42578125" style="142" customWidth="1"/>
    <col min="9243" max="9243" width="1.140625" style="142" customWidth="1"/>
    <col min="9244" max="9244" width="1" style="142" customWidth="1"/>
    <col min="9245" max="9245" width="11.5703125" style="142" customWidth="1"/>
    <col min="9246" max="9246" width="3.28515625" style="142" customWidth="1"/>
    <col min="9247" max="9472" width="6.85546875" style="142" customWidth="1"/>
    <col min="9473" max="9473" width="1.140625" style="142" customWidth="1"/>
    <col min="9474" max="9474" width="2.28515625" style="142" customWidth="1"/>
    <col min="9475" max="9475" width="1.140625" style="142" customWidth="1"/>
    <col min="9476" max="9476" width="11.42578125" style="142" customWidth="1"/>
    <col min="9477" max="9477" width="1.140625" style="142" customWidth="1"/>
    <col min="9478" max="9478" width="6.85546875" style="142" customWidth="1"/>
    <col min="9479" max="9480" width="1.140625" style="142" customWidth="1"/>
    <col min="9481" max="9481" width="2.28515625" style="142" customWidth="1"/>
    <col min="9482" max="9482" width="6.85546875" style="142" customWidth="1"/>
    <col min="9483" max="9483" width="1.140625" style="142" customWidth="1"/>
    <col min="9484" max="9484" width="3.42578125" style="142" customWidth="1"/>
    <col min="9485" max="9486" width="2.28515625" style="142" customWidth="1"/>
    <col min="9487" max="9487" width="1.140625" style="142" customWidth="1"/>
    <col min="9488" max="9488" width="4" style="142" customWidth="1"/>
    <col min="9489" max="9489" width="6.28515625" style="142" customWidth="1"/>
    <col min="9490" max="9490" width="1.140625" style="142" customWidth="1"/>
    <col min="9491" max="9491" width="6.85546875" style="142" customWidth="1"/>
    <col min="9492" max="9492" width="4.5703125" style="142" customWidth="1"/>
    <col min="9493" max="9496" width="1.140625" style="142" customWidth="1"/>
    <col min="9497" max="9497" width="8" style="142" customWidth="1"/>
    <col min="9498" max="9498" width="3.42578125" style="142" customWidth="1"/>
    <col min="9499" max="9499" width="1.140625" style="142" customWidth="1"/>
    <col min="9500" max="9500" width="1" style="142" customWidth="1"/>
    <col min="9501" max="9501" width="11.5703125" style="142" customWidth="1"/>
    <col min="9502" max="9502" width="3.28515625" style="142" customWidth="1"/>
    <col min="9503" max="9728" width="6.85546875" style="142" customWidth="1"/>
    <col min="9729" max="9729" width="1.140625" style="142" customWidth="1"/>
    <col min="9730" max="9730" width="2.28515625" style="142" customWidth="1"/>
    <col min="9731" max="9731" width="1.140625" style="142" customWidth="1"/>
    <col min="9732" max="9732" width="11.42578125" style="142" customWidth="1"/>
    <col min="9733" max="9733" width="1.140625" style="142" customWidth="1"/>
    <col min="9734" max="9734" width="6.85546875" style="142" customWidth="1"/>
    <col min="9735" max="9736" width="1.140625" style="142" customWidth="1"/>
    <col min="9737" max="9737" width="2.28515625" style="142" customWidth="1"/>
    <col min="9738" max="9738" width="6.85546875" style="142" customWidth="1"/>
    <col min="9739" max="9739" width="1.140625" style="142" customWidth="1"/>
    <col min="9740" max="9740" width="3.42578125" style="142" customWidth="1"/>
    <col min="9741" max="9742" width="2.28515625" style="142" customWidth="1"/>
    <col min="9743" max="9743" width="1.140625" style="142" customWidth="1"/>
    <col min="9744" max="9744" width="4" style="142" customWidth="1"/>
    <col min="9745" max="9745" width="6.28515625" style="142" customWidth="1"/>
    <col min="9746" max="9746" width="1.140625" style="142" customWidth="1"/>
    <col min="9747" max="9747" width="6.85546875" style="142" customWidth="1"/>
    <col min="9748" max="9748" width="4.5703125" style="142" customWidth="1"/>
    <col min="9749" max="9752" width="1.140625" style="142" customWidth="1"/>
    <col min="9753" max="9753" width="8" style="142" customWidth="1"/>
    <col min="9754" max="9754" width="3.42578125" style="142" customWidth="1"/>
    <col min="9755" max="9755" width="1.140625" style="142" customWidth="1"/>
    <col min="9756" max="9756" width="1" style="142" customWidth="1"/>
    <col min="9757" max="9757" width="11.5703125" style="142" customWidth="1"/>
    <col min="9758" max="9758" width="3.28515625" style="142" customWidth="1"/>
    <col min="9759" max="9984" width="6.85546875" style="142" customWidth="1"/>
    <col min="9985" max="9985" width="1.140625" style="142" customWidth="1"/>
    <col min="9986" max="9986" width="2.28515625" style="142" customWidth="1"/>
    <col min="9987" max="9987" width="1.140625" style="142" customWidth="1"/>
    <col min="9988" max="9988" width="11.42578125" style="142" customWidth="1"/>
    <col min="9989" max="9989" width="1.140625" style="142" customWidth="1"/>
    <col min="9990" max="9990" width="6.85546875" style="142" customWidth="1"/>
    <col min="9991" max="9992" width="1.140625" style="142" customWidth="1"/>
    <col min="9993" max="9993" width="2.28515625" style="142" customWidth="1"/>
    <col min="9994" max="9994" width="6.85546875" style="142" customWidth="1"/>
    <col min="9995" max="9995" width="1.140625" style="142" customWidth="1"/>
    <col min="9996" max="9996" width="3.42578125" style="142" customWidth="1"/>
    <col min="9997" max="9998" width="2.28515625" style="142" customWidth="1"/>
    <col min="9999" max="9999" width="1.140625" style="142" customWidth="1"/>
    <col min="10000" max="10000" width="4" style="142" customWidth="1"/>
    <col min="10001" max="10001" width="6.28515625" style="142" customWidth="1"/>
    <col min="10002" max="10002" width="1.140625" style="142" customWidth="1"/>
    <col min="10003" max="10003" width="6.85546875" style="142" customWidth="1"/>
    <col min="10004" max="10004" width="4.5703125" style="142" customWidth="1"/>
    <col min="10005" max="10008" width="1.140625" style="142" customWidth="1"/>
    <col min="10009" max="10009" width="8" style="142" customWidth="1"/>
    <col min="10010" max="10010" width="3.42578125" style="142" customWidth="1"/>
    <col min="10011" max="10011" width="1.140625" style="142" customWidth="1"/>
    <col min="10012" max="10012" width="1" style="142" customWidth="1"/>
    <col min="10013" max="10013" width="11.5703125" style="142" customWidth="1"/>
    <col min="10014" max="10014" width="3.28515625" style="142" customWidth="1"/>
    <col min="10015" max="10240" width="6.85546875" style="142" customWidth="1"/>
    <col min="10241" max="10241" width="1.140625" style="142" customWidth="1"/>
    <col min="10242" max="10242" width="2.28515625" style="142" customWidth="1"/>
    <col min="10243" max="10243" width="1.140625" style="142" customWidth="1"/>
    <col min="10244" max="10244" width="11.42578125" style="142" customWidth="1"/>
    <col min="10245" max="10245" width="1.140625" style="142" customWidth="1"/>
    <col min="10246" max="10246" width="6.85546875" style="142" customWidth="1"/>
    <col min="10247" max="10248" width="1.140625" style="142" customWidth="1"/>
    <col min="10249" max="10249" width="2.28515625" style="142" customWidth="1"/>
    <col min="10250" max="10250" width="6.85546875" style="142" customWidth="1"/>
    <col min="10251" max="10251" width="1.140625" style="142" customWidth="1"/>
    <col min="10252" max="10252" width="3.42578125" style="142" customWidth="1"/>
    <col min="10253" max="10254" width="2.28515625" style="142" customWidth="1"/>
    <col min="10255" max="10255" width="1.140625" style="142" customWidth="1"/>
    <col min="10256" max="10256" width="4" style="142" customWidth="1"/>
    <col min="10257" max="10257" width="6.28515625" style="142" customWidth="1"/>
    <col min="10258" max="10258" width="1.140625" style="142" customWidth="1"/>
    <col min="10259" max="10259" width="6.85546875" style="142" customWidth="1"/>
    <col min="10260" max="10260" width="4.5703125" style="142" customWidth="1"/>
    <col min="10261" max="10264" width="1.140625" style="142" customWidth="1"/>
    <col min="10265" max="10265" width="8" style="142" customWidth="1"/>
    <col min="10266" max="10266" width="3.42578125" style="142" customWidth="1"/>
    <col min="10267" max="10267" width="1.140625" style="142" customWidth="1"/>
    <col min="10268" max="10268" width="1" style="142" customWidth="1"/>
    <col min="10269" max="10269" width="11.5703125" style="142" customWidth="1"/>
    <col min="10270" max="10270" width="3.28515625" style="142" customWidth="1"/>
    <col min="10271" max="10496" width="6.85546875" style="142" customWidth="1"/>
    <col min="10497" max="10497" width="1.140625" style="142" customWidth="1"/>
    <col min="10498" max="10498" width="2.28515625" style="142" customWidth="1"/>
    <col min="10499" max="10499" width="1.140625" style="142" customWidth="1"/>
    <col min="10500" max="10500" width="11.42578125" style="142" customWidth="1"/>
    <col min="10501" max="10501" width="1.140625" style="142" customWidth="1"/>
    <col min="10502" max="10502" width="6.85546875" style="142" customWidth="1"/>
    <col min="10503" max="10504" width="1.140625" style="142" customWidth="1"/>
    <col min="10505" max="10505" width="2.28515625" style="142" customWidth="1"/>
    <col min="10506" max="10506" width="6.85546875" style="142" customWidth="1"/>
    <col min="10507" max="10507" width="1.140625" style="142" customWidth="1"/>
    <col min="10508" max="10508" width="3.42578125" style="142" customWidth="1"/>
    <col min="10509" max="10510" width="2.28515625" style="142" customWidth="1"/>
    <col min="10511" max="10511" width="1.140625" style="142" customWidth="1"/>
    <col min="10512" max="10512" width="4" style="142" customWidth="1"/>
    <col min="10513" max="10513" width="6.28515625" style="142" customWidth="1"/>
    <col min="10514" max="10514" width="1.140625" style="142" customWidth="1"/>
    <col min="10515" max="10515" width="6.85546875" style="142" customWidth="1"/>
    <col min="10516" max="10516" width="4.5703125" style="142" customWidth="1"/>
    <col min="10517" max="10520" width="1.140625" style="142" customWidth="1"/>
    <col min="10521" max="10521" width="8" style="142" customWidth="1"/>
    <col min="10522" max="10522" width="3.42578125" style="142" customWidth="1"/>
    <col min="10523" max="10523" width="1.140625" style="142" customWidth="1"/>
    <col min="10524" max="10524" width="1" style="142" customWidth="1"/>
    <col min="10525" max="10525" width="11.5703125" style="142" customWidth="1"/>
    <col min="10526" max="10526" width="3.28515625" style="142" customWidth="1"/>
    <col min="10527" max="10752" width="6.85546875" style="142" customWidth="1"/>
    <col min="10753" max="10753" width="1.140625" style="142" customWidth="1"/>
    <col min="10754" max="10754" width="2.28515625" style="142" customWidth="1"/>
    <col min="10755" max="10755" width="1.140625" style="142" customWidth="1"/>
    <col min="10756" max="10756" width="11.42578125" style="142" customWidth="1"/>
    <col min="10757" max="10757" width="1.140625" style="142" customWidth="1"/>
    <col min="10758" max="10758" width="6.85546875" style="142" customWidth="1"/>
    <col min="10759" max="10760" width="1.140625" style="142" customWidth="1"/>
    <col min="10761" max="10761" width="2.28515625" style="142" customWidth="1"/>
    <col min="10762" max="10762" width="6.85546875" style="142" customWidth="1"/>
    <col min="10763" max="10763" width="1.140625" style="142" customWidth="1"/>
    <col min="10764" max="10764" width="3.42578125" style="142" customWidth="1"/>
    <col min="10765" max="10766" width="2.28515625" style="142" customWidth="1"/>
    <col min="10767" max="10767" width="1.140625" style="142" customWidth="1"/>
    <col min="10768" max="10768" width="4" style="142" customWidth="1"/>
    <col min="10769" max="10769" width="6.28515625" style="142" customWidth="1"/>
    <col min="10770" max="10770" width="1.140625" style="142" customWidth="1"/>
    <col min="10771" max="10771" width="6.85546875" style="142" customWidth="1"/>
    <col min="10772" max="10772" width="4.5703125" style="142" customWidth="1"/>
    <col min="10773" max="10776" width="1.140625" style="142" customWidth="1"/>
    <col min="10777" max="10777" width="8" style="142" customWidth="1"/>
    <col min="10778" max="10778" width="3.42578125" style="142" customWidth="1"/>
    <col min="10779" max="10779" width="1.140625" style="142" customWidth="1"/>
    <col min="10780" max="10780" width="1" style="142" customWidth="1"/>
    <col min="10781" max="10781" width="11.5703125" style="142" customWidth="1"/>
    <col min="10782" max="10782" width="3.28515625" style="142" customWidth="1"/>
    <col min="10783" max="11008" width="6.85546875" style="142" customWidth="1"/>
    <col min="11009" max="11009" width="1.140625" style="142" customWidth="1"/>
    <col min="11010" max="11010" width="2.28515625" style="142" customWidth="1"/>
    <col min="11011" max="11011" width="1.140625" style="142" customWidth="1"/>
    <col min="11012" max="11012" width="11.42578125" style="142" customWidth="1"/>
    <col min="11013" max="11013" width="1.140625" style="142" customWidth="1"/>
    <col min="11014" max="11014" width="6.85546875" style="142" customWidth="1"/>
    <col min="11015" max="11016" width="1.140625" style="142" customWidth="1"/>
    <col min="11017" max="11017" width="2.28515625" style="142" customWidth="1"/>
    <col min="11018" max="11018" width="6.85546875" style="142" customWidth="1"/>
    <col min="11019" max="11019" width="1.140625" style="142" customWidth="1"/>
    <col min="11020" max="11020" width="3.42578125" style="142" customWidth="1"/>
    <col min="11021" max="11022" width="2.28515625" style="142" customWidth="1"/>
    <col min="11023" max="11023" width="1.140625" style="142" customWidth="1"/>
    <col min="11024" max="11024" width="4" style="142" customWidth="1"/>
    <col min="11025" max="11025" width="6.28515625" style="142" customWidth="1"/>
    <col min="11026" max="11026" width="1.140625" style="142" customWidth="1"/>
    <col min="11027" max="11027" width="6.85546875" style="142" customWidth="1"/>
    <col min="11028" max="11028" width="4.5703125" style="142" customWidth="1"/>
    <col min="11029" max="11032" width="1.140625" style="142" customWidth="1"/>
    <col min="11033" max="11033" width="8" style="142" customWidth="1"/>
    <col min="11034" max="11034" width="3.42578125" style="142" customWidth="1"/>
    <col min="11035" max="11035" width="1.140625" style="142" customWidth="1"/>
    <col min="11036" max="11036" width="1" style="142" customWidth="1"/>
    <col min="11037" max="11037" width="11.5703125" style="142" customWidth="1"/>
    <col min="11038" max="11038" width="3.28515625" style="142" customWidth="1"/>
    <col min="11039" max="11264" width="6.85546875" style="142" customWidth="1"/>
    <col min="11265" max="11265" width="1.140625" style="142" customWidth="1"/>
    <col min="11266" max="11266" width="2.28515625" style="142" customWidth="1"/>
    <col min="11267" max="11267" width="1.140625" style="142" customWidth="1"/>
    <col min="11268" max="11268" width="11.42578125" style="142" customWidth="1"/>
    <col min="11269" max="11269" width="1.140625" style="142" customWidth="1"/>
    <col min="11270" max="11270" width="6.85546875" style="142" customWidth="1"/>
    <col min="11271" max="11272" width="1.140625" style="142" customWidth="1"/>
    <col min="11273" max="11273" width="2.28515625" style="142" customWidth="1"/>
    <col min="11274" max="11274" width="6.85546875" style="142" customWidth="1"/>
    <col min="11275" max="11275" width="1.140625" style="142" customWidth="1"/>
    <col min="11276" max="11276" width="3.42578125" style="142" customWidth="1"/>
    <col min="11277" max="11278" width="2.28515625" style="142" customWidth="1"/>
    <col min="11279" max="11279" width="1.140625" style="142" customWidth="1"/>
    <col min="11280" max="11280" width="4" style="142" customWidth="1"/>
    <col min="11281" max="11281" width="6.28515625" style="142" customWidth="1"/>
    <col min="11282" max="11282" width="1.140625" style="142" customWidth="1"/>
    <col min="11283" max="11283" width="6.85546875" style="142" customWidth="1"/>
    <col min="11284" max="11284" width="4.5703125" style="142" customWidth="1"/>
    <col min="11285" max="11288" width="1.140625" style="142" customWidth="1"/>
    <col min="11289" max="11289" width="8" style="142" customWidth="1"/>
    <col min="11290" max="11290" width="3.42578125" style="142" customWidth="1"/>
    <col min="11291" max="11291" width="1.140625" style="142" customWidth="1"/>
    <col min="11292" max="11292" width="1" style="142" customWidth="1"/>
    <col min="11293" max="11293" width="11.5703125" style="142" customWidth="1"/>
    <col min="11294" max="11294" width="3.28515625" style="142" customWidth="1"/>
    <col min="11295" max="11520" width="6.85546875" style="142" customWidth="1"/>
    <col min="11521" max="11521" width="1.140625" style="142" customWidth="1"/>
    <col min="11522" max="11522" width="2.28515625" style="142" customWidth="1"/>
    <col min="11523" max="11523" width="1.140625" style="142" customWidth="1"/>
    <col min="11524" max="11524" width="11.42578125" style="142" customWidth="1"/>
    <col min="11525" max="11525" width="1.140625" style="142" customWidth="1"/>
    <col min="11526" max="11526" width="6.85546875" style="142" customWidth="1"/>
    <col min="11527" max="11528" width="1.140625" style="142" customWidth="1"/>
    <col min="11529" max="11529" width="2.28515625" style="142" customWidth="1"/>
    <col min="11530" max="11530" width="6.85546875" style="142" customWidth="1"/>
    <col min="11531" max="11531" width="1.140625" style="142" customWidth="1"/>
    <col min="11532" max="11532" width="3.42578125" style="142" customWidth="1"/>
    <col min="11533" max="11534" width="2.28515625" style="142" customWidth="1"/>
    <col min="11535" max="11535" width="1.140625" style="142" customWidth="1"/>
    <col min="11536" max="11536" width="4" style="142" customWidth="1"/>
    <col min="11537" max="11537" width="6.28515625" style="142" customWidth="1"/>
    <col min="11538" max="11538" width="1.140625" style="142" customWidth="1"/>
    <col min="11539" max="11539" width="6.85546875" style="142" customWidth="1"/>
    <col min="11540" max="11540" width="4.5703125" style="142" customWidth="1"/>
    <col min="11541" max="11544" width="1.140625" style="142" customWidth="1"/>
    <col min="11545" max="11545" width="8" style="142" customWidth="1"/>
    <col min="11546" max="11546" width="3.42578125" style="142" customWidth="1"/>
    <col min="11547" max="11547" width="1.140625" style="142" customWidth="1"/>
    <col min="11548" max="11548" width="1" style="142" customWidth="1"/>
    <col min="11549" max="11549" width="11.5703125" style="142" customWidth="1"/>
    <col min="11550" max="11550" width="3.28515625" style="142" customWidth="1"/>
    <col min="11551" max="11776" width="6.85546875" style="142" customWidth="1"/>
    <col min="11777" max="11777" width="1.140625" style="142" customWidth="1"/>
    <col min="11778" max="11778" width="2.28515625" style="142" customWidth="1"/>
    <col min="11779" max="11779" width="1.140625" style="142" customWidth="1"/>
    <col min="11780" max="11780" width="11.42578125" style="142" customWidth="1"/>
    <col min="11781" max="11781" width="1.140625" style="142" customWidth="1"/>
    <col min="11782" max="11782" width="6.85546875" style="142" customWidth="1"/>
    <col min="11783" max="11784" width="1.140625" style="142" customWidth="1"/>
    <col min="11785" max="11785" width="2.28515625" style="142" customWidth="1"/>
    <col min="11786" max="11786" width="6.85546875" style="142" customWidth="1"/>
    <col min="11787" max="11787" width="1.140625" style="142" customWidth="1"/>
    <col min="11788" max="11788" width="3.42578125" style="142" customWidth="1"/>
    <col min="11789" max="11790" width="2.28515625" style="142" customWidth="1"/>
    <col min="11791" max="11791" width="1.140625" style="142" customWidth="1"/>
    <col min="11792" max="11792" width="4" style="142" customWidth="1"/>
    <col min="11793" max="11793" width="6.28515625" style="142" customWidth="1"/>
    <col min="11794" max="11794" width="1.140625" style="142" customWidth="1"/>
    <col min="11795" max="11795" width="6.85546875" style="142" customWidth="1"/>
    <col min="11796" max="11796" width="4.5703125" style="142" customWidth="1"/>
    <col min="11797" max="11800" width="1.140625" style="142" customWidth="1"/>
    <col min="11801" max="11801" width="8" style="142" customWidth="1"/>
    <col min="11802" max="11802" width="3.42578125" style="142" customWidth="1"/>
    <col min="11803" max="11803" width="1.140625" style="142" customWidth="1"/>
    <col min="11804" max="11804" width="1" style="142" customWidth="1"/>
    <col min="11805" max="11805" width="11.5703125" style="142" customWidth="1"/>
    <col min="11806" max="11806" width="3.28515625" style="142" customWidth="1"/>
    <col min="11807" max="12032" width="6.85546875" style="142" customWidth="1"/>
    <col min="12033" max="12033" width="1.140625" style="142" customWidth="1"/>
    <col min="12034" max="12034" width="2.28515625" style="142" customWidth="1"/>
    <col min="12035" max="12035" width="1.140625" style="142" customWidth="1"/>
    <col min="12036" max="12036" width="11.42578125" style="142" customWidth="1"/>
    <col min="12037" max="12037" width="1.140625" style="142" customWidth="1"/>
    <col min="12038" max="12038" width="6.85546875" style="142" customWidth="1"/>
    <col min="12039" max="12040" width="1.140625" style="142" customWidth="1"/>
    <col min="12041" max="12041" width="2.28515625" style="142" customWidth="1"/>
    <col min="12042" max="12042" width="6.85546875" style="142" customWidth="1"/>
    <col min="12043" max="12043" width="1.140625" style="142" customWidth="1"/>
    <col min="12044" max="12044" width="3.42578125" style="142" customWidth="1"/>
    <col min="12045" max="12046" width="2.28515625" style="142" customWidth="1"/>
    <col min="12047" max="12047" width="1.140625" style="142" customWidth="1"/>
    <col min="12048" max="12048" width="4" style="142" customWidth="1"/>
    <col min="12049" max="12049" width="6.28515625" style="142" customWidth="1"/>
    <col min="12050" max="12050" width="1.140625" style="142" customWidth="1"/>
    <col min="12051" max="12051" width="6.85546875" style="142" customWidth="1"/>
    <col min="12052" max="12052" width="4.5703125" style="142" customWidth="1"/>
    <col min="12053" max="12056" width="1.140625" style="142" customWidth="1"/>
    <col min="12057" max="12057" width="8" style="142" customWidth="1"/>
    <col min="12058" max="12058" width="3.42578125" style="142" customWidth="1"/>
    <col min="12059" max="12059" width="1.140625" style="142" customWidth="1"/>
    <col min="12060" max="12060" width="1" style="142" customWidth="1"/>
    <col min="12061" max="12061" width="11.5703125" style="142" customWidth="1"/>
    <col min="12062" max="12062" width="3.28515625" style="142" customWidth="1"/>
    <col min="12063" max="12288" width="6.85546875" style="142" customWidth="1"/>
    <col min="12289" max="12289" width="1.140625" style="142" customWidth="1"/>
    <col min="12290" max="12290" width="2.28515625" style="142" customWidth="1"/>
    <col min="12291" max="12291" width="1.140625" style="142" customWidth="1"/>
    <col min="12292" max="12292" width="11.42578125" style="142" customWidth="1"/>
    <col min="12293" max="12293" width="1.140625" style="142" customWidth="1"/>
    <col min="12294" max="12294" width="6.85546875" style="142" customWidth="1"/>
    <col min="12295" max="12296" width="1.140625" style="142" customWidth="1"/>
    <col min="12297" max="12297" width="2.28515625" style="142" customWidth="1"/>
    <col min="12298" max="12298" width="6.85546875" style="142" customWidth="1"/>
    <col min="12299" max="12299" width="1.140625" style="142" customWidth="1"/>
    <col min="12300" max="12300" width="3.42578125" style="142" customWidth="1"/>
    <col min="12301" max="12302" width="2.28515625" style="142" customWidth="1"/>
    <col min="12303" max="12303" width="1.140625" style="142" customWidth="1"/>
    <col min="12304" max="12304" width="4" style="142" customWidth="1"/>
    <col min="12305" max="12305" width="6.28515625" style="142" customWidth="1"/>
    <col min="12306" max="12306" width="1.140625" style="142" customWidth="1"/>
    <col min="12307" max="12307" width="6.85546875" style="142" customWidth="1"/>
    <col min="12308" max="12308" width="4.5703125" style="142" customWidth="1"/>
    <col min="12309" max="12312" width="1.140625" style="142" customWidth="1"/>
    <col min="12313" max="12313" width="8" style="142" customWidth="1"/>
    <col min="12314" max="12314" width="3.42578125" style="142" customWidth="1"/>
    <col min="12315" max="12315" width="1.140625" style="142" customWidth="1"/>
    <col min="12316" max="12316" width="1" style="142" customWidth="1"/>
    <col min="12317" max="12317" width="11.5703125" style="142" customWidth="1"/>
    <col min="12318" max="12318" width="3.28515625" style="142" customWidth="1"/>
    <col min="12319" max="12544" width="6.85546875" style="142" customWidth="1"/>
    <col min="12545" max="12545" width="1.140625" style="142" customWidth="1"/>
    <col min="12546" max="12546" width="2.28515625" style="142" customWidth="1"/>
    <col min="12547" max="12547" width="1.140625" style="142" customWidth="1"/>
    <col min="12548" max="12548" width="11.42578125" style="142" customWidth="1"/>
    <col min="12549" max="12549" width="1.140625" style="142" customWidth="1"/>
    <col min="12550" max="12550" width="6.85546875" style="142" customWidth="1"/>
    <col min="12551" max="12552" width="1.140625" style="142" customWidth="1"/>
    <col min="12553" max="12553" width="2.28515625" style="142" customWidth="1"/>
    <col min="12554" max="12554" width="6.85546875" style="142" customWidth="1"/>
    <col min="12555" max="12555" width="1.140625" style="142" customWidth="1"/>
    <col min="12556" max="12556" width="3.42578125" style="142" customWidth="1"/>
    <col min="12557" max="12558" width="2.28515625" style="142" customWidth="1"/>
    <col min="12559" max="12559" width="1.140625" style="142" customWidth="1"/>
    <col min="12560" max="12560" width="4" style="142" customWidth="1"/>
    <col min="12561" max="12561" width="6.28515625" style="142" customWidth="1"/>
    <col min="12562" max="12562" width="1.140625" style="142" customWidth="1"/>
    <col min="12563" max="12563" width="6.85546875" style="142" customWidth="1"/>
    <col min="12564" max="12564" width="4.5703125" style="142" customWidth="1"/>
    <col min="12565" max="12568" width="1.140625" style="142" customWidth="1"/>
    <col min="12569" max="12569" width="8" style="142" customWidth="1"/>
    <col min="12570" max="12570" width="3.42578125" style="142" customWidth="1"/>
    <col min="12571" max="12571" width="1.140625" style="142" customWidth="1"/>
    <col min="12572" max="12572" width="1" style="142" customWidth="1"/>
    <col min="12573" max="12573" width="11.5703125" style="142" customWidth="1"/>
    <col min="12574" max="12574" width="3.28515625" style="142" customWidth="1"/>
    <col min="12575" max="12800" width="6.85546875" style="142" customWidth="1"/>
    <col min="12801" max="12801" width="1.140625" style="142" customWidth="1"/>
    <col min="12802" max="12802" width="2.28515625" style="142" customWidth="1"/>
    <col min="12803" max="12803" width="1.140625" style="142" customWidth="1"/>
    <col min="12804" max="12804" width="11.42578125" style="142" customWidth="1"/>
    <col min="12805" max="12805" width="1.140625" style="142" customWidth="1"/>
    <col min="12806" max="12806" width="6.85546875" style="142" customWidth="1"/>
    <col min="12807" max="12808" width="1.140625" style="142" customWidth="1"/>
    <col min="12809" max="12809" width="2.28515625" style="142" customWidth="1"/>
    <col min="12810" max="12810" width="6.85546875" style="142" customWidth="1"/>
    <col min="12811" max="12811" width="1.140625" style="142" customWidth="1"/>
    <col min="12812" max="12812" width="3.42578125" style="142" customWidth="1"/>
    <col min="12813" max="12814" width="2.28515625" style="142" customWidth="1"/>
    <col min="12815" max="12815" width="1.140625" style="142" customWidth="1"/>
    <col min="12816" max="12816" width="4" style="142" customWidth="1"/>
    <col min="12817" max="12817" width="6.28515625" style="142" customWidth="1"/>
    <col min="12818" max="12818" width="1.140625" style="142" customWidth="1"/>
    <col min="12819" max="12819" width="6.85546875" style="142" customWidth="1"/>
    <col min="12820" max="12820" width="4.5703125" style="142" customWidth="1"/>
    <col min="12821" max="12824" width="1.140625" style="142" customWidth="1"/>
    <col min="12825" max="12825" width="8" style="142" customWidth="1"/>
    <col min="12826" max="12826" width="3.42578125" style="142" customWidth="1"/>
    <col min="12827" max="12827" width="1.140625" style="142" customWidth="1"/>
    <col min="12828" max="12828" width="1" style="142" customWidth="1"/>
    <col min="12829" max="12829" width="11.5703125" style="142" customWidth="1"/>
    <col min="12830" max="12830" width="3.28515625" style="142" customWidth="1"/>
    <col min="12831" max="13056" width="6.85546875" style="142" customWidth="1"/>
    <col min="13057" max="13057" width="1.140625" style="142" customWidth="1"/>
    <col min="13058" max="13058" width="2.28515625" style="142" customWidth="1"/>
    <col min="13059" max="13059" width="1.140625" style="142" customWidth="1"/>
    <col min="13060" max="13060" width="11.42578125" style="142" customWidth="1"/>
    <col min="13061" max="13061" width="1.140625" style="142" customWidth="1"/>
    <col min="13062" max="13062" width="6.85546875" style="142" customWidth="1"/>
    <col min="13063" max="13064" width="1.140625" style="142" customWidth="1"/>
    <col min="13065" max="13065" width="2.28515625" style="142" customWidth="1"/>
    <col min="13066" max="13066" width="6.85546875" style="142" customWidth="1"/>
    <col min="13067" max="13067" width="1.140625" style="142" customWidth="1"/>
    <col min="13068" max="13068" width="3.42578125" style="142" customWidth="1"/>
    <col min="13069" max="13070" width="2.28515625" style="142" customWidth="1"/>
    <col min="13071" max="13071" width="1.140625" style="142" customWidth="1"/>
    <col min="13072" max="13072" width="4" style="142" customWidth="1"/>
    <col min="13073" max="13073" width="6.28515625" style="142" customWidth="1"/>
    <col min="13074" max="13074" width="1.140625" style="142" customWidth="1"/>
    <col min="13075" max="13075" width="6.85546875" style="142" customWidth="1"/>
    <col min="13076" max="13076" width="4.5703125" style="142" customWidth="1"/>
    <col min="13077" max="13080" width="1.140625" style="142" customWidth="1"/>
    <col min="13081" max="13081" width="8" style="142" customWidth="1"/>
    <col min="13082" max="13082" width="3.42578125" style="142" customWidth="1"/>
    <col min="13083" max="13083" width="1.140625" style="142" customWidth="1"/>
    <col min="13084" max="13084" width="1" style="142" customWidth="1"/>
    <col min="13085" max="13085" width="11.5703125" style="142" customWidth="1"/>
    <col min="13086" max="13086" width="3.28515625" style="142" customWidth="1"/>
    <col min="13087" max="13312" width="6.85546875" style="142" customWidth="1"/>
    <col min="13313" max="13313" width="1.140625" style="142" customWidth="1"/>
    <col min="13314" max="13314" width="2.28515625" style="142" customWidth="1"/>
    <col min="13315" max="13315" width="1.140625" style="142" customWidth="1"/>
    <col min="13316" max="13316" width="11.42578125" style="142" customWidth="1"/>
    <col min="13317" max="13317" width="1.140625" style="142" customWidth="1"/>
    <col min="13318" max="13318" width="6.85546875" style="142" customWidth="1"/>
    <col min="13319" max="13320" width="1.140625" style="142" customWidth="1"/>
    <col min="13321" max="13321" width="2.28515625" style="142" customWidth="1"/>
    <col min="13322" max="13322" width="6.85546875" style="142" customWidth="1"/>
    <col min="13323" max="13323" width="1.140625" style="142" customWidth="1"/>
    <col min="13324" max="13324" width="3.42578125" style="142" customWidth="1"/>
    <col min="13325" max="13326" width="2.28515625" style="142" customWidth="1"/>
    <col min="13327" max="13327" width="1.140625" style="142" customWidth="1"/>
    <col min="13328" max="13328" width="4" style="142" customWidth="1"/>
    <col min="13329" max="13329" width="6.28515625" style="142" customWidth="1"/>
    <col min="13330" max="13330" width="1.140625" style="142" customWidth="1"/>
    <col min="13331" max="13331" width="6.85546875" style="142" customWidth="1"/>
    <col min="13332" max="13332" width="4.5703125" style="142" customWidth="1"/>
    <col min="13333" max="13336" width="1.140625" style="142" customWidth="1"/>
    <col min="13337" max="13337" width="8" style="142" customWidth="1"/>
    <col min="13338" max="13338" width="3.42578125" style="142" customWidth="1"/>
    <col min="13339" max="13339" width="1.140625" style="142" customWidth="1"/>
    <col min="13340" max="13340" width="1" style="142" customWidth="1"/>
    <col min="13341" max="13341" width="11.5703125" style="142" customWidth="1"/>
    <col min="13342" max="13342" width="3.28515625" style="142" customWidth="1"/>
    <col min="13343" max="13568" width="6.85546875" style="142" customWidth="1"/>
    <col min="13569" max="13569" width="1.140625" style="142" customWidth="1"/>
    <col min="13570" max="13570" width="2.28515625" style="142" customWidth="1"/>
    <col min="13571" max="13571" width="1.140625" style="142" customWidth="1"/>
    <col min="13572" max="13572" width="11.42578125" style="142" customWidth="1"/>
    <col min="13573" max="13573" width="1.140625" style="142" customWidth="1"/>
    <col min="13574" max="13574" width="6.85546875" style="142" customWidth="1"/>
    <col min="13575" max="13576" width="1.140625" style="142" customWidth="1"/>
    <col min="13577" max="13577" width="2.28515625" style="142" customWidth="1"/>
    <col min="13578" max="13578" width="6.85546875" style="142" customWidth="1"/>
    <col min="13579" max="13579" width="1.140625" style="142" customWidth="1"/>
    <col min="13580" max="13580" width="3.42578125" style="142" customWidth="1"/>
    <col min="13581" max="13582" width="2.28515625" style="142" customWidth="1"/>
    <col min="13583" max="13583" width="1.140625" style="142" customWidth="1"/>
    <col min="13584" max="13584" width="4" style="142" customWidth="1"/>
    <col min="13585" max="13585" width="6.28515625" style="142" customWidth="1"/>
    <col min="13586" max="13586" width="1.140625" style="142" customWidth="1"/>
    <col min="13587" max="13587" width="6.85546875" style="142" customWidth="1"/>
    <col min="13588" max="13588" width="4.5703125" style="142" customWidth="1"/>
    <col min="13589" max="13592" width="1.140625" style="142" customWidth="1"/>
    <col min="13593" max="13593" width="8" style="142" customWidth="1"/>
    <col min="13594" max="13594" width="3.42578125" style="142" customWidth="1"/>
    <col min="13595" max="13595" width="1.140625" style="142" customWidth="1"/>
    <col min="13596" max="13596" width="1" style="142" customWidth="1"/>
    <col min="13597" max="13597" width="11.5703125" style="142" customWidth="1"/>
    <col min="13598" max="13598" width="3.28515625" style="142" customWidth="1"/>
    <col min="13599" max="13824" width="6.85546875" style="142" customWidth="1"/>
    <col min="13825" max="13825" width="1.140625" style="142" customWidth="1"/>
    <col min="13826" max="13826" width="2.28515625" style="142" customWidth="1"/>
    <col min="13827" max="13827" width="1.140625" style="142" customWidth="1"/>
    <col min="13828" max="13828" width="11.42578125" style="142" customWidth="1"/>
    <col min="13829" max="13829" width="1.140625" style="142" customWidth="1"/>
    <col min="13830" max="13830" width="6.85546875" style="142" customWidth="1"/>
    <col min="13831" max="13832" width="1.140625" style="142" customWidth="1"/>
    <col min="13833" max="13833" width="2.28515625" style="142" customWidth="1"/>
    <col min="13834" max="13834" width="6.85546875" style="142" customWidth="1"/>
    <col min="13835" max="13835" width="1.140625" style="142" customWidth="1"/>
    <col min="13836" max="13836" width="3.42578125" style="142" customWidth="1"/>
    <col min="13837" max="13838" width="2.28515625" style="142" customWidth="1"/>
    <col min="13839" max="13839" width="1.140625" style="142" customWidth="1"/>
    <col min="13840" max="13840" width="4" style="142" customWidth="1"/>
    <col min="13841" max="13841" width="6.28515625" style="142" customWidth="1"/>
    <col min="13842" max="13842" width="1.140625" style="142" customWidth="1"/>
    <col min="13843" max="13843" width="6.85546875" style="142" customWidth="1"/>
    <col min="13844" max="13844" width="4.5703125" style="142" customWidth="1"/>
    <col min="13845" max="13848" width="1.140625" style="142" customWidth="1"/>
    <col min="13849" max="13849" width="8" style="142" customWidth="1"/>
    <col min="13850" max="13850" width="3.42578125" style="142" customWidth="1"/>
    <col min="13851" max="13851" width="1.140625" style="142" customWidth="1"/>
    <col min="13852" max="13852" width="1" style="142" customWidth="1"/>
    <col min="13853" max="13853" width="11.5703125" style="142" customWidth="1"/>
    <col min="13854" max="13854" width="3.28515625" style="142" customWidth="1"/>
    <col min="13855" max="14080" width="6.85546875" style="142" customWidth="1"/>
    <col min="14081" max="14081" width="1.140625" style="142" customWidth="1"/>
    <col min="14082" max="14082" width="2.28515625" style="142" customWidth="1"/>
    <col min="14083" max="14083" width="1.140625" style="142" customWidth="1"/>
    <col min="14084" max="14084" width="11.42578125" style="142" customWidth="1"/>
    <col min="14085" max="14085" width="1.140625" style="142" customWidth="1"/>
    <col min="14086" max="14086" width="6.85546875" style="142" customWidth="1"/>
    <col min="14087" max="14088" width="1.140625" style="142" customWidth="1"/>
    <col min="14089" max="14089" width="2.28515625" style="142" customWidth="1"/>
    <col min="14090" max="14090" width="6.85546875" style="142" customWidth="1"/>
    <col min="14091" max="14091" width="1.140625" style="142" customWidth="1"/>
    <col min="14092" max="14092" width="3.42578125" style="142" customWidth="1"/>
    <col min="14093" max="14094" width="2.28515625" style="142" customWidth="1"/>
    <col min="14095" max="14095" width="1.140625" style="142" customWidth="1"/>
    <col min="14096" max="14096" width="4" style="142" customWidth="1"/>
    <col min="14097" max="14097" width="6.28515625" style="142" customWidth="1"/>
    <col min="14098" max="14098" width="1.140625" style="142" customWidth="1"/>
    <col min="14099" max="14099" width="6.85546875" style="142" customWidth="1"/>
    <col min="14100" max="14100" width="4.5703125" style="142" customWidth="1"/>
    <col min="14101" max="14104" width="1.140625" style="142" customWidth="1"/>
    <col min="14105" max="14105" width="8" style="142" customWidth="1"/>
    <col min="14106" max="14106" width="3.42578125" style="142" customWidth="1"/>
    <col min="14107" max="14107" width="1.140625" style="142" customWidth="1"/>
    <col min="14108" max="14108" width="1" style="142" customWidth="1"/>
    <col min="14109" max="14109" width="11.5703125" style="142" customWidth="1"/>
    <col min="14110" max="14110" width="3.28515625" style="142" customWidth="1"/>
    <col min="14111" max="14336" width="6.85546875" style="142" customWidth="1"/>
    <col min="14337" max="14337" width="1.140625" style="142" customWidth="1"/>
    <col min="14338" max="14338" width="2.28515625" style="142" customWidth="1"/>
    <col min="14339" max="14339" width="1.140625" style="142" customWidth="1"/>
    <col min="14340" max="14340" width="11.42578125" style="142" customWidth="1"/>
    <col min="14341" max="14341" width="1.140625" style="142" customWidth="1"/>
    <col min="14342" max="14342" width="6.85546875" style="142" customWidth="1"/>
    <col min="14343" max="14344" width="1.140625" style="142" customWidth="1"/>
    <col min="14345" max="14345" width="2.28515625" style="142" customWidth="1"/>
    <col min="14346" max="14346" width="6.85546875" style="142" customWidth="1"/>
    <col min="14347" max="14347" width="1.140625" style="142" customWidth="1"/>
    <col min="14348" max="14348" width="3.42578125" style="142" customWidth="1"/>
    <col min="14349" max="14350" width="2.28515625" style="142" customWidth="1"/>
    <col min="14351" max="14351" width="1.140625" style="142" customWidth="1"/>
    <col min="14352" max="14352" width="4" style="142" customWidth="1"/>
    <col min="14353" max="14353" width="6.28515625" style="142" customWidth="1"/>
    <col min="14354" max="14354" width="1.140625" style="142" customWidth="1"/>
    <col min="14355" max="14355" width="6.85546875" style="142" customWidth="1"/>
    <col min="14356" max="14356" width="4.5703125" style="142" customWidth="1"/>
    <col min="14357" max="14360" width="1.140625" style="142" customWidth="1"/>
    <col min="14361" max="14361" width="8" style="142" customWidth="1"/>
    <col min="14362" max="14362" width="3.42578125" style="142" customWidth="1"/>
    <col min="14363" max="14363" width="1.140625" style="142" customWidth="1"/>
    <col min="14364" max="14364" width="1" style="142" customWidth="1"/>
    <col min="14365" max="14365" width="11.5703125" style="142" customWidth="1"/>
    <col min="14366" max="14366" width="3.28515625" style="142" customWidth="1"/>
    <col min="14367" max="14592" width="6.85546875" style="142" customWidth="1"/>
    <col min="14593" max="14593" width="1.140625" style="142" customWidth="1"/>
    <col min="14594" max="14594" width="2.28515625" style="142" customWidth="1"/>
    <col min="14595" max="14595" width="1.140625" style="142" customWidth="1"/>
    <col min="14596" max="14596" width="11.42578125" style="142" customWidth="1"/>
    <col min="14597" max="14597" width="1.140625" style="142" customWidth="1"/>
    <col min="14598" max="14598" width="6.85546875" style="142" customWidth="1"/>
    <col min="14599" max="14600" width="1.140625" style="142" customWidth="1"/>
    <col min="14601" max="14601" width="2.28515625" style="142" customWidth="1"/>
    <col min="14602" max="14602" width="6.85546875" style="142" customWidth="1"/>
    <col min="14603" max="14603" width="1.140625" style="142" customWidth="1"/>
    <col min="14604" max="14604" width="3.42578125" style="142" customWidth="1"/>
    <col min="14605" max="14606" width="2.28515625" style="142" customWidth="1"/>
    <col min="14607" max="14607" width="1.140625" style="142" customWidth="1"/>
    <col min="14608" max="14608" width="4" style="142" customWidth="1"/>
    <col min="14609" max="14609" width="6.28515625" style="142" customWidth="1"/>
    <col min="14610" max="14610" width="1.140625" style="142" customWidth="1"/>
    <col min="14611" max="14611" width="6.85546875" style="142" customWidth="1"/>
    <col min="14612" max="14612" width="4.5703125" style="142" customWidth="1"/>
    <col min="14613" max="14616" width="1.140625" style="142" customWidth="1"/>
    <col min="14617" max="14617" width="8" style="142" customWidth="1"/>
    <col min="14618" max="14618" width="3.42578125" style="142" customWidth="1"/>
    <col min="14619" max="14619" width="1.140625" style="142" customWidth="1"/>
    <col min="14620" max="14620" width="1" style="142" customWidth="1"/>
    <col min="14621" max="14621" width="11.5703125" style="142" customWidth="1"/>
    <col min="14622" max="14622" width="3.28515625" style="142" customWidth="1"/>
    <col min="14623" max="14848" width="6.85546875" style="142" customWidth="1"/>
    <col min="14849" max="14849" width="1.140625" style="142" customWidth="1"/>
    <col min="14850" max="14850" width="2.28515625" style="142" customWidth="1"/>
    <col min="14851" max="14851" width="1.140625" style="142" customWidth="1"/>
    <col min="14852" max="14852" width="11.42578125" style="142" customWidth="1"/>
    <col min="14853" max="14853" width="1.140625" style="142" customWidth="1"/>
    <col min="14854" max="14854" width="6.85546875" style="142" customWidth="1"/>
    <col min="14855" max="14856" width="1.140625" style="142" customWidth="1"/>
    <col min="14857" max="14857" width="2.28515625" style="142" customWidth="1"/>
    <col min="14858" max="14858" width="6.85546875" style="142" customWidth="1"/>
    <col min="14859" max="14859" width="1.140625" style="142" customWidth="1"/>
    <col min="14860" max="14860" width="3.42578125" style="142" customWidth="1"/>
    <col min="14861" max="14862" width="2.28515625" style="142" customWidth="1"/>
    <col min="14863" max="14863" width="1.140625" style="142" customWidth="1"/>
    <col min="14864" max="14864" width="4" style="142" customWidth="1"/>
    <col min="14865" max="14865" width="6.28515625" style="142" customWidth="1"/>
    <col min="14866" max="14866" width="1.140625" style="142" customWidth="1"/>
    <col min="14867" max="14867" width="6.85546875" style="142" customWidth="1"/>
    <col min="14868" max="14868" width="4.5703125" style="142" customWidth="1"/>
    <col min="14869" max="14872" width="1.140625" style="142" customWidth="1"/>
    <col min="14873" max="14873" width="8" style="142" customWidth="1"/>
    <col min="14874" max="14874" width="3.42578125" style="142" customWidth="1"/>
    <col min="14875" max="14875" width="1.140625" style="142" customWidth="1"/>
    <col min="14876" max="14876" width="1" style="142" customWidth="1"/>
    <col min="14877" max="14877" width="11.5703125" style="142" customWidth="1"/>
    <col min="14878" max="14878" width="3.28515625" style="142" customWidth="1"/>
    <col min="14879" max="15104" width="6.85546875" style="142" customWidth="1"/>
    <col min="15105" max="15105" width="1.140625" style="142" customWidth="1"/>
    <col min="15106" max="15106" width="2.28515625" style="142" customWidth="1"/>
    <col min="15107" max="15107" width="1.140625" style="142" customWidth="1"/>
    <col min="15108" max="15108" width="11.42578125" style="142" customWidth="1"/>
    <col min="15109" max="15109" width="1.140625" style="142" customWidth="1"/>
    <col min="15110" max="15110" width="6.85546875" style="142" customWidth="1"/>
    <col min="15111" max="15112" width="1.140625" style="142" customWidth="1"/>
    <col min="15113" max="15113" width="2.28515625" style="142" customWidth="1"/>
    <col min="15114" max="15114" width="6.85546875" style="142" customWidth="1"/>
    <col min="15115" max="15115" width="1.140625" style="142" customWidth="1"/>
    <col min="15116" max="15116" width="3.42578125" style="142" customWidth="1"/>
    <col min="15117" max="15118" width="2.28515625" style="142" customWidth="1"/>
    <col min="15119" max="15119" width="1.140625" style="142" customWidth="1"/>
    <col min="15120" max="15120" width="4" style="142" customWidth="1"/>
    <col min="15121" max="15121" width="6.28515625" style="142" customWidth="1"/>
    <col min="15122" max="15122" width="1.140625" style="142" customWidth="1"/>
    <col min="15123" max="15123" width="6.85546875" style="142" customWidth="1"/>
    <col min="15124" max="15124" width="4.5703125" style="142" customWidth="1"/>
    <col min="15125" max="15128" width="1.140625" style="142" customWidth="1"/>
    <col min="15129" max="15129" width="8" style="142" customWidth="1"/>
    <col min="15130" max="15130" width="3.42578125" style="142" customWidth="1"/>
    <col min="15131" max="15131" width="1.140625" style="142" customWidth="1"/>
    <col min="15132" max="15132" width="1" style="142" customWidth="1"/>
    <col min="15133" max="15133" width="11.5703125" style="142" customWidth="1"/>
    <col min="15134" max="15134" width="3.28515625" style="142" customWidth="1"/>
    <col min="15135" max="15360" width="6.85546875" style="142" customWidth="1"/>
    <col min="15361" max="15361" width="1.140625" style="142" customWidth="1"/>
    <col min="15362" max="15362" width="2.28515625" style="142" customWidth="1"/>
    <col min="15363" max="15363" width="1.140625" style="142" customWidth="1"/>
    <col min="15364" max="15364" width="11.42578125" style="142" customWidth="1"/>
    <col min="15365" max="15365" width="1.140625" style="142" customWidth="1"/>
    <col min="15366" max="15366" width="6.85546875" style="142" customWidth="1"/>
    <col min="15367" max="15368" width="1.140625" style="142" customWidth="1"/>
    <col min="15369" max="15369" width="2.28515625" style="142" customWidth="1"/>
    <col min="15370" max="15370" width="6.85546875" style="142" customWidth="1"/>
    <col min="15371" max="15371" width="1.140625" style="142" customWidth="1"/>
    <col min="15372" max="15372" width="3.42578125" style="142" customWidth="1"/>
    <col min="15373" max="15374" width="2.28515625" style="142" customWidth="1"/>
    <col min="15375" max="15375" width="1.140625" style="142" customWidth="1"/>
    <col min="15376" max="15376" width="4" style="142" customWidth="1"/>
    <col min="15377" max="15377" width="6.28515625" style="142" customWidth="1"/>
    <col min="15378" max="15378" width="1.140625" style="142" customWidth="1"/>
    <col min="15379" max="15379" width="6.85546875" style="142" customWidth="1"/>
    <col min="15380" max="15380" width="4.5703125" style="142" customWidth="1"/>
    <col min="15381" max="15384" width="1.140625" style="142" customWidth="1"/>
    <col min="15385" max="15385" width="8" style="142" customWidth="1"/>
    <col min="15386" max="15386" width="3.42578125" style="142" customWidth="1"/>
    <col min="15387" max="15387" width="1.140625" style="142" customWidth="1"/>
    <col min="15388" max="15388" width="1" style="142" customWidth="1"/>
    <col min="15389" max="15389" width="11.5703125" style="142" customWidth="1"/>
    <col min="15390" max="15390" width="3.28515625" style="142" customWidth="1"/>
    <col min="15391" max="15616" width="6.85546875" style="142" customWidth="1"/>
    <col min="15617" max="15617" width="1.140625" style="142" customWidth="1"/>
    <col min="15618" max="15618" width="2.28515625" style="142" customWidth="1"/>
    <col min="15619" max="15619" width="1.140625" style="142" customWidth="1"/>
    <col min="15620" max="15620" width="11.42578125" style="142" customWidth="1"/>
    <col min="15621" max="15621" width="1.140625" style="142" customWidth="1"/>
    <col min="15622" max="15622" width="6.85546875" style="142" customWidth="1"/>
    <col min="15623" max="15624" width="1.140625" style="142" customWidth="1"/>
    <col min="15625" max="15625" width="2.28515625" style="142" customWidth="1"/>
    <col min="15626" max="15626" width="6.85546875" style="142" customWidth="1"/>
    <col min="15627" max="15627" width="1.140625" style="142" customWidth="1"/>
    <col min="15628" max="15628" width="3.42578125" style="142" customWidth="1"/>
    <col min="15629" max="15630" width="2.28515625" style="142" customWidth="1"/>
    <col min="15631" max="15631" width="1.140625" style="142" customWidth="1"/>
    <col min="15632" max="15632" width="4" style="142" customWidth="1"/>
    <col min="15633" max="15633" width="6.28515625" style="142" customWidth="1"/>
    <col min="15634" max="15634" width="1.140625" style="142" customWidth="1"/>
    <col min="15635" max="15635" width="6.85546875" style="142" customWidth="1"/>
    <col min="15636" max="15636" width="4.5703125" style="142" customWidth="1"/>
    <col min="15637" max="15640" width="1.140625" style="142" customWidth="1"/>
    <col min="15641" max="15641" width="8" style="142" customWidth="1"/>
    <col min="15642" max="15642" width="3.42578125" style="142" customWidth="1"/>
    <col min="15643" max="15643" width="1.140625" style="142" customWidth="1"/>
    <col min="15644" max="15644" width="1" style="142" customWidth="1"/>
    <col min="15645" max="15645" width="11.5703125" style="142" customWidth="1"/>
    <col min="15646" max="15646" width="3.28515625" style="142" customWidth="1"/>
    <col min="15647" max="15872" width="6.85546875" style="142" customWidth="1"/>
    <col min="15873" max="15873" width="1.140625" style="142" customWidth="1"/>
    <col min="15874" max="15874" width="2.28515625" style="142" customWidth="1"/>
    <col min="15875" max="15875" width="1.140625" style="142" customWidth="1"/>
    <col min="15876" max="15876" width="11.42578125" style="142" customWidth="1"/>
    <col min="15877" max="15877" width="1.140625" style="142" customWidth="1"/>
    <col min="15878" max="15878" width="6.85546875" style="142" customWidth="1"/>
    <col min="15879" max="15880" width="1.140625" style="142" customWidth="1"/>
    <col min="15881" max="15881" width="2.28515625" style="142" customWidth="1"/>
    <col min="15882" max="15882" width="6.85546875" style="142" customWidth="1"/>
    <col min="15883" max="15883" width="1.140625" style="142" customWidth="1"/>
    <col min="15884" max="15884" width="3.42578125" style="142" customWidth="1"/>
    <col min="15885" max="15886" width="2.28515625" style="142" customWidth="1"/>
    <col min="15887" max="15887" width="1.140625" style="142" customWidth="1"/>
    <col min="15888" max="15888" width="4" style="142" customWidth="1"/>
    <col min="15889" max="15889" width="6.28515625" style="142" customWidth="1"/>
    <col min="15890" max="15890" width="1.140625" style="142" customWidth="1"/>
    <col min="15891" max="15891" width="6.85546875" style="142" customWidth="1"/>
    <col min="15892" max="15892" width="4.5703125" style="142" customWidth="1"/>
    <col min="15893" max="15896" width="1.140625" style="142" customWidth="1"/>
    <col min="15897" max="15897" width="8" style="142" customWidth="1"/>
    <col min="15898" max="15898" width="3.42578125" style="142" customWidth="1"/>
    <col min="15899" max="15899" width="1.140625" style="142" customWidth="1"/>
    <col min="15900" max="15900" width="1" style="142" customWidth="1"/>
    <col min="15901" max="15901" width="11.5703125" style="142" customWidth="1"/>
    <col min="15902" max="15902" width="3.28515625" style="142" customWidth="1"/>
    <col min="15903" max="16128" width="6.85546875" style="142" customWidth="1"/>
    <col min="16129" max="16129" width="1.140625" style="142" customWidth="1"/>
    <col min="16130" max="16130" width="2.28515625" style="142" customWidth="1"/>
    <col min="16131" max="16131" width="1.140625" style="142" customWidth="1"/>
    <col min="16132" max="16132" width="11.42578125" style="142" customWidth="1"/>
    <col min="16133" max="16133" width="1.140625" style="142" customWidth="1"/>
    <col min="16134" max="16134" width="6.85546875" style="142" customWidth="1"/>
    <col min="16135" max="16136" width="1.140625" style="142" customWidth="1"/>
    <col min="16137" max="16137" width="2.28515625" style="142" customWidth="1"/>
    <col min="16138" max="16138" width="6.85546875" style="142" customWidth="1"/>
    <col min="16139" max="16139" width="1.140625" style="142" customWidth="1"/>
    <col min="16140" max="16140" width="3.42578125" style="142" customWidth="1"/>
    <col min="16141" max="16142" width="2.28515625" style="142" customWidth="1"/>
    <col min="16143" max="16143" width="1.140625" style="142" customWidth="1"/>
    <col min="16144" max="16144" width="4" style="142" customWidth="1"/>
    <col min="16145" max="16145" width="6.28515625" style="142" customWidth="1"/>
    <col min="16146" max="16146" width="1.140625" style="142" customWidth="1"/>
    <col min="16147" max="16147" width="6.85546875" style="142" customWidth="1"/>
    <col min="16148" max="16148" width="4.5703125" style="142" customWidth="1"/>
    <col min="16149" max="16152" width="1.140625" style="142" customWidth="1"/>
    <col min="16153" max="16153" width="8" style="142" customWidth="1"/>
    <col min="16154" max="16154" width="3.42578125" style="142" customWidth="1"/>
    <col min="16155" max="16155" width="1.140625" style="142" customWidth="1"/>
    <col min="16156" max="16156" width="1" style="142" customWidth="1"/>
    <col min="16157" max="16157" width="11.5703125" style="142" customWidth="1"/>
    <col min="16158" max="16158" width="3.28515625" style="142" customWidth="1"/>
    <col min="16159" max="16384" width="6.85546875" style="142" customWidth="1"/>
  </cols>
  <sheetData>
    <row r="1" spans="1:30" ht="25.5" customHeight="1" x14ac:dyDescent="0.25">
      <c r="C1" s="143" t="s">
        <v>1035</v>
      </c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</row>
    <row r="2" spans="1:30" ht="7.5" customHeight="1" x14ac:dyDescent="0.25"/>
    <row r="3" spans="1:30" ht="18.75" customHeight="1" x14ac:dyDescent="0.25">
      <c r="I3" s="229" t="s">
        <v>1036</v>
      </c>
      <c r="J3" s="229"/>
      <c r="K3" s="229"/>
      <c r="L3" s="229"/>
      <c r="M3" s="229"/>
      <c r="N3" s="229"/>
      <c r="O3" s="229"/>
      <c r="P3" s="229"/>
      <c r="S3" s="230" t="s">
        <v>1037</v>
      </c>
      <c r="T3" s="230"/>
      <c r="U3" s="230"/>
      <c r="V3" s="230"/>
      <c r="W3" s="230"/>
      <c r="X3" s="230"/>
      <c r="Y3" s="230"/>
    </row>
    <row r="4" spans="1:30" ht="6.75" customHeight="1" x14ac:dyDescent="0.25"/>
    <row r="5" spans="1:30" ht="14.25" customHeight="1" x14ac:dyDescent="0.25">
      <c r="A5" s="231" t="s">
        <v>1038</v>
      </c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</row>
    <row r="6" spans="1:30" x14ac:dyDescent="0.25">
      <c r="B6" s="232" t="s">
        <v>1039</v>
      </c>
      <c r="C6" s="232"/>
      <c r="D6" s="232"/>
      <c r="F6" s="232" t="s">
        <v>1040</v>
      </c>
      <c r="G6" s="232"/>
      <c r="H6" s="232"/>
      <c r="I6" s="232"/>
      <c r="J6" s="232" t="s">
        <v>1041</v>
      </c>
      <c r="K6" s="232"/>
      <c r="L6" s="232"/>
      <c r="N6" s="232" t="s">
        <v>1042</v>
      </c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C6" s="233" t="s">
        <v>1043</v>
      </c>
      <c r="AD6" s="233"/>
    </row>
    <row r="7" spans="1:30" x14ac:dyDescent="0.25">
      <c r="B7" s="146" t="s">
        <v>1044</v>
      </c>
      <c r="C7" s="146"/>
      <c r="D7" s="146"/>
      <c r="F7" s="146" t="s">
        <v>1045</v>
      </c>
      <c r="G7" s="146"/>
      <c r="H7" s="146"/>
      <c r="I7" s="146"/>
      <c r="J7" s="146" t="s">
        <v>1046</v>
      </c>
      <c r="K7" s="146"/>
      <c r="L7" s="146"/>
      <c r="N7" s="146" t="s">
        <v>1047</v>
      </c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C7" s="234">
        <v>2818.44</v>
      </c>
      <c r="AD7" s="234"/>
    </row>
    <row r="8" spans="1:30" x14ac:dyDescent="0.25">
      <c r="C8" s="149" t="s">
        <v>2</v>
      </c>
      <c r="G8" s="149" t="s">
        <v>2</v>
      </c>
      <c r="K8" s="149" t="s">
        <v>2</v>
      </c>
      <c r="O8" s="235" t="s">
        <v>1048</v>
      </c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6">
        <v>82.26</v>
      </c>
      <c r="AD8" s="236"/>
    </row>
    <row r="9" spans="1:30" x14ac:dyDescent="0.25">
      <c r="C9" s="149" t="s">
        <v>2</v>
      </c>
      <c r="G9" s="149" t="s">
        <v>2</v>
      </c>
      <c r="K9" s="149" t="s">
        <v>2</v>
      </c>
      <c r="O9" s="235" t="s">
        <v>1049</v>
      </c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6">
        <v>801</v>
      </c>
      <c r="AD9" s="236"/>
    </row>
    <row r="10" spans="1:30" x14ac:dyDescent="0.25">
      <c r="C10" s="149" t="s">
        <v>2</v>
      </c>
      <c r="G10" s="149" t="s">
        <v>2</v>
      </c>
      <c r="K10" s="149" t="s">
        <v>2</v>
      </c>
      <c r="O10" s="235" t="s">
        <v>1050</v>
      </c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6">
        <v>54</v>
      </c>
      <c r="AD10" s="236"/>
    </row>
    <row r="11" spans="1:30" x14ac:dyDescent="0.25">
      <c r="C11" s="149" t="s">
        <v>2</v>
      </c>
      <c r="G11" s="149" t="s">
        <v>2</v>
      </c>
      <c r="K11" s="149" t="s">
        <v>2</v>
      </c>
      <c r="O11" s="235" t="s">
        <v>1048</v>
      </c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6">
        <v>82.26</v>
      </c>
      <c r="AD11" s="236"/>
    </row>
    <row r="12" spans="1:30" x14ac:dyDescent="0.25">
      <c r="C12" s="149" t="s">
        <v>2</v>
      </c>
      <c r="G12" s="149" t="s">
        <v>2</v>
      </c>
      <c r="K12" s="149" t="s">
        <v>2</v>
      </c>
      <c r="O12" s="235" t="s">
        <v>1050</v>
      </c>
      <c r="P12" s="235"/>
      <c r="Q12" s="235"/>
      <c r="R12" s="235"/>
      <c r="S12" s="235"/>
      <c r="T12" s="235"/>
      <c r="U12" s="235"/>
      <c r="V12" s="235"/>
      <c r="W12" s="235"/>
      <c r="X12" s="235"/>
      <c r="Y12" s="235"/>
      <c r="Z12" s="235"/>
      <c r="AA12" s="235"/>
      <c r="AB12" s="235"/>
      <c r="AC12" s="236">
        <v>54</v>
      </c>
      <c r="AD12" s="236"/>
    </row>
    <row r="13" spans="1:30" x14ac:dyDescent="0.25">
      <c r="C13" s="149" t="s">
        <v>2</v>
      </c>
      <c r="G13" s="149" t="s">
        <v>2</v>
      </c>
      <c r="K13" s="149" t="s">
        <v>2</v>
      </c>
      <c r="O13" s="235" t="s">
        <v>1048</v>
      </c>
      <c r="P13" s="235"/>
      <c r="Q13" s="235"/>
      <c r="R13" s="235"/>
      <c r="S13" s="235"/>
      <c r="T13" s="235"/>
      <c r="U13" s="235"/>
      <c r="V13" s="235"/>
      <c r="W13" s="235"/>
      <c r="X13" s="235"/>
      <c r="Y13" s="235"/>
      <c r="Z13" s="235"/>
      <c r="AA13" s="235"/>
      <c r="AB13" s="235"/>
      <c r="AC13" s="236">
        <v>88.92</v>
      </c>
      <c r="AD13" s="236"/>
    </row>
    <row r="14" spans="1:30" x14ac:dyDescent="0.25">
      <c r="C14" s="149" t="s">
        <v>2</v>
      </c>
      <c r="G14" s="149" t="s">
        <v>2</v>
      </c>
      <c r="K14" s="149" t="s">
        <v>2</v>
      </c>
      <c r="O14" s="235" t="s">
        <v>1051</v>
      </c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/>
      <c r="AA14" s="235"/>
      <c r="AB14" s="235"/>
      <c r="AC14" s="236">
        <v>801</v>
      </c>
      <c r="AD14" s="236"/>
    </row>
    <row r="15" spans="1:30" x14ac:dyDescent="0.25">
      <c r="C15" s="149" t="s">
        <v>2</v>
      </c>
      <c r="G15" s="149" t="s">
        <v>2</v>
      </c>
      <c r="K15" s="149" t="s">
        <v>2</v>
      </c>
      <c r="O15" s="235" t="s">
        <v>1052</v>
      </c>
      <c r="P15" s="235"/>
      <c r="Q15" s="235"/>
      <c r="R15" s="235"/>
      <c r="S15" s="235"/>
      <c r="T15" s="235"/>
      <c r="U15" s="235"/>
      <c r="V15" s="235"/>
      <c r="W15" s="235"/>
      <c r="X15" s="235"/>
      <c r="Y15" s="235"/>
      <c r="Z15" s="235"/>
      <c r="AA15" s="235"/>
      <c r="AB15" s="235"/>
      <c r="AC15" s="236">
        <v>801</v>
      </c>
      <c r="AD15" s="236"/>
    </row>
    <row r="16" spans="1:30" x14ac:dyDescent="0.25">
      <c r="C16" s="149" t="s">
        <v>2</v>
      </c>
      <c r="G16" s="149" t="s">
        <v>2</v>
      </c>
      <c r="K16" s="149" t="s">
        <v>2</v>
      </c>
      <c r="O16" s="235" t="s">
        <v>1050</v>
      </c>
      <c r="P16" s="235"/>
      <c r="Q16" s="235"/>
      <c r="R16" s="235"/>
      <c r="S16" s="235"/>
      <c r="T16" s="235"/>
      <c r="U16" s="235"/>
      <c r="V16" s="235"/>
      <c r="W16" s="235"/>
      <c r="X16" s="235"/>
      <c r="Y16" s="235"/>
      <c r="Z16" s="235"/>
      <c r="AA16" s="235"/>
      <c r="AB16" s="235"/>
      <c r="AC16" s="236">
        <v>54</v>
      </c>
      <c r="AD16" s="236"/>
    </row>
    <row r="17" spans="2:30" x14ac:dyDescent="0.25">
      <c r="B17" s="146" t="s">
        <v>1053</v>
      </c>
      <c r="C17" s="146"/>
      <c r="D17" s="146"/>
      <c r="F17" s="146" t="s">
        <v>1045</v>
      </c>
      <c r="G17" s="146"/>
      <c r="H17" s="146"/>
      <c r="I17" s="146"/>
      <c r="J17" s="146" t="s">
        <v>1054</v>
      </c>
      <c r="K17" s="146"/>
      <c r="L17" s="146"/>
      <c r="N17" s="146" t="s">
        <v>1055</v>
      </c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C17" s="234">
        <v>602.64</v>
      </c>
      <c r="AD17" s="234"/>
    </row>
    <row r="18" spans="2:30" x14ac:dyDescent="0.25">
      <c r="C18" s="149" t="s">
        <v>2</v>
      </c>
      <c r="G18" s="149" t="s">
        <v>2</v>
      </c>
      <c r="K18" s="149" t="s">
        <v>2</v>
      </c>
      <c r="O18" s="235" t="s">
        <v>1056</v>
      </c>
      <c r="P18" s="235"/>
      <c r="Q18" s="235"/>
      <c r="R18" s="235"/>
      <c r="S18" s="235"/>
      <c r="T18" s="235"/>
      <c r="U18" s="235"/>
      <c r="V18" s="235"/>
      <c r="W18" s="235"/>
      <c r="X18" s="235"/>
      <c r="Y18" s="235"/>
      <c r="Z18" s="235"/>
      <c r="AA18" s="235"/>
      <c r="AB18" s="235"/>
    </row>
    <row r="19" spans="2:30" x14ac:dyDescent="0.25">
      <c r="B19" s="146" t="s">
        <v>1057</v>
      </c>
      <c r="C19" s="146"/>
      <c r="D19" s="146"/>
      <c r="F19" s="146" t="s">
        <v>1045</v>
      </c>
      <c r="G19" s="146"/>
      <c r="H19" s="146"/>
      <c r="I19" s="146"/>
      <c r="J19" s="146" t="s">
        <v>1058</v>
      </c>
      <c r="K19" s="146"/>
      <c r="L19" s="146"/>
      <c r="N19" s="146" t="s">
        <v>1059</v>
      </c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C19" s="234">
        <v>299</v>
      </c>
      <c r="AD19" s="234"/>
    </row>
    <row r="20" spans="2:30" x14ac:dyDescent="0.25">
      <c r="C20" s="149" t="s">
        <v>2</v>
      </c>
      <c r="G20" s="149" t="s">
        <v>2</v>
      </c>
      <c r="K20" s="149" t="s">
        <v>2</v>
      </c>
      <c r="O20" s="235" t="s">
        <v>1060</v>
      </c>
      <c r="P20" s="235"/>
      <c r="Q20" s="235"/>
      <c r="R20" s="235"/>
      <c r="S20" s="235"/>
      <c r="T20" s="235"/>
      <c r="U20" s="235"/>
      <c r="V20" s="235"/>
      <c r="W20" s="235"/>
      <c r="X20" s="235"/>
      <c r="Y20" s="235"/>
      <c r="Z20" s="235"/>
      <c r="AA20" s="235"/>
      <c r="AB20" s="235"/>
    </row>
    <row r="21" spans="2:30" x14ac:dyDescent="0.25">
      <c r="B21" s="146" t="s">
        <v>1061</v>
      </c>
      <c r="C21" s="146"/>
      <c r="D21" s="146"/>
      <c r="F21" s="146" t="s">
        <v>1045</v>
      </c>
      <c r="G21" s="146"/>
      <c r="H21" s="146"/>
      <c r="I21" s="146"/>
      <c r="J21" s="146" t="s">
        <v>1062</v>
      </c>
      <c r="K21" s="146"/>
      <c r="L21" s="146"/>
      <c r="N21" s="146" t="s">
        <v>1063</v>
      </c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C21" s="234">
        <v>725.73</v>
      </c>
      <c r="AD21" s="234"/>
    </row>
    <row r="22" spans="2:30" x14ac:dyDescent="0.25">
      <c r="C22" s="149" t="s">
        <v>2</v>
      </c>
      <c r="G22" s="149" t="s">
        <v>2</v>
      </c>
      <c r="K22" s="149" t="s">
        <v>2</v>
      </c>
      <c r="O22" s="235" t="s">
        <v>1064</v>
      </c>
      <c r="P22" s="235"/>
      <c r="Q22" s="235"/>
      <c r="R22" s="235"/>
      <c r="S22" s="235"/>
      <c r="T22" s="235"/>
      <c r="U22" s="235"/>
      <c r="V22" s="235"/>
      <c r="W22" s="235"/>
      <c r="X22" s="235"/>
      <c r="Y22" s="235"/>
      <c r="Z22" s="235"/>
      <c r="AA22" s="235"/>
      <c r="AB22" s="235"/>
      <c r="AC22" s="236">
        <v>128.07</v>
      </c>
      <c r="AD22" s="236"/>
    </row>
    <row r="23" spans="2:30" x14ac:dyDescent="0.25">
      <c r="C23" s="149" t="s">
        <v>2</v>
      </c>
      <c r="G23" s="149" t="s">
        <v>2</v>
      </c>
      <c r="K23" s="149" t="s">
        <v>2</v>
      </c>
      <c r="O23" s="235" t="s">
        <v>1065</v>
      </c>
      <c r="P23" s="235"/>
      <c r="Q23" s="235"/>
      <c r="R23" s="235"/>
      <c r="S23" s="235"/>
      <c r="T23" s="235"/>
      <c r="U23" s="235"/>
      <c r="V23" s="235"/>
      <c r="W23" s="235"/>
      <c r="X23" s="235"/>
      <c r="Y23" s="235"/>
      <c r="Z23" s="235"/>
      <c r="AA23" s="235"/>
      <c r="AB23" s="235"/>
      <c r="AC23" s="236">
        <v>170.76</v>
      </c>
      <c r="AD23" s="236"/>
    </row>
    <row r="24" spans="2:30" x14ac:dyDescent="0.25">
      <c r="C24" s="149" t="s">
        <v>2</v>
      </c>
      <c r="G24" s="149" t="s">
        <v>2</v>
      </c>
      <c r="K24" s="149" t="s">
        <v>2</v>
      </c>
      <c r="O24" s="235" t="s">
        <v>1065</v>
      </c>
      <c r="P24" s="235"/>
      <c r="Q24" s="235"/>
      <c r="R24" s="235"/>
      <c r="S24" s="235"/>
      <c r="T24" s="235"/>
      <c r="U24" s="235"/>
      <c r="V24" s="235"/>
      <c r="W24" s="235"/>
      <c r="X24" s="235"/>
      <c r="Y24" s="235"/>
      <c r="Z24" s="235"/>
      <c r="AA24" s="235"/>
      <c r="AB24" s="235"/>
      <c r="AC24" s="236">
        <v>128.07</v>
      </c>
      <c r="AD24" s="236"/>
    </row>
    <row r="25" spans="2:30" x14ac:dyDescent="0.25">
      <c r="C25" s="149" t="s">
        <v>2</v>
      </c>
      <c r="G25" s="149" t="s">
        <v>2</v>
      </c>
      <c r="K25" s="149" t="s">
        <v>2</v>
      </c>
      <c r="O25" s="235" t="s">
        <v>1066</v>
      </c>
      <c r="P25" s="235"/>
      <c r="Q25" s="235"/>
      <c r="R25" s="235"/>
      <c r="S25" s="235"/>
      <c r="T25" s="235"/>
      <c r="U25" s="235"/>
      <c r="V25" s="235"/>
      <c r="W25" s="235"/>
      <c r="X25" s="235"/>
      <c r="Y25" s="235"/>
      <c r="Z25" s="235"/>
      <c r="AA25" s="235"/>
      <c r="AB25" s="235"/>
      <c r="AC25" s="236">
        <v>298.83</v>
      </c>
      <c r="AD25" s="236"/>
    </row>
    <row r="26" spans="2:30" x14ac:dyDescent="0.25">
      <c r="B26" s="146" t="s">
        <v>1067</v>
      </c>
      <c r="C26" s="146"/>
      <c r="D26" s="146"/>
      <c r="F26" s="146" t="s">
        <v>1045</v>
      </c>
      <c r="G26" s="146"/>
      <c r="H26" s="146"/>
      <c r="I26" s="146"/>
      <c r="J26" s="146" t="s">
        <v>1068</v>
      </c>
      <c r="K26" s="146"/>
      <c r="L26" s="146"/>
      <c r="N26" s="146" t="s">
        <v>1069</v>
      </c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C26" s="234">
        <v>304.52</v>
      </c>
      <c r="AD26" s="234"/>
    </row>
    <row r="27" spans="2:30" x14ac:dyDescent="0.25">
      <c r="C27" s="149" t="s">
        <v>2</v>
      </c>
      <c r="G27" s="149" t="s">
        <v>2</v>
      </c>
      <c r="K27" s="149" t="s">
        <v>2</v>
      </c>
      <c r="O27" s="235" t="s">
        <v>1070</v>
      </c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235"/>
      <c r="AA27" s="235"/>
      <c r="AB27" s="235"/>
    </row>
    <row r="28" spans="2:30" x14ac:dyDescent="0.25">
      <c r="B28" s="146" t="s">
        <v>1071</v>
      </c>
      <c r="C28" s="146"/>
      <c r="D28" s="146"/>
      <c r="F28" s="146" t="s">
        <v>1045</v>
      </c>
      <c r="G28" s="146"/>
      <c r="H28" s="146"/>
      <c r="I28" s="146"/>
      <c r="J28" s="146" t="s">
        <v>1072</v>
      </c>
      <c r="K28" s="146"/>
      <c r="L28" s="146"/>
      <c r="N28" s="146" t="s">
        <v>1073</v>
      </c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C28" s="234">
        <v>34023.47</v>
      </c>
      <c r="AD28" s="234"/>
    </row>
    <row r="29" spans="2:30" x14ac:dyDescent="0.25">
      <c r="C29" s="149" t="s">
        <v>2</v>
      </c>
      <c r="G29" s="149" t="s">
        <v>2</v>
      </c>
      <c r="K29" s="149" t="s">
        <v>2</v>
      </c>
      <c r="O29" s="235" t="s">
        <v>1074</v>
      </c>
      <c r="P29" s="235"/>
      <c r="Q29" s="235"/>
      <c r="R29" s="235"/>
      <c r="S29" s="235"/>
      <c r="T29" s="235"/>
      <c r="U29" s="235"/>
      <c r="V29" s="235"/>
      <c r="W29" s="235"/>
      <c r="X29" s="235"/>
      <c r="Y29" s="235"/>
      <c r="Z29" s="235"/>
      <c r="AA29" s="235"/>
      <c r="AB29" s="235"/>
      <c r="AC29" s="236">
        <v>1413.53</v>
      </c>
      <c r="AD29" s="236"/>
    </row>
    <row r="30" spans="2:30" x14ac:dyDescent="0.25">
      <c r="C30" s="149" t="s">
        <v>2</v>
      </c>
      <c r="G30" s="149" t="s">
        <v>2</v>
      </c>
      <c r="K30" s="149" t="s">
        <v>2</v>
      </c>
      <c r="O30" s="235" t="s">
        <v>1075</v>
      </c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236">
        <v>111.08</v>
      </c>
      <c r="AD30" s="236"/>
    </row>
    <row r="31" spans="2:30" x14ac:dyDescent="0.25">
      <c r="C31" s="149" t="s">
        <v>2</v>
      </c>
      <c r="G31" s="149" t="s">
        <v>2</v>
      </c>
      <c r="K31" s="149" t="s">
        <v>2</v>
      </c>
      <c r="O31" s="235" t="s">
        <v>1076</v>
      </c>
      <c r="P31" s="235"/>
      <c r="Q31" s="235"/>
      <c r="R31" s="235"/>
      <c r="S31" s="235"/>
      <c r="T31" s="235"/>
      <c r="U31" s="235"/>
      <c r="V31" s="235"/>
      <c r="W31" s="235"/>
      <c r="X31" s="235"/>
      <c r="Y31" s="235"/>
      <c r="Z31" s="235"/>
      <c r="AA31" s="235"/>
      <c r="AB31" s="235"/>
      <c r="AC31" s="236">
        <v>304.95999999999998</v>
      </c>
      <c r="AD31" s="236"/>
    </row>
    <row r="32" spans="2:30" x14ac:dyDescent="0.25">
      <c r="C32" s="149" t="s">
        <v>2</v>
      </c>
      <c r="G32" s="149" t="s">
        <v>2</v>
      </c>
      <c r="K32" s="149" t="s">
        <v>2</v>
      </c>
      <c r="O32" s="235" t="s">
        <v>1077</v>
      </c>
      <c r="P32" s="235"/>
      <c r="Q32" s="235"/>
      <c r="R32" s="235"/>
      <c r="S32" s="235"/>
      <c r="T32" s="235"/>
      <c r="U32" s="235"/>
      <c r="V32" s="235"/>
      <c r="W32" s="235"/>
      <c r="X32" s="235"/>
      <c r="Y32" s="235"/>
      <c r="Z32" s="235"/>
      <c r="AA32" s="235"/>
      <c r="AB32" s="235"/>
      <c r="AC32" s="236">
        <v>55.06</v>
      </c>
      <c r="AD32" s="236"/>
    </row>
    <row r="33" spans="2:30" x14ac:dyDescent="0.25">
      <c r="C33" s="149" t="s">
        <v>2</v>
      </c>
      <c r="G33" s="149" t="s">
        <v>2</v>
      </c>
      <c r="K33" s="149" t="s">
        <v>2</v>
      </c>
      <c r="O33" s="235" t="s">
        <v>1078</v>
      </c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  <c r="AA33" s="235"/>
      <c r="AB33" s="235"/>
      <c r="AC33" s="236">
        <v>32000</v>
      </c>
      <c r="AD33" s="236"/>
    </row>
    <row r="34" spans="2:30" x14ac:dyDescent="0.25">
      <c r="C34" s="149" t="s">
        <v>2</v>
      </c>
      <c r="G34" s="149" t="s">
        <v>2</v>
      </c>
      <c r="K34" s="149" t="s">
        <v>2</v>
      </c>
      <c r="O34" s="235" t="s">
        <v>1079</v>
      </c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  <c r="AA34" s="235"/>
      <c r="AB34" s="235"/>
      <c r="AC34" s="236">
        <v>138.84</v>
      </c>
      <c r="AD34" s="236"/>
    </row>
    <row r="35" spans="2:30" x14ac:dyDescent="0.25">
      <c r="B35" s="146" t="s">
        <v>1080</v>
      </c>
      <c r="C35" s="146"/>
      <c r="D35" s="146"/>
      <c r="F35" s="146" t="s">
        <v>1045</v>
      </c>
      <c r="G35" s="146"/>
      <c r="H35" s="146"/>
      <c r="I35" s="146"/>
      <c r="J35" s="146" t="s">
        <v>1081</v>
      </c>
      <c r="K35" s="146"/>
      <c r="L35" s="146"/>
      <c r="N35" s="146" t="s">
        <v>1082</v>
      </c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C35" s="234">
        <v>91.12</v>
      </c>
      <c r="AD35" s="234"/>
    </row>
    <row r="36" spans="2:30" x14ac:dyDescent="0.25">
      <c r="C36" s="149" t="s">
        <v>2</v>
      </c>
      <c r="G36" s="149" t="s">
        <v>2</v>
      </c>
      <c r="K36" s="149" t="s">
        <v>2</v>
      </c>
      <c r="O36" s="235" t="s">
        <v>1083</v>
      </c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  <c r="AA36" s="235"/>
      <c r="AB36" s="235"/>
    </row>
    <row r="37" spans="2:30" x14ac:dyDescent="0.25">
      <c r="B37" s="146" t="s">
        <v>1084</v>
      </c>
      <c r="C37" s="146"/>
      <c r="D37" s="146"/>
      <c r="F37" s="146" t="s">
        <v>1045</v>
      </c>
      <c r="G37" s="146"/>
      <c r="H37" s="146"/>
      <c r="I37" s="146"/>
      <c r="J37" s="146" t="s">
        <v>1085</v>
      </c>
      <c r="K37" s="146"/>
      <c r="L37" s="146"/>
      <c r="N37" s="146" t="s">
        <v>1086</v>
      </c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C37" s="234">
        <v>140.63999999999999</v>
      </c>
      <c r="AD37" s="234"/>
    </row>
    <row r="38" spans="2:30" x14ac:dyDescent="0.25">
      <c r="C38" s="149" t="s">
        <v>2</v>
      </c>
      <c r="G38" s="149" t="s">
        <v>2</v>
      </c>
      <c r="K38" s="149" t="s">
        <v>2</v>
      </c>
      <c r="O38" s="235" t="s">
        <v>1087</v>
      </c>
      <c r="P38" s="235"/>
      <c r="Q38" s="235"/>
      <c r="R38" s="235"/>
      <c r="S38" s="235"/>
      <c r="T38" s="235"/>
      <c r="U38" s="235"/>
      <c r="V38" s="235"/>
      <c r="W38" s="235"/>
      <c r="X38" s="235"/>
      <c r="Y38" s="235"/>
      <c r="Z38" s="235"/>
      <c r="AA38" s="235"/>
      <c r="AB38" s="235"/>
    </row>
    <row r="39" spans="2:30" x14ac:dyDescent="0.25">
      <c r="B39" s="146" t="s">
        <v>1088</v>
      </c>
      <c r="C39" s="146"/>
      <c r="D39" s="146"/>
      <c r="F39" s="146" t="s">
        <v>1045</v>
      </c>
      <c r="G39" s="146"/>
      <c r="H39" s="146"/>
      <c r="I39" s="146"/>
      <c r="J39" s="146" t="s">
        <v>1089</v>
      </c>
      <c r="K39" s="146"/>
      <c r="L39" s="146"/>
      <c r="N39" s="146" t="s">
        <v>1090</v>
      </c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C39" s="234">
        <v>7000</v>
      </c>
      <c r="AD39" s="234"/>
    </row>
    <row r="40" spans="2:30" x14ac:dyDescent="0.25">
      <c r="C40" s="149" t="s">
        <v>2</v>
      </c>
      <c r="G40" s="149" t="s">
        <v>2</v>
      </c>
      <c r="K40" s="149" t="s">
        <v>2</v>
      </c>
      <c r="O40" s="235" t="s">
        <v>1091</v>
      </c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  <c r="AA40" s="235"/>
      <c r="AB40" s="235"/>
      <c r="AC40" s="236">
        <v>3000</v>
      </c>
      <c r="AD40" s="236"/>
    </row>
    <row r="41" spans="2:30" x14ac:dyDescent="0.25">
      <c r="C41" s="149" t="s">
        <v>2</v>
      </c>
      <c r="G41" s="149" t="s">
        <v>2</v>
      </c>
      <c r="K41" s="149" t="s">
        <v>2</v>
      </c>
      <c r="O41" s="235" t="s">
        <v>1092</v>
      </c>
      <c r="P41" s="235"/>
      <c r="Q41" s="235"/>
      <c r="R41" s="235"/>
      <c r="S41" s="235"/>
      <c r="T41" s="235"/>
      <c r="U41" s="235"/>
      <c r="V41" s="235"/>
      <c r="W41" s="235"/>
      <c r="X41" s="235"/>
      <c r="Y41" s="235"/>
      <c r="Z41" s="235"/>
      <c r="AA41" s="235"/>
      <c r="AB41" s="235"/>
      <c r="AC41" s="236">
        <v>4000</v>
      </c>
      <c r="AD41" s="236"/>
    </row>
    <row r="42" spans="2:30" x14ac:dyDescent="0.25">
      <c r="B42" s="146" t="s">
        <v>1093</v>
      </c>
      <c r="C42" s="146"/>
      <c r="D42" s="146"/>
      <c r="F42" s="146" t="s">
        <v>1045</v>
      </c>
      <c r="G42" s="146"/>
      <c r="H42" s="146"/>
      <c r="I42" s="146"/>
      <c r="J42" s="146" t="s">
        <v>1094</v>
      </c>
      <c r="K42" s="146"/>
      <c r="L42" s="146"/>
      <c r="N42" s="146" t="s">
        <v>1095</v>
      </c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C42" s="234">
        <v>31.9</v>
      </c>
      <c r="AD42" s="234"/>
    </row>
    <row r="43" spans="2:30" x14ac:dyDescent="0.25">
      <c r="C43" s="149" t="s">
        <v>2</v>
      </c>
      <c r="G43" s="149" t="s">
        <v>2</v>
      </c>
      <c r="K43" s="149" t="s">
        <v>2</v>
      </c>
      <c r="O43" s="235" t="s">
        <v>1096</v>
      </c>
      <c r="P43" s="235"/>
      <c r="Q43" s="235"/>
      <c r="R43" s="235"/>
      <c r="S43" s="235"/>
      <c r="T43" s="235"/>
      <c r="U43" s="235"/>
      <c r="V43" s="235"/>
      <c r="W43" s="235"/>
      <c r="X43" s="235"/>
      <c r="Y43" s="235"/>
      <c r="Z43" s="235"/>
      <c r="AA43" s="235"/>
      <c r="AB43" s="235"/>
    </row>
    <row r="44" spans="2:30" x14ac:dyDescent="0.25">
      <c r="B44" s="146" t="s">
        <v>1097</v>
      </c>
      <c r="C44" s="146"/>
      <c r="D44" s="146"/>
      <c r="F44" s="146" t="s">
        <v>1045</v>
      </c>
      <c r="G44" s="146"/>
      <c r="H44" s="146"/>
      <c r="I44" s="146"/>
      <c r="J44" s="146" t="s">
        <v>1098</v>
      </c>
      <c r="K44" s="146"/>
      <c r="L44" s="146"/>
      <c r="N44" s="146" t="s">
        <v>1099</v>
      </c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C44" s="234">
        <v>243.69</v>
      </c>
      <c r="AD44" s="234"/>
    </row>
    <row r="45" spans="2:30" x14ac:dyDescent="0.25">
      <c r="C45" s="149" t="s">
        <v>2</v>
      </c>
      <c r="G45" s="149" t="s">
        <v>2</v>
      </c>
      <c r="K45" s="149" t="s">
        <v>2</v>
      </c>
      <c r="O45" s="235" t="s">
        <v>1100</v>
      </c>
      <c r="P45" s="235"/>
      <c r="Q45" s="235"/>
      <c r="R45" s="235"/>
      <c r="S45" s="235"/>
      <c r="T45" s="235"/>
      <c r="U45" s="235"/>
      <c r="V45" s="235"/>
      <c r="W45" s="235"/>
      <c r="X45" s="235"/>
      <c r="Y45" s="235"/>
      <c r="Z45" s="235"/>
      <c r="AA45" s="235"/>
      <c r="AB45" s="235"/>
    </row>
    <row r="46" spans="2:30" x14ac:dyDescent="0.25">
      <c r="B46" s="146" t="s">
        <v>1101</v>
      </c>
      <c r="C46" s="146"/>
      <c r="D46" s="146"/>
      <c r="F46" s="146" t="s">
        <v>1045</v>
      </c>
      <c r="G46" s="146"/>
      <c r="H46" s="146"/>
      <c r="I46" s="146"/>
      <c r="J46" s="146" t="s">
        <v>1102</v>
      </c>
      <c r="K46" s="146"/>
      <c r="L46" s="146"/>
      <c r="N46" s="146" t="s">
        <v>1103</v>
      </c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C46" s="234">
        <v>93.5</v>
      </c>
      <c r="AD46" s="234"/>
    </row>
    <row r="47" spans="2:30" x14ac:dyDescent="0.25">
      <c r="C47" s="149" t="s">
        <v>2</v>
      </c>
      <c r="G47" s="149" t="s">
        <v>2</v>
      </c>
      <c r="K47" s="149" t="s">
        <v>2</v>
      </c>
      <c r="O47" s="235" t="s">
        <v>1104</v>
      </c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  <c r="AA47" s="235"/>
      <c r="AB47" s="235"/>
      <c r="AC47" s="236">
        <v>67.5</v>
      </c>
      <c r="AD47" s="236"/>
    </row>
    <row r="48" spans="2:30" x14ac:dyDescent="0.25">
      <c r="C48" s="149" t="s">
        <v>2</v>
      </c>
      <c r="G48" s="149" t="s">
        <v>2</v>
      </c>
      <c r="K48" s="149" t="s">
        <v>2</v>
      </c>
      <c r="O48" s="235" t="s">
        <v>1105</v>
      </c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  <c r="AA48" s="235"/>
      <c r="AB48" s="235"/>
      <c r="AC48" s="236">
        <v>6</v>
      </c>
      <c r="AD48" s="236"/>
    </row>
    <row r="49" spans="1:30" x14ac:dyDescent="0.25">
      <c r="C49" s="149" t="s">
        <v>2</v>
      </c>
      <c r="G49" s="149" t="s">
        <v>2</v>
      </c>
      <c r="K49" s="149" t="s">
        <v>2</v>
      </c>
      <c r="O49" s="235" t="s">
        <v>1106</v>
      </c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35"/>
      <c r="AA49" s="235"/>
      <c r="AB49" s="235"/>
      <c r="AC49" s="236">
        <v>20</v>
      </c>
      <c r="AD49" s="236"/>
    </row>
    <row r="50" spans="1:30" x14ac:dyDescent="0.25">
      <c r="B50" s="146" t="s">
        <v>1107</v>
      </c>
      <c r="C50" s="146"/>
      <c r="D50" s="146"/>
      <c r="F50" s="146" t="s">
        <v>1045</v>
      </c>
      <c r="G50" s="146"/>
      <c r="H50" s="146"/>
      <c r="I50" s="146"/>
      <c r="J50" s="146" t="s">
        <v>1108</v>
      </c>
      <c r="K50" s="146"/>
      <c r="L50" s="146"/>
      <c r="N50" s="146" t="s">
        <v>1109</v>
      </c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C50" s="234">
        <v>1750</v>
      </c>
      <c r="AD50" s="234"/>
    </row>
    <row r="51" spans="1:30" x14ac:dyDescent="0.25">
      <c r="C51" s="149" t="s">
        <v>2</v>
      </c>
      <c r="G51" s="149" t="s">
        <v>2</v>
      </c>
      <c r="K51" s="149" t="s">
        <v>2</v>
      </c>
      <c r="O51" s="235" t="s">
        <v>1110</v>
      </c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  <c r="AA51" s="235"/>
      <c r="AB51" s="235"/>
    </row>
    <row r="52" spans="1:30" x14ac:dyDescent="0.25">
      <c r="B52" s="146" t="s">
        <v>1111</v>
      </c>
      <c r="C52" s="146"/>
      <c r="D52" s="146"/>
      <c r="F52" s="146" t="s">
        <v>1045</v>
      </c>
      <c r="G52" s="146"/>
      <c r="H52" s="146"/>
      <c r="I52" s="146"/>
      <c r="J52" s="146" t="s">
        <v>1112</v>
      </c>
      <c r="K52" s="146"/>
      <c r="L52" s="146"/>
      <c r="N52" s="146" t="s">
        <v>1113</v>
      </c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C52" s="234">
        <v>48000</v>
      </c>
      <c r="AD52" s="234"/>
    </row>
    <row r="53" spans="1:30" x14ac:dyDescent="0.25">
      <c r="C53" s="149" t="s">
        <v>2</v>
      </c>
      <c r="G53" s="149" t="s">
        <v>2</v>
      </c>
      <c r="K53" s="149" t="s">
        <v>2</v>
      </c>
      <c r="O53" s="235" t="s">
        <v>1114</v>
      </c>
      <c r="P53" s="235"/>
      <c r="Q53" s="235"/>
      <c r="R53" s="235"/>
      <c r="S53" s="235"/>
      <c r="T53" s="235"/>
      <c r="U53" s="235"/>
      <c r="V53" s="235"/>
      <c r="W53" s="235"/>
      <c r="X53" s="235"/>
      <c r="Y53" s="235"/>
      <c r="Z53" s="235"/>
      <c r="AA53" s="235"/>
      <c r="AB53" s="235"/>
    </row>
    <row r="54" spans="1:30" x14ac:dyDescent="0.25">
      <c r="B54" s="146" t="s">
        <v>1115</v>
      </c>
      <c r="C54" s="146"/>
      <c r="D54" s="146"/>
      <c r="F54" s="146" t="s">
        <v>1045</v>
      </c>
      <c r="G54" s="146"/>
      <c r="H54" s="146"/>
      <c r="I54" s="146"/>
      <c r="J54" s="146" t="s">
        <v>1116</v>
      </c>
      <c r="K54" s="146"/>
      <c r="L54" s="146"/>
      <c r="N54" s="146" t="s">
        <v>1117</v>
      </c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  <c r="AC54" s="234">
        <v>441</v>
      </c>
      <c r="AD54" s="234"/>
    </row>
    <row r="55" spans="1:30" x14ac:dyDescent="0.25">
      <c r="C55" s="149" t="s">
        <v>2</v>
      </c>
      <c r="G55" s="149" t="s">
        <v>2</v>
      </c>
      <c r="K55" s="149" t="s">
        <v>2</v>
      </c>
      <c r="O55" s="235" t="s">
        <v>1118</v>
      </c>
      <c r="P55" s="235"/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5"/>
      <c r="AB55" s="235"/>
    </row>
    <row r="56" spans="1:30" ht="56.25" customHeight="1" x14ac:dyDescent="0.25"/>
    <row r="57" spans="1:30" ht="12" customHeight="1" x14ac:dyDescent="0.25"/>
    <row r="58" spans="1:30" ht="13.5" customHeight="1" x14ac:dyDescent="0.25">
      <c r="A58" s="152" t="s">
        <v>1119</v>
      </c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R58" s="153" t="s">
        <v>1120</v>
      </c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</row>
    <row r="59" spans="1:30" ht="25.5" customHeight="1" x14ac:dyDescent="0.25">
      <c r="C59" s="143" t="s">
        <v>1035</v>
      </c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</row>
    <row r="60" spans="1:30" ht="7.5" customHeight="1" x14ac:dyDescent="0.25"/>
    <row r="61" spans="1:30" ht="18.75" customHeight="1" x14ac:dyDescent="0.25">
      <c r="I61" s="229" t="s">
        <v>1036</v>
      </c>
      <c r="J61" s="229"/>
      <c r="K61" s="229"/>
      <c r="L61" s="229"/>
      <c r="M61" s="229"/>
      <c r="N61" s="229"/>
      <c r="O61" s="229"/>
      <c r="P61" s="229"/>
      <c r="S61" s="230" t="s">
        <v>1037</v>
      </c>
      <c r="T61" s="230"/>
      <c r="U61" s="230"/>
      <c r="V61" s="230"/>
      <c r="W61" s="230"/>
      <c r="X61" s="230"/>
      <c r="Y61" s="230"/>
    </row>
    <row r="62" spans="1:30" ht="6.75" customHeight="1" x14ac:dyDescent="0.25"/>
    <row r="63" spans="1:30" ht="14.25" customHeight="1" x14ac:dyDescent="0.25">
      <c r="A63" s="231" t="s">
        <v>1038</v>
      </c>
      <c r="B63" s="231"/>
      <c r="C63" s="231"/>
      <c r="D63" s="231"/>
      <c r="E63" s="231"/>
      <c r="F63" s="231"/>
      <c r="G63" s="231"/>
      <c r="H63" s="231"/>
      <c r="I63" s="231"/>
      <c r="J63" s="231"/>
      <c r="K63" s="231"/>
      <c r="L63" s="231"/>
      <c r="M63" s="231"/>
      <c r="N63" s="231"/>
      <c r="O63" s="231"/>
    </row>
    <row r="64" spans="1:30" x14ac:dyDescent="0.25">
      <c r="B64" s="232" t="s">
        <v>1039</v>
      </c>
      <c r="C64" s="232"/>
      <c r="D64" s="232"/>
      <c r="F64" s="232" t="s">
        <v>1040</v>
      </c>
      <c r="G64" s="232"/>
      <c r="H64" s="232"/>
      <c r="I64" s="232"/>
      <c r="J64" s="232" t="s">
        <v>1041</v>
      </c>
      <c r="K64" s="232"/>
      <c r="L64" s="232"/>
      <c r="N64" s="232" t="s">
        <v>1042</v>
      </c>
      <c r="O64" s="232"/>
      <c r="P64" s="232"/>
      <c r="Q64" s="232"/>
      <c r="R64" s="232"/>
      <c r="S64" s="232"/>
      <c r="T64" s="232"/>
      <c r="U64" s="232"/>
      <c r="V64" s="232"/>
      <c r="W64" s="232"/>
      <c r="X64" s="232"/>
      <c r="Y64" s="232"/>
      <c r="Z64" s="232"/>
      <c r="AA64" s="232"/>
      <c r="AC64" s="233" t="s">
        <v>1043</v>
      </c>
      <c r="AD64" s="233"/>
    </row>
    <row r="65" spans="2:30" x14ac:dyDescent="0.25">
      <c r="B65" s="146" t="s">
        <v>1121</v>
      </c>
      <c r="C65" s="146"/>
      <c r="D65" s="146"/>
      <c r="F65" s="146" t="s">
        <v>1045</v>
      </c>
      <c r="G65" s="146"/>
      <c r="H65" s="146"/>
      <c r="I65" s="146"/>
      <c r="J65" s="146" t="s">
        <v>1122</v>
      </c>
      <c r="K65" s="146"/>
      <c r="L65" s="146"/>
      <c r="N65" s="146" t="s">
        <v>1123</v>
      </c>
      <c r="O65" s="146"/>
      <c r="P65" s="146"/>
      <c r="Q65" s="146"/>
      <c r="R65" s="146"/>
      <c r="S65" s="146"/>
      <c r="T65" s="146"/>
      <c r="U65" s="146"/>
      <c r="V65" s="146"/>
      <c r="W65" s="146"/>
      <c r="X65" s="146"/>
      <c r="Y65" s="146"/>
      <c r="Z65" s="146"/>
      <c r="AA65" s="146"/>
      <c r="AC65" s="234">
        <v>5683.42</v>
      </c>
      <c r="AD65" s="234"/>
    </row>
    <row r="66" spans="2:30" x14ac:dyDescent="0.25">
      <c r="C66" s="149" t="s">
        <v>2</v>
      </c>
      <c r="G66" s="149" t="s">
        <v>2</v>
      </c>
      <c r="K66" s="149" t="s">
        <v>2</v>
      </c>
      <c r="O66" s="235" t="s">
        <v>1124</v>
      </c>
      <c r="P66" s="235"/>
      <c r="Q66" s="235"/>
      <c r="R66" s="235"/>
      <c r="S66" s="235"/>
      <c r="T66" s="235"/>
      <c r="U66" s="235"/>
      <c r="V66" s="235"/>
      <c r="W66" s="235"/>
      <c r="X66" s="235"/>
      <c r="Y66" s="235"/>
      <c r="Z66" s="235"/>
      <c r="AA66" s="235"/>
      <c r="AB66" s="235"/>
      <c r="AC66" s="236">
        <v>1304.3</v>
      </c>
      <c r="AD66" s="236"/>
    </row>
    <row r="67" spans="2:30" x14ac:dyDescent="0.25">
      <c r="C67" s="149" t="s">
        <v>2</v>
      </c>
      <c r="G67" s="149" t="s">
        <v>2</v>
      </c>
      <c r="K67" s="149" t="s">
        <v>2</v>
      </c>
      <c r="O67" s="235" t="s">
        <v>1125</v>
      </c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35"/>
      <c r="AA67" s="235"/>
      <c r="AB67" s="235"/>
      <c r="AC67" s="236">
        <v>2340</v>
      </c>
      <c r="AD67" s="236"/>
    </row>
    <row r="68" spans="2:30" x14ac:dyDescent="0.25">
      <c r="C68" s="149" t="s">
        <v>2</v>
      </c>
      <c r="G68" s="149" t="s">
        <v>2</v>
      </c>
      <c r="K68" s="149" t="s">
        <v>2</v>
      </c>
      <c r="O68" s="235" t="s">
        <v>1126</v>
      </c>
      <c r="P68" s="235"/>
      <c r="Q68" s="235"/>
      <c r="R68" s="235"/>
      <c r="S68" s="235"/>
      <c r="T68" s="235"/>
      <c r="U68" s="235"/>
      <c r="V68" s="235"/>
      <c r="W68" s="235"/>
      <c r="X68" s="235"/>
      <c r="Y68" s="235"/>
      <c r="Z68" s="235"/>
      <c r="AA68" s="235"/>
      <c r="AB68" s="235"/>
      <c r="AC68" s="236">
        <v>1304.3499999999999</v>
      </c>
      <c r="AD68" s="236"/>
    </row>
    <row r="69" spans="2:30" x14ac:dyDescent="0.25">
      <c r="C69" s="149" t="s">
        <v>2</v>
      </c>
      <c r="G69" s="149" t="s">
        <v>2</v>
      </c>
      <c r="K69" s="149" t="s">
        <v>2</v>
      </c>
      <c r="O69" s="235" t="s">
        <v>1127</v>
      </c>
      <c r="P69" s="235"/>
      <c r="Q69" s="235"/>
      <c r="R69" s="235"/>
      <c r="S69" s="235"/>
      <c r="T69" s="235"/>
      <c r="U69" s="235"/>
      <c r="V69" s="235"/>
      <c r="W69" s="235"/>
      <c r="X69" s="235"/>
      <c r="Y69" s="235"/>
      <c r="Z69" s="235"/>
      <c r="AA69" s="235"/>
      <c r="AB69" s="235"/>
      <c r="AC69" s="236">
        <v>734.77</v>
      </c>
      <c r="AD69" s="236"/>
    </row>
    <row r="70" spans="2:30" x14ac:dyDescent="0.25">
      <c r="B70" s="146" t="s">
        <v>1128</v>
      </c>
      <c r="C70" s="146"/>
      <c r="D70" s="146"/>
      <c r="F70" s="146" t="s">
        <v>1045</v>
      </c>
      <c r="G70" s="146"/>
      <c r="H70" s="146"/>
      <c r="I70" s="146"/>
      <c r="J70" s="146" t="s">
        <v>1129</v>
      </c>
      <c r="K70" s="146"/>
      <c r="L70" s="146"/>
      <c r="N70" s="146" t="s">
        <v>1130</v>
      </c>
      <c r="O70" s="146"/>
      <c r="P70" s="146"/>
      <c r="Q70" s="146"/>
      <c r="R70" s="146"/>
      <c r="S70" s="146"/>
      <c r="T70" s="146"/>
      <c r="U70" s="146"/>
      <c r="V70" s="146"/>
      <c r="W70" s="146"/>
      <c r="X70" s="146"/>
      <c r="Y70" s="146"/>
      <c r="Z70" s="146"/>
      <c r="AA70" s="146"/>
      <c r="AC70" s="234">
        <v>2160</v>
      </c>
      <c r="AD70" s="234"/>
    </row>
    <row r="71" spans="2:30" x14ac:dyDescent="0.25">
      <c r="C71" s="149" t="s">
        <v>2</v>
      </c>
      <c r="G71" s="149" t="s">
        <v>2</v>
      </c>
      <c r="K71" s="149" t="s">
        <v>2</v>
      </c>
      <c r="O71" s="235" t="s">
        <v>1131</v>
      </c>
      <c r="P71" s="235"/>
      <c r="Q71" s="235"/>
      <c r="R71" s="235"/>
      <c r="S71" s="235"/>
      <c r="T71" s="235"/>
      <c r="U71" s="235"/>
      <c r="V71" s="235"/>
      <c r="W71" s="235"/>
      <c r="X71" s="235"/>
      <c r="Y71" s="235"/>
      <c r="Z71" s="235"/>
      <c r="AA71" s="235"/>
      <c r="AB71" s="235"/>
      <c r="AC71" s="236">
        <v>720</v>
      </c>
      <c r="AD71" s="236"/>
    </row>
    <row r="72" spans="2:30" x14ac:dyDescent="0.25">
      <c r="C72" s="149" t="s">
        <v>2</v>
      </c>
      <c r="G72" s="149" t="s">
        <v>2</v>
      </c>
      <c r="K72" s="149" t="s">
        <v>2</v>
      </c>
      <c r="O72" s="235" t="s">
        <v>1131</v>
      </c>
      <c r="P72" s="235"/>
      <c r="Q72" s="235"/>
      <c r="R72" s="235"/>
      <c r="S72" s="235"/>
      <c r="T72" s="235"/>
      <c r="U72" s="235"/>
      <c r="V72" s="235"/>
      <c r="W72" s="235"/>
      <c r="X72" s="235"/>
      <c r="Y72" s="235"/>
      <c r="Z72" s="235"/>
      <c r="AA72" s="235"/>
      <c r="AB72" s="235"/>
      <c r="AC72" s="236">
        <v>720</v>
      </c>
      <c r="AD72" s="236"/>
    </row>
    <row r="73" spans="2:30" x14ac:dyDescent="0.25">
      <c r="C73" s="149" t="s">
        <v>2</v>
      </c>
      <c r="G73" s="149" t="s">
        <v>2</v>
      </c>
      <c r="K73" s="149" t="s">
        <v>2</v>
      </c>
      <c r="O73" s="235" t="s">
        <v>1131</v>
      </c>
      <c r="P73" s="235"/>
      <c r="Q73" s="235"/>
      <c r="R73" s="235"/>
      <c r="S73" s="235"/>
      <c r="T73" s="235"/>
      <c r="U73" s="235"/>
      <c r="V73" s="235"/>
      <c r="W73" s="235"/>
      <c r="X73" s="235"/>
      <c r="Y73" s="235"/>
      <c r="Z73" s="235"/>
      <c r="AA73" s="235"/>
      <c r="AB73" s="235"/>
      <c r="AC73" s="236">
        <v>720</v>
      </c>
      <c r="AD73" s="236"/>
    </row>
    <row r="74" spans="2:30" x14ac:dyDescent="0.25">
      <c r="B74" s="146" t="s">
        <v>1132</v>
      </c>
      <c r="C74" s="146"/>
      <c r="D74" s="146"/>
      <c r="F74" s="146" t="s">
        <v>1045</v>
      </c>
      <c r="G74" s="146"/>
      <c r="H74" s="146"/>
      <c r="I74" s="146"/>
      <c r="J74" s="146" t="s">
        <v>1133</v>
      </c>
      <c r="K74" s="146"/>
      <c r="L74" s="146"/>
      <c r="N74" s="146" t="s">
        <v>1134</v>
      </c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46"/>
      <c r="AA74" s="146"/>
      <c r="AC74" s="234">
        <v>2000</v>
      </c>
      <c r="AD74" s="234"/>
    </row>
    <row r="75" spans="2:30" x14ac:dyDescent="0.25">
      <c r="C75" s="149" t="s">
        <v>2</v>
      </c>
      <c r="G75" s="149" t="s">
        <v>2</v>
      </c>
      <c r="K75" s="149" t="s">
        <v>2</v>
      </c>
      <c r="O75" s="235" t="s">
        <v>1135</v>
      </c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  <c r="AA75" s="235"/>
      <c r="AB75" s="235"/>
    </row>
    <row r="76" spans="2:30" x14ac:dyDescent="0.25">
      <c r="B76" s="146" t="s">
        <v>1136</v>
      </c>
      <c r="C76" s="146"/>
      <c r="D76" s="146"/>
      <c r="F76" s="146" t="s">
        <v>1045</v>
      </c>
      <c r="G76" s="146"/>
      <c r="H76" s="146"/>
      <c r="I76" s="146"/>
      <c r="J76" s="146" t="s">
        <v>1137</v>
      </c>
      <c r="K76" s="146"/>
      <c r="L76" s="146"/>
      <c r="N76" s="146" t="s">
        <v>1138</v>
      </c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  <c r="AA76" s="146"/>
      <c r="AC76" s="234">
        <v>220</v>
      </c>
      <c r="AD76" s="234"/>
    </row>
    <row r="77" spans="2:30" x14ac:dyDescent="0.25">
      <c r="C77" s="149" t="s">
        <v>2</v>
      </c>
      <c r="G77" s="149" t="s">
        <v>2</v>
      </c>
      <c r="K77" s="149" t="s">
        <v>2</v>
      </c>
      <c r="O77" s="235" t="s">
        <v>1139</v>
      </c>
      <c r="P77" s="235"/>
      <c r="Q77" s="235"/>
      <c r="R77" s="235"/>
      <c r="S77" s="235"/>
      <c r="T77" s="235"/>
      <c r="U77" s="235"/>
      <c r="V77" s="235"/>
      <c r="W77" s="235"/>
      <c r="X77" s="235"/>
      <c r="Y77" s="235"/>
      <c r="Z77" s="235"/>
      <c r="AA77" s="235"/>
      <c r="AB77" s="235"/>
      <c r="AC77" s="236">
        <v>110</v>
      </c>
      <c r="AD77" s="236"/>
    </row>
    <row r="78" spans="2:30" x14ac:dyDescent="0.25">
      <c r="C78" s="149" t="s">
        <v>2</v>
      </c>
      <c r="G78" s="149" t="s">
        <v>2</v>
      </c>
      <c r="K78" s="149" t="s">
        <v>2</v>
      </c>
      <c r="O78" s="235" t="s">
        <v>1140</v>
      </c>
      <c r="P78" s="235"/>
      <c r="Q78" s="235"/>
      <c r="R78" s="235"/>
      <c r="S78" s="235"/>
      <c r="T78" s="235"/>
      <c r="U78" s="235"/>
      <c r="V78" s="235"/>
      <c r="W78" s="235"/>
      <c r="X78" s="235"/>
      <c r="Y78" s="235"/>
      <c r="Z78" s="235"/>
      <c r="AA78" s="235"/>
      <c r="AB78" s="235"/>
      <c r="AC78" s="236">
        <v>110</v>
      </c>
      <c r="AD78" s="236"/>
    </row>
    <row r="79" spans="2:30" x14ac:dyDescent="0.25">
      <c r="B79" s="146" t="s">
        <v>1141</v>
      </c>
      <c r="C79" s="146"/>
      <c r="D79" s="146"/>
      <c r="F79" s="146" t="s">
        <v>1045</v>
      </c>
      <c r="G79" s="146"/>
      <c r="H79" s="146"/>
      <c r="I79" s="146"/>
      <c r="J79" s="146" t="s">
        <v>1142</v>
      </c>
      <c r="K79" s="146"/>
      <c r="L79" s="146"/>
      <c r="N79" s="146" t="s">
        <v>1143</v>
      </c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C79" s="234">
        <v>10898.5</v>
      </c>
      <c r="AD79" s="234"/>
    </row>
    <row r="80" spans="2:30" x14ac:dyDescent="0.25">
      <c r="C80" s="149" t="s">
        <v>2</v>
      </c>
      <c r="G80" s="149" t="s">
        <v>2</v>
      </c>
      <c r="K80" s="149" t="s">
        <v>2</v>
      </c>
      <c r="O80" s="235" t="s">
        <v>1144</v>
      </c>
      <c r="P80" s="235"/>
      <c r="Q80" s="235"/>
      <c r="R80" s="235"/>
      <c r="S80" s="235"/>
      <c r="T80" s="235"/>
      <c r="U80" s="235"/>
      <c r="V80" s="235"/>
      <c r="W80" s="235"/>
      <c r="X80" s="235"/>
      <c r="Y80" s="235"/>
      <c r="Z80" s="235"/>
      <c r="AA80" s="235"/>
      <c r="AB80" s="235"/>
    </row>
    <row r="81" spans="2:30" x14ac:dyDescent="0.25">
      <c r="B81" s="146" t="s">
        <v>1145</v>
      </c>
      <c r="C81" s="146"/>
      <c r="D81" s="146"/>
      <c r="F81" s="146" t="s">
        <v>1045</v>
      </c>
      <c r="G81" s="146"/>
      <c r="H81" s="146"/>
      <c r="I81" s="146"/>
      <c r="J81" s="146" t="s">
        <v>1146</v>
      </c>
      <c r="K81" s="146"/>
      <c r="L81" s="146"/>
      <c r="N81" s="146" t="s">
        <v>1147</v>
      </c>
      <c r="O81" s="146"/>
      <c r="P81" s="146"/>
      <c r="Q81" s="146"/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C81" s="234">
        <v>1529</v>
      </c>
      <c r="AD81" s="234"/>
    </row>
    <row r="82" spans="2:30" x14ac:dyDescent="0.25">
      <c r="C82" s="149" t="s">
        <v>2</v>
      </c>
      <c r="G82" s="149" t="s">
        <v>2</v>
      </c>
      <c r="K82" s="149" t="s">
        <v>2</v>
      </c>
      <c r="O82" s="235" t="s">
        <v>1148</v>
      </c>
      <c r="P82" s="235"/>
      <c r="Q82" s="235"/>
      <c r="R82" s="235"/>
      <c r="S82" s="235"/>
      <c r="T82" s="235"/>
      <c r="U82" s="235"/>
      <c r="V82" s="235"/>
      <c r="W82" s="235"/>
      <c r="X82" s="235"/>
      <c r="Y82" s="235"/>
      <c r="Z82" s="235"/>
      <c r="AA82" s="235"/>
      <c r="AB82" s="235"/>
    </row>
    <row r="83" spans="2:30" x14ac:dyDescent="0.25">
      <c r="B83" s="146" t="s">
        <v>1149</v>
      </c>
      <c r="C83" s="146"/>
      <c r="D83" s="146"/>
      <c r="F83" s="146" t="s">
        <v>1045</v>
      </c>
      <c r="G83" s="146"/>
      <c r="H83" s="146"/>
      <c r="I83" s="146"/>
      <c r="J83" s="146" t="s">
        <v>1150</v>
      </c>
      <c r="K83" s="146"/>
      <c r="L83" s="146"/>
      <c r="N83" s="146" t="s">
        <v>1151</v>
      </c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C83" s="234">
        <v>2898.59</v>
      </c>
      <c r="AD83" s="234"/>
    </row>
    <row r="84" spans="2:30" x14ac:dyDescent="0.25">
      <c r="C84" s="149" t="s">
        <v>2</v>
      </c>
      <c r="G84" s="149" t="s">
        <v>2</v>
      </c>
      <c r="K84" s="149" t="s">
        <v>2</v>
      </c>
      <c r="O84" s="235" t="s">
        <v>1152</v>
      </c>
      <c r="P84" s="235"/>
      <c r="Q84" s="235"/>
      <c r="R84" s="235"/>
      <c r="S84" s="235"/>
      <c r="T84" s="235"/>
      <c r="U84" s="235"/>
      <c r="V84" s="235"/>
      <c r="W84" s="235"/>
      <c r="X84" s="235"/>
      <c r="Y84" s="235"/>
      <c r="Z84" s="235"/>
      <c r="AA84" s="235"/>
      <c r="AB84" s="235"/>
      <c r="AC84" s="236">
        <v>607.14</v>
      </c>
      <c r="AD84" s="236"/>
    </row>
    <row r="85" spans="2:30" x14ac:dyDescent="0.25">
      <c r="C85" s="149" t="s">
        <v>2</v>
      </c>
      <c r="G85" s="149" t="s">
        <v>2</v>
      </c>
      <c r="K85" s="149" t="s">
        <v>2</v>
      </c>
      <c r="O85" s="235" t="s">
        <v>1152</v>
      </c>
      <c r="P85" s="235"/>
      <c r="Q85" s="235"/>
      <c r="R85" s="235"/>
      <c r="S85" s="235"/>
      <c r="T85" s="235"/>
      <c r="U85" s="235"/>
      <c r="V85" s="235"/>
      <c r="W85" s="235"/>
      <c r="X85" s="235"/>
      <c r="Y85" s="235"/>
      <c r="Z85" s="235"/>
      <c r="AA85" s="235"/>
      <c r="AB85" s="235"/>
      <c r="AC85" s="236">
        <v>2291.4499999999998</v>
      </c>
      <c r="AD85" s="236"/>
    </row>
    <row r="86" spans="2:30" x14ac:dyDescent="0.25">
      <c r="B86" s="146" t="s">
        <v>1153</v>
      </c>
      <c r="C86" s="146"/>
      <c r="D86" s="146"/>
      <c r="F86" s="146" t="s">
        <v>1045</v>
      </c>
      <c r="G86" s="146"/>
      <c r="H86" s="146"/>
      <c r="I86" s="146"/>
      <c r="J86" s="146" t="s">
        <v>1154</v>
      </c>
      <c r="K86" s="146"/>
      <c r="L86" s="146"/>
      <c r="N86" s="146" t="s">
        <v>1155</v>
      </c>
      <c r="O86" s="146"/>
      <c r="P86" s="146"/>
      <c r="Q86" s="146"/>
      <c r="R86" s="146"/>
      <c r="S86" s="146"/>
      <c r="T86" s="146"/>
      <c r="U86" s="146"/>
      <c r="V86" s="146"/>
      <c r="W86" s="146"/>
      <c r="X86" s="146"/>
      <c r="Y86" s="146"/>
      <c r="Z86" s="146"/>
      <c r="AA86" s="146"/>
      <c r="AC86" s="234">
        <v>1696.04</v>
      </c>
      <c r="AD86" s="234"/>
    </row>
    <row r="87" spans="2:30" x14ac:dyDescent="0.25">
      <c r="C87" s="149" t="s">
        <v>2</v>
      </c>
      <c r="G87" s="149" t="s">
        <v>2</v>
      </c>
      <c r="K87" s="149" t="s">
        <v>2</v>
      </c>
      <c r="O87" s="235" t="s">
        <v>1156</v>
      </c>
      <c r="P87" s="235"/>
      <c r="Q87" s="235"/>
      <c r="R87" s="235"/>
      <c r="S87" s="235"/>
      <c r="T87" s="235"/>
      <c r="U87" s="235"/>
      <c r="V87" s="235"/>
      <c r="W87" s="235"/>
      <c r="X87" s="235"/>
      <c r="Y87" s="235"/>
      <c r="Z87" s="235"/>
      <c r="AA87" s="235"/>
      <c r="AB87" s="235"/>
    </row>
    <row r="88" spans="2:30" x14ac:dyDescent="0.25">
      <c r="B88" s="146" t="s">
        <v>1157</v>
      </c>
      <c r="C88" s="146"/>
      <c r="D88" s="146"/>
      <c r="F88" s="146" t="s">
        <v>1158</v>
      </c>
      <c r="G88" s="146"/>
      <c r="H88" s="146"/>
      <c r="I88" s="146"/>
      <c r="J88" s="146" t="s">
        <v>1081</v>
      </c>
      <c r="K88" s="146"/>
      <c r="L88" s="146"/>
      <c r="N88" s="146" t="s">
        <v>1082</v>
      </c>
      <c r="O88" s="146"/>
      <c r="P88" s="146"/>
      <c r="Q88" s="146"/>
      <c r="R88" s="146"/>
      <c r="S88" s="146"/>
      <c r="T88" s="146"/>
      <c r="U88" s="146"/>
      <c r="V88" s="146"/>
      <c r="W88" s="146"/>
      <c r="X88" s="146"/>
      <c r="Y88" s="146"/>
      <c r="Z88" s="146"/>
      <c r="AA88" s="146"/>
      <c r="AC88" s="234">
        <v>132.49</v>
      </c>
      <c r="AD88" s="234"/>
    </row>
    <row r="89" spans="2:30" x14ac:dyDescent="0.25">
      <c r="C89" s="149" t="s">
        <v>2</v>
      </c>
      <c r="G89" s="149" t="s">
        <v>2</v>
      </c>
      <c r="K89" s="149" t="s">
        <v>2</v>
      </c>
      <c r="O89" s="235" t="s">
        <v>1159</v>
      </c>
      <c r="P89" s="235"/>
      <c r="Q89" s="235"/>
      <c r="R89" s="235"/>
      <c r="S89" s="235"/>
      <c r="T89" s="235"/>
      <c r="U89" s="235"/>
      <c r="V89" s="235"/>
      <c r="W89" s="235"/>
      <c r="X89" s="235"/>
      <c r="Y89" s="235"/>
      <c r="Z89" s="235"/>
      <c r="AA89" s="235"/>
      <c r="AB89" s="235"/>
    </row>
    <row r="90" spans="2:30" x14ac:dyDescent="0.25">
      <c r="B90" s="146" t="s">
        <v>1160</v>
      </c>
      <c r="C90" s="146"/>
      <c r="D90" s="146"/>
      <c r="F90" s="146" t="s">
        <v>1158</v>
      </c>
      <c r="G90" s="146"/>
      <c r="H90" s="146"/>
      <c r="I90" s="146"/>
      <c r="J90" s="146" t="s">
        <v>1161</v>
      </c>
      <c r="K90" s="146"/>
      <c r="L90" s="146"/>
      <c r="N90" s="146" t="s">
        <v>1162</v>
      </c>
      <c r="O90" s="146"/>
      <c r="P90" s="146"/>
      <c r="Q90" s="146"/>
      <c r="R90" s="146"/>
      <c r="S90" s="146"/>
      <c r="T90" s="146"/>
      <c r="U90" s="146"/>
      <c r="V90" s="146"/>
      <c r="W90" s="146"/>
      <c r="X90" s="146"/>
      <c r="Y90" s="146"/>
      <c r="Z90" s="146"/>
      <c r="AA90" s="146"/>
      <c r="AC90" s="234">
        <v>7800</v>
      </c>
      <c r="AD90" s="234"/>
    </row>
    <row r="91" spans="2:30" x14ac:dyDescent="0.25">
      <c r="C91" s="149" t="s">
        <v>2</v>
      </c>
      <c r="G91" s="149" t="s">
        <v>2</v>
      </c>
      <c r="K91" s="149" t="s">
        <v>2</v>
      </c>
      <c r="O91" s="235" t="s">
        <v>1163</v>
      </c>
      <c r="P91" s="235"/>
      <c r="Q91" s="235"/>
      <c r="R91" s="235"/>
      <c r="S91" s="235"/>
      <c r="T91" s="235"/>
      <c r="U91" s="235"/>
      <c r="V91" s="235"/>
      <c r="W91" s="235"/>
      <c r="X91" s="235"/>
      <c r="Y91" s="235"/>
      <c r="Z91" s="235"/>
      <c r="AA91" s="235"/>
      <c r="AB91" s="235"/>
      <c r="AC91" s="236">
        <v>1800</v>
      </c>
      <c r="AD91" s="236"/>
    </row>
    <row r="92" spans="2:30" x14ac:dyDescent="0.25">
      <c r="C92" s="149" t="s">
        <v>2</v>
      </c>
      <c r="G92" s="149" t="s">
        <v>2</v>
      </c>
      <c r="K92" s="149" t="s">
        <v>2</v>
      </c>
      <c r="O92" s="235" t="s">
        <v>1164</v>
      </c>
      <c r="P92" s="235"/>
      <c r="Q92" s="235"/>
      <c r="R92" s="235"/>
      <c r="S92" s="235"/>
      <c r="T92" s="235"/>
      <c r="U92" s="235"/>
      <c r="V92" s="235"/>
      <c r="W92" s="235"/>
      <c r="X92" s="235"/>
      <c r="Y92" s="235"/>
      <c r="Z92" s="235"/>
      <c r="AA92" s="235"/>
      <c r="AB92" s="235"/>
      <c r="AC92" s="236">
        <v>2100</v>
      </c>
      <c r="AD92" s="236"/>
    </row>
    <row r="93" spans="2:30" x14ac:dyDescent="0.25">
      <c r="C93" s="149" t="s">
        <v>2</v>
      </c>
      <c r="G93" s="149" t="s">
        <v>2</v>
      </c>
      <c r="K93" s="149" t="s">
        <v>2</v>
      </c>
      <c r="O93" s="235" t="s">
        <v>1165</v>
      </c>
      <c r="P93" s="235"/>
      <c r="Q93" s="235"/>
      <c r="R93" s="235"/>
      <c r="S93" s="235"/>
      <c r="T93" s="235"/>
      <c r="U93" s="235"/>
      <c r="V93" s="235"/>
      <c r="W93" s="235"/>
      <c r="X93" s="235"/>
      <c r="Y93" s="235"/>
      <c r="Z93" s="235"/>
      <c r="AA93" s="235"/>
      <c r="AB93" s="235"/>
      <c r="AC93" s="236">
        <v>2100</v>
      </c>
      <c r="AD93" s="236"/>
    </row>
    <row r="94" spans="2:30" x14ac:dyDescent="0.25">
      <c r="C94" s="149" t="s">
        <v>2</v>
      </c>
      <c r="G94" s="149" t="s">
        <v>2</v>
      </c>
      <c r="K94" s="149" t="s">
        <v>2</v>
      </c>
      <c r="O94" s="235" t="s">
        <v>1163</v>
      </c>
      <c r="P94" s="235"/>
      <c r="Q94" s="235"/>
      <c r="R94" s="235"/>
      <c r="S94" s="235"/>
      <c r="T94" s="235"/>
      <c r="U94" s="235"/>
      <c r="V94" s="235"/>
      <c r="W94" s="235"/>
      <c r="X94" s="235"/>
      <c r="Y94" s="235"/>
      <c r="Z94" s="235"/>
      <c r="AA94" s="235"/>
      <c r="AB94" s="235"/>
      <c r="AC94" s="236">
        <v>1800</v>
      </c>
      <c r="AD94" s="236"/>
    </row>
    <row r="95" spans="2:30" x14ac:dyDescent="0.25">
      <c r="B95" s="146" t="s">
        <v>1166</v>
      </c>
      <c r="C95" s="146"/>
      <c r="D95" s="146"/>
      <c r="F95" s="146" t="s">
        <v>1158</v>
      </c>
      <c r="G95" s="146"/>
      <c r="H95" s="146"/>
      <c r="I95" s="146"/>
      <c r="J95" s="146" t="s">
        <v>1167</v>
      </c>
      <c r="K95" s="146"/>
      <c r="L95" s="146"/>
      <c r="N95" s="146" t="s">
        <v>1168</v>
      </c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C95" s="234">
        <v>5456.91</v>
      </c>
      <c r="AD95" s="234"/>
    </row>
    <row r="96" spans="2:30" x14ac:dyDescent="0.25">
      <c r="C96" s="149" t="s">
        <v>2</v>
      </c>
      <c r="G96" s="149" t="s">
        <v>2</v>
      </c>
      <c r="K96" s="149" t="s">
        <v>2</v>
      </c>
      <c r="O96" s="235" t="s">
        <v>1169</v>
      </c>
      <c r="P96" s="235"/>
      <c r="Q96" s="235"/>
      <c r="R96" s="235"/>
      <c r="S96" s="235"/>
      <c r="T96" s="235"/>
      <c r="U96" s="235"/>
      <c r="V96" s="235"/>
      <c r="W96" s="235"/>
      <c r="X96" s="235"/>
      <c r="Y96" s="235"/>
      <c r="Z96" s="235"/>
      <c r="AA96" s="235"/>
      <c r="AB96" s="235"/>
      <c r="AC96" s="236">
        <v>63.44</v>
      </c>
      <c r="AD96" s="236"/>
    </row>
    <row r="97" spans="2:30" x14ac:dyDescent="0.25">
      <c r="C97" s="149" t="s">
        <v>2</v>
      </c>
      <c r="G97" s="149" t="s">
        <v>2</v>
      </c>
      <c r="K97" s="149" t="s">
        <v>2</v>
      </c>
      <c r="O97" s="235" t="s">
        <v>1170</v>
      </c>
      <c r="P97" s="235"/>
      <c r="Q97" s="235"/>
      <c r="R97" s="235"/>
      <c r="S97" s="235"/>
      <c r="T97" s="235"/>
      <c r="U97" s="235"/>
      <c r="V97" s="235"/>
      <c r="W97" s="235"/>
      <c r="X97" s="235"/>
      <c r="Y97" s="235"/>
      <c r="Z97" s="235"/>
      <c r="AA97" s="235"/>
      <c r="AB97" s="235"/>
      <c r="AC97" s="236">
        <v>5393.47</v>
      </c>
      <c r="AD97" s="236"/>
    </row>
    <row r="98" spans="2:30" x14ac:dyDescent="0.25">
      <c r="B98" s="146" t="s">
        <v>1171</v>
      </c>
      <c r="C98" s="146"/>
      <c r="D98" s="146"/>
      <c r="F98" s="146" t="s">
        <v>1158</v>
      </c>
      <c r="G98" s="146"/>
      <c r="H98" s="146"/>
      <c r="I98" s="146"/>
      <c r="J98" s="146" t="s">
        <v>1172</v>
      </c>
      <c r="K98" s="146"/>
      <c r="L98" s="146"/>
      <c r="N98" s="146" t="s">
        <v>1173</v>
      </c>
      <c r="O98" s="146"/>
      <c r="P98" s="146"/>
      <c r="Q98" s="146"/>
      <c r="R98" s="146"/>
      <c r="S98" s="146"/>
      <c r="T98" s="146"/>
      <c r="U98" s="146"/>
      <c r="V98" s="146"/>
      <c r="W98" s="146"/>
      <c r="X98" s="146"/>
      <c r="Y98" s="146"/>
      <c r="Z98" s="146"/>
      <c r="AA98" s="146"/>
      <c r="AC98" s="234">
        <v>761.49</v>
      </c>
      <c r="AD98" s="234"/>
    </row>
    <row r="99" spans="2:30" x14ac:dyDescent="0.25">
      <c r="C99" s="149" t="s">
        <v>2</v>
      </c>
      <c r="G99" s="149" t="s">
        <v>2</v>
      </c>
      <c r="K99" s="149" t="s">
        <v>2</v>
      </c>
      <c r="O99" s="235" t="s">
        <v>1174</v>
      </c>
      <c r="P99" s="235"/>
      <c r="Q99" s="235"/>
      <c r="R99" s="235"/>
      <c r="S99" s="235"/>
      <c r="T99" s="235"/>
      <c r="U99" s="235"/>
      <c r="V99" s="235"/>
      <c r="W99" s="235"/>
      <c r="X99" s="235"/>
      <c r="Y99" s="235"/>
      <c r="Z99" s="235"/>
      <c r="AA99" s="235"/>
      <c r="AB99" s="235"/>
    </row>
    <row r="100" spans="2:30" x14ac:dyDescent="0.25">
      <c r="B100" s="146" t="s">
        <v>1175</v>
      </c>
      <c r="C100" s="146"/>
      <c r="D100" s="146"/>
      <c r="F100" s="146" t="s">
        <v>1158</v>
      </c>
      <c r="G100" s="146"/>
      <c r="H100" s="146"/>
      <c r="I100" s="146"/>
      <c r="J100" s="146" t="s">
        <v>1176</v>
      </c>
      <c r="K100" s="146"/>
      <c r="L100" s="146"/>
      <c r="N100" s="146" t="s">
        <v>1177</v>
      </c>
      <c r="O100" s="146"/>
      <c r="P100" s="146"/>
      <c r="Q100" s="146"/>
      <c r="R100" s="146"/>
      <c r="S100" s="146"/>
      <c r="T100" s="146"/>
      <c r="U100" s="146"/>
      <c r="V100" s="146"/>
      <c r="W100" s="146"/>
      <c r="X100" s="146"/>
      <c r="Y100" s="146"/>
      <c r="Z100" s="146"/>
      <c r="AA100" s="146"/>
      <c r="AC100" s="234">
        <v>43381</v>
      </c>
      <c r="AD100" s="234"/>
    </row>
    <row r="101" spans="2:30" x14ac:dyDescent="0.25">
      <c r="C101" s="149" t="s">
        <v>2</v>
      </c>
      <c r="G101" s="149" t="s">
        <v>2</v>
      </c>
      <c r="K101" s="149" t="s">
        <v>2</v>
      </c>
      <c r="O101" s="235" t="s">
        <v>1178</v>
      </c>
      <c r="P101" s="235"/>
      <c r="Q101" s="235"/>
      <c r="R101" s="235"/>
      <c r="S101" s="235"/>
      <c r="T101" s="235"/>
      <c r="U101" s="235"/>
      <c r="V101" s="235"/>
      <c r="W101" s="235"/>
      <c r="X101" s="235"/>
      <c r="Y101" s="235"/>
      <c r="Z101" s="235"/>
      <c r="AA101" s="235"/>
      <c r="AB101" s="235"/>
      <c r="AC101" s="236">
        <v>18591.75</v>
      </c>
      <c r="AD101" s="236"/>
    </row>
    <row r="102" spans="2:30" x14ac:dyDescent="0.25">
      <c r="C102" s="149" t="s">
        <v>2</v>
      </c>
      <c r="G102" s="149" t="s">
        <v>2</v>
      </c>
      <c r="K102" s="149" t="s">
        <v>2</v>
      </c>
      <c r="O102" s="235" t="s">
        <v>1178</v>
      </c>
      <c r="P102" s="235"/>
      <c r="Q102" s="235"/>
      <c r="R102" s="235"/>
      <c r="S102" s="235"/>
      <c r="T102" s="235"/>
      <c r="U102" s="235"/>
      <c r="V102" s="235"/>
      <c r="W102" s="235"/>
      <c r="X102" s="235"/>
      <c r="Y102" s="235"/>
      <c r="Z102" s="235"/>
      <c r="AA102" s="235"/>
      <c r="AB102" s="235"/>
      <c r="AC102" s="236">
        <v>6197.37</v>
      </c>
      <c r="AD102" s="236"/>
    </row>
    <row r="103" spans="2:30" x14ac:dyDescent="0.25">
      <c r="C103" s="149" t="s">
        <v>2</v>
      </c>
      <c r="G103" s="149" t="s">
        <v>2</v>
      </c>
      <c r="K103" s="149" t="s">
        <v>2</v>
      </c>
      <c r="O103" s="235" t="s">
        <v>1178</v>
      </c>
      <c r="P103" s="235"/>
      <c r="Q103" s="235"/>
      <c r="R103" s="235"/>
      <c r="S103" s="235"/>
      <c r="T103" s="235"/>
      <c r="U103" s="235"/>
      <c r="V103" s="235"/>
      <c r="W103" s="235"/>
      <c r="X103" s="235"/>
      <c r="Y103" s="235"/>
      <c r="Z103" s="235"/>
      <c r="AA103" s="235"/>
      <c r="AB103" s="235"/>
      <c r="AC103" s="236">
        <v>12394.5</v>
      </c>
      <c r="AD103" s="236"/>
    </row>
    <row r="104" spans="2:30" x14ac:dyDescent="0.25">
      <c r="C104" s="149" t="s">
        <v>2</v>
      </c>
      <c r="G104" s="149" t="s">
        <v>2</v>
      </c>
      <c r="K104" s="149" t="s">
        <v>2</v>
      </c>
      <c r="O104" s="235" t="s">
        <v>1178</v>
      </c>
      <c r="P104" s="235"/>
      <c r="Q104" s="235"/>
      <c r="R104" s="235"/>
      <c r="S104" s="235"/>
      <c r="T104" s="235"/>
      <c r="U104" s="235"/>
      <c r="V104" s="235"/>
      <c r="W104" s="235"/>
      <c r="X104" s="235"/>
      <c r="Y104" s="235"/>
      <c r="Z104" s="235"/>
      <c r="AA104" s="235"/>
      <c r="AB104" s="235"/>
      <c r="AC104" s="236">
        <v>6197.38</v>
      </c>
      <c r="AD104" s="236"/>
    </row>
    <row r="105" spans="2:30" x14ac:dyDescent="0.25">
      <c r="B105" s="146" t="s">
        <v>1179</v>
      </c>
      <c r="C105" s="146"/>
      <c r="D105" s="146"/>
      <c r="F105" s="146" t="s">
        <v>1158</v>
      </c>
      <c r="G105" s="146"/>
      <c r="H105" s="146"/>
      <c r="I105" s="146"/>
      <c r="J105" s="146" t="s">
        <v>1180</v>
      </c>
      <c r="K105" s="146"/>
      <c r="L105" s="146"/>
      <c r="N105" s="146" t="s">
        <v>1181</v>
      </c>
      <c r="O105" s="146"/>
      <c r="P105" s="146"/>
      <c r="Q105" s="146"/>
      <c r="R105" s="146"/>
      <c r="S105" s="146"/>
      <c r="T105" s="146"/>
      <c r="U105" s="146"/>
      <c r="V105" s="146"/>
      <c r="W105" s="146"/>
      <c r="X105" s="146"/>
      <c r="Y105" s="146"/>
      <c r="Z105" s="146"/>
      <c r="AA105" s="146"/>
      <c r="AC105" s="234">
        <v>43.68</v>
      </c>
      <c r="AD105" s="234"/>
    </row>
    <row r="106" spans="2:30" x14ac:dyDescent="0.25">
      <c r="C106" s="149" t="s">
        <v>2</v>
      </c>
      <c r="G106" s="149" t="s">
        <v>2</v>
      </c>
      <c r="K106" s="149" t="s">
        <v>2</v>
      </c>
      <c r="O106" s="235" t="s">
        <v>1182</v>
      </c>
      <c r="P106" s="235"/>
      <c r="Q106" s="235"/>
      <c r="R106" s="235"/>
      <c r="S106" s="235"/>
      <c r="T106" s="235"/>
      <c r="U106" s="235"/>
      <c r="V106" s="235"/>
      <c r="W106" s="235"/>
      <c r="X106" s="235"/>
      <c r="Y106" s="235"/>
      <c r="Z106" s="235"/>
      <c r="AA106" s="235"/>
      <c r="AB106" s="235"/>
    </row>
    <row r="107" spans="2:30" x14ac:dyDescent="0.25">
      <c r="B107" s="146" t="s">
        <v>1183</v>
      </c>
      <c r="C107" s="146"/>
      <c r="D107" s="146"/>
      <c r="F107" s="146" t="s">
        <v>1158</v>
      </c>
      <c r="G107" s="146"/>
      <c r="H107" s="146"/>
      <c r="I107" s="146"/>
      <c r="J107" s="146" t="s">
        <v>1102</v>
      </c>
      <c r="K107" s="146"/>
      <c r="L107" s="146"/>
      <c r="N107" s="146" t="s">
        <v>1103</v>
      </c>
      <c r="O107" s="146"/>
      <c r="P107" s="146"/>
      <c r="Q107" s="146"/>
      <c r="R107" s="146"/>
      <c r="S107" s="146"/>
      <c r="T107" s="146"/>
      <c r="U107" s="146"/>
      <c r="V107" s="146"/>
      <c r="W107" s="146"/>
      <c r="X107" s="146"/>
      <c r="Y107" s="146"/>
      <c r="Z107" s="146"/>
      <c r="AA107" s="146"/>
      <c r="AC107" s="234">
        <v>761.48</v>
      </c>
      <c r="AD107" s="234"/>
    </row>
    <row r="108" spans="2:30" x14ac:dyDescent="0.25">
      <c r="C108" s="149" t="s">
        <v>2</v>
      </c>
      <c r="G108" s="149" t="s">
        <v>2</v>
      </c>
      <c r="K108" s="149" t="s">
        <v>2</v>
      </c>
      <c r="O108" s="235" t="s">
        <v>1184</v>
      </c>
      <c r="P108" s="235"/>
      <c r="Q108" s="235"/>
      <c r="R108" s="235"/>
      <c r="S108" s="235"/>
      <c r="T108" s="235"/>
      <c r="U108" s="235"/>
      <c r="V108" s="235"/>
      <c r="W108" s="235"/>
      <c r="X108" s="235"/>
      <c r="Y108" s="235"/>
      <c r="Z108" s="235"/>
      <c r="AA108" s="235"/>
      <c r="AB108" s="235"/>
      <c r="AC108" s="236">
        <v>540</v>
      </c>
      <c r="AD108" s="236"/>
    </row>
    <row r="109" spans="2:30" x14ac:dyDescent="0.25">
      <c r="C109" s="149" t="s">
        <v>2</v>
      </c>
      <c r="G109" s="149" t="s">
        <v>2</v>
      </c>
      <c r="K109" s="149" t="s">
        <v>2</v>
      </c>
      <c r="O109" s="235" t="s">
        <v>1106</v>
      </c>
      <c r="P109" s="235"/>
      <c r="Q109" s="235"/>
      <c r="R109" s="235"/>
      <c r="S109" s="235"/>
      <c r="T109" s="235"/>
      <c r="U109" s="235"/>
      <c r="V109" s="235"/>
      <c r="W109" s="235"/>
      <c r="X109" s="235"/>
      <c r="Y109" s="235"/>
      <c r="Z109" s="235"/>
      <c r="AA109" s="235"/>
      <c r="AB109" s="235"/>
      <c r="AC109" s="236">
        <v>60</v>
      </c>
      <c r="AD109" s="236"/>
    </row>
    <row r="110" spans="2:30" x14ac:dyDescent="0.25">
      <c r="C110" s="149" t="s">
        <v>2</v>
      </c>
      <c r="G110" s="149" t="s">
        <v>2</v>
      </c>
      <c r="K110" s="149" t="s">
        <v>2</v>
      </c>
      <c r="O110" s="235" t="s">
        <v>1185</v>
      </c>
      <c r="P110" s="235"/>
      <c r="Q110" s="235"/>
      <c r="R110" s="235"/>
      <c r="S110" s="235"/>
      <c r="T110" s="235"/>
      <c r="U110" s="235"/>
      <c r="V110" s="235"/>
      <c r="W110" s="235"/>
      <c r="X110" s="235"/>
      <c r="Y110" s="235"/>
      <c r="Z110" s="235"/>
      <c r="AA110" s="235"/>
      <c r="AB110" s="235"/>
      <c r="AC110" s="236">
        <v>113.48</v>
      </c>
      <c r="AD110" s="236"/>
    </row>
    <row r="111" spans="2:30" x14ac:dyDescent="0.25">
      <c r="C111" s="149" t="s">
        <v>2</v>
      </c>
      <c r="G111" s="149" t="s">
        <v>2</v>
      </c>
      <c r="K111" s="149" t="s">
        <v>2</v>
      </c>
      <c r="O111" s="235" t="s">
        <v>1105</v>
      </c>
      <c r="P111" s="235"/>
      <c r="Q111" s="235"/>
      <c r="R111" s="235"/>
      <c r="S111" s="235"/>
      <c r="T111" s="235"/>
      <c r="U111" s="235"/>
      <c r="V111" s="235"/>
      <c r="W111" s="235"/>
      <c r="X111" s="235"/>
      <c r="Y111" s="235"/>
      <c r="Z111" s="235"/>
      <c r="AA111" s="235"/>
      <c r="AB111" s="235"/>
      <c r="AC111" s="236">
        <v>48</v>
      </c>
      <c r="AD111" s="236"/>
    </row>
    <row r="112" spans="2:30" ht="78.75" customHeight="1" x14ac:dyDescent="0.25"/>
    <row r="113" spans="1:30" ht="12" customHeight="1" x14ac:dyDescent="0.25"/>
    <row r="114" spans="1:30" ht="13.5" customHeight="1" x14ac:dyDescent="0.25">
      <c r="A114" s="152" t="s">
        <v>1119</v>
      </c>
      <c r="B114" s="152"/>
      <c r="C114" s="152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R114" s="153" t="s">
        <v>1186</v>
      </c>
      <c r="S114" s="153"/>
      <c r="T114" s="153"/>
      <c r="U114" s="153"/>
      <c r="V114" s="153"/>
      <c r="W114" s="153"/>
      <c r="X114" s="153"/>
      <c r="Y114" s="153"/>
      <c r="Z114" s="153"/>
      <c r="AA114" s="153"/>
      <c r="AB114" s="153"/>
      <c r="AC114" s="153"/>
      <c r="AD114" s="153"/>
    </row>
    <row r="115" spans="1:30" ht="25.5" customHeight="1" x14ac:dyDescent="0.25">
      <c r="C115" s="143" t="s">
        <v>1035</v>
      </c>
      <c r="D115" s="143"/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</row>
    <row r="116" spans="1:30" ht="7.5" customHeight="1" x14ac:dyDescent="0.25"/>
    <row r="117" spans="1:30" ht="18.75" customHeight="1" x14ac:dyDescent="0.25">
      <c r="I117" s="229" t="s">
        <v>1036</v>
      </c>
      <c r="J117" s="229"/>
      <c r="K117" s="229"/>
      <c r="L117" s="229"/>
      <c r="M117" s="229"/>
      <c r="N117" s="229"/>
      <c r="O117" s="229"/>
      <c r="P117" s="229"/>
      <c r="S117" s="230" t="s">
        <v>1037</v>
      </c>
      <c r="T117" s="230"/>
      <c r="U117" s="230"/>
      <c r="V117" s="230"/>
      <c r="W117" s="230"/>
      <c r="X117" s="230"/>
      <c r="Y117" s="230"/>
    </row>
    <row r="118" spans="1:30" ht="6.75" customHeight="1" x14ac:dyDescent="0.25"/>
    <row r="119" spans="1:30" ht="14.25" customHeight="1" x14ac:dyDescent="0.25">
      <c r="A119" s="231" t="s">
        <v>1038</v>
      </c>
      <c r="B119" s="231"/>
      <c r="C119" s="231"/>
      <c r="D119" s="231"/>
      <c r="E119" s="231"/>
      <c r="F119" s="231"/>
      <c r="G119" s="231"/>
      <c r="H119" s="231"/>
      <c r="I119" s="231"/>
      <c r="J119" s="231"/>
      <c r="K119" s="231"/>
      <c r="L119" s="231"/>
      <c r="M119" s="231"/>
      <c r="N119" s="231"/>
      <c r="O119" s="231"/>
    </row>
    <row r="120" spans="1:30" x14ac:dyDescent="0.25">
      <c r="B120" s="232" t="s">
        <v>1039</v>
      </c>
      <c r="C120" s="232"/>
      <c r="D120" s="232"/>
      <c r="F120" s="232" t="s">
        <v>1040</v>
      </c>
      <c r="G120" s="232"/>
      <c r="H120" s="232"/>
      <c r="I120" s="232"/>
      <c r="J120" s="232" t="s">
        <v>1041</v>
      </c>
      <c r="K120" s="232"/>
      <c r="L120" s="232"/>
      <c r="N120" s="232" t="s">
        <v>1042</v>
      </c>
      <c r="O120" s="232"/>
      <c r="P120" s="232"/>
      <c r="Q120" s="232"/>
      <c r="R120" s="232"/>
      <c r="S120" s="232"/>
      <c r="T120" s="232"/>
      <c r="U120" s="232"/>
      <c r="V120" s="232"/>
      <c r="W120" s="232"/>
      <c r="X120" s="232"/>
      <c r="Y120" s="232"/>
      <c r="Z120" s="232"/>
      <c r="AA120" s="232"/>
      <c r="AC120" s="233" t="s">
        <v>1043</v>
      </c>
      <c r="AD120" s="233"/>
    </row>
    <row r="121" spans="1:30" x14ac:dyDescent="0.25">
      <c r="B121" s="146" t="s">
        <v>1187</v>
      </c>
      <c r="C121" s="146"/>
      <c r="D121" s="146"/>
      <c r="F121" s="146" t="s">
        <v>1158</v>
      </c>
      <c r="G121" s="146"/>
      <c r="H121" s="146"/>
      <c r="I121" s="146"/>
      <c r="J121" s="146" t="s">
        <v>1188</v>
      </c>
      <c r="K121" s="146"/>
      <c r="L121" s="146"/>
      <c r="N121" s="146" t="s">
        <v>1189</v>
      </c>
      <c r="O121" s="146"/>
      <c r="P121" s="146"/>
      <c r="Q121" s="146"/>
      <c r="R121" s="146"/>
      <c r="S121" s="146"/>
      <c r="T121" s="146"/>
      <c r="U121" s="146"/>
      <c r="V121" s="146"/>
      <c r="W121" s="146"/>
      <c r="X121" s="146"/>
      <c r="Y121" s="146"/>
      <c r="Z121" s="146"/>
      <c r="AA121" s="146"/>
      <c r="AC121" s="234">
        <v>479.63</v>
      </c>
      <c r="AD121" s="234"/>
    </row>
    <row r="122" spans="1:30" x14ac:dyDescent="0.25">
      <c r="C122" s="149" t="s">
        <v>2</v>
      </c>
      <c r="G122" s="149" t="s">
        <v>2</v>
      </c>
      <c r="K122" s="149" t="s">
        <v>2</v>
      </c>
      <c r="O122" s="235" t="s">
        <v>1190</v>
      </c>
      <c r="P122" s="235"/>
      <c r="Q122" s="235"/>
      <c r="R122" s="235"/>
      <c r="S122" s="235"/>
      <c r="T122" s="235"/>
      <c r="U122" s="235"/>
      <c r="V122" s="235"/>
      <c r="W122" s="235"/>
      <c r="X122" s="235"/>
      <c r="Y122" s="235"/>
      <c r="Z122" s="235"/>
      <c r="AA122" s="235"/>
      <c r="AB122" s="235"/>
      <c r="AC122" s="236">
        <v>-27.7</v>
      </c>
      <c r="AD122" s="236"/>
    </row>
    <row r="123" spans="1:30" x14ac:dyDescent="0.25">
      <c r="C123" s="149" t="s">
        <v>2</v>
      </c>
      <c r="G123" s="149" t="s">
        <v>2</v>
      </c>
      <c r="K123" s="149" t="s">
        <v>2</v>
      </c>
      <c r="O123" s="235" t="s">
        <v>1191</v>
      </c>
      <c r="P123" s="235"/>
      <c r="Q123" s="235"/>
      <c r="R123" s="235"/>
      <c r="S123" s="235"/>
      <c r="T123" s="235"/>
      <c r="U123" s="235"/>
      <c r="V123" s="235"/>
      <c r="W123" s="235"/>
      <c r="X123" s="235"/>
      <c r="Y123" s="235"/>
      <c r="Z123" s="235"/>
      <c r="AA123" s="235"/>
      <c r="AB123" s="235"/>
      <c r="AC123" s="236">
        <v>52.16</v>
      </c>
      <c r="AD123" s="236"/>
    </row>
    <row r="124" spans="1:30" x14ac:dyDescent="0.25">
      <c r="C124" s="149" t="s">
        <v>2</v>
      </c>
      <c r="G124" s="149" t="s">
        <v>2</v>
      </c>
      <c r="K124" s="149" t="s">
        <v>2</v>
      </c>
      <c r="O124" s="235" t="s">
        <v>1192</v>
      </c>
      <c r="P124" s="235"/>
      <c r="Q124" s="235"/>
      <c r="R124" s="235"/>
      <c r="S124" s="235"/>
      <c r="T124" s="235"/>
      <c r="U124" s="235"/>
      <c r="V124" s="235"/>
      <c r="W124" s="235"/>
      <c r="X124" s="235"/>
      <c r="Y124" s="235"/>
      <c r="Z124" s="235"/>
      <c r="AA124" s="235"/>
      <c r="AB124" s="235"/>
      <c r="AC124" s="236">
        <v>153.85</v>
      </c>
      <c r="AD124" s="236"/>
    </row>
    <row r="125" spans="1:30" x14ac:dyDescent="0.25">
      <c r="C125" s="149" t="s">
        <v>2</v>
      </c>
      <c r="G125" s="149" t="s">
        <v>2</v>
      </c>
      <c r="K125" s="149" t="s">
        <v>2</v>
      </c>
      <c r="O125" s="235" t="s">
        <v>1193</v>
      </c>
      <c r="P125" s="235"/>
      <c r="Q125" s="235"/>
      <c r="R125" s="235"/>
      <c r="S125" s="235"/>
      <c r="T125" s="235"/>
      <c r="U125" s="235"/>
      <c r="V125" s="235"/>
      <c r="W125" s="235"/>
      <c r="X125" s="235"/>
      <c r="Y125" s="235"/>
      <c r="Z125" s="235"/>
      <c r="AA125" s="235"/>
      <c r="AB125" s="235"/>
      <c r="AC125" s="236">
        <v>69.98</v>
      </c>
      <c r="AD125" s="236"/>
    </row>
    <row r="126" spans="1:30" x14ac:dyDescent="0.25">
      <c r="C126" s="149" t="s">
        <v>2</v>
      </c>
      <c r="G126" s="149" t="s">
        <v>2</v>
      </c>
      <c r="K126" s="149" t="s">
        <v>2</v>
      </c>
      <c r="O126" s="235" t="s">
        <v>1194</v>
      </c>
      <c r="P126" s="235"/>
      <c r="Q126" s="235"/>
      <c r="R126" s="235"/>
      <c r="S126" s="235"/>
      <c r="T126" s="235"/>
      <c r="U126" s="235"/>
      <c r="V126" s="235"/>
      <c r="W126" s="235"/>
      <c r="X126" s="235"/>
      <c r="Y126" s="235"/>
      <c r="Z126" s="235"/>
      <c r="AA126" s="235"/>
      <c r="AB126" s="235"/>
      <c r="AC126" s="236">
        <v>83.97</v>
      </c>
      <c r="AD126" s="236"/>
    </row>
    <row r="127" spans="1:30" x14ac:dyDescent="0.25">
      <c r="C127" s="149" t="s">
        <v>2</v>
      </c>
      <c r="G127" s="149" t="s">
        <v>2</v>
      </c>
      <c r="K127" s="149" t="s">
        <v>2</v>
      </c>
      <c r="O127" s="235" t="s">
        <v>1195</v>
      </c>
      <c r="P127" s="235"/>
      <c r="Q127" s="235"/>
      <c r="R127" s="235"/>
      <c r="S127" s="235"/>
      <c r="T127" s="235"/>
      <c r="U127" s="235"/>
      <c r="V127" s="235"/>
      <c r="W127" s="235"/>
      <c r="X127" s="235"/>
      <c r="Y127" s="235"/>
      <c r="Z127" s="235"/>
      <c r="AA127" s="235"/>
      <c r="AB127" s="235"/>
      <c r="AC127" s="236">
        <v>122.97</v>
      </c>
      <c r="AD127" s="236"/>
    </row>
    <row r="128" spans="1:30" x14ac:dyDescent="0.25">
      <c r="C128" s="149" t="s">
        <v>2</v>
      </c>
      <c r="G128" s="149" t="s">
        <v>2</v>
      </c>
      <c r="K128" s="149" t="s">
        <v>2</v>
      </c>
      <c r="O128" s="235" t="s">
        <v>1196</v>
      </c>
      <c r="P128" s="235"/>
      <c r="Q128" s="235"/>
      <c r="R128" s="235"/>
      <c r="S128" s="235"/>
      <c r="T128" s="235"/>
      <c r="U128" s="235"/>
      <c r="V128" s="235"/>
      <c r="W128" s="235"/>
      <c r="X128" s="235"/>
      <c r="Y128" s="235"/>
      <c r="Z128" s="235"/>
      <c r="AA128" s="235"/>
      <c r="AB128" s="235"/>
      <c r="AC128" s="236">
        <v>24.4</v>
      </c>
      <c r="AD128" s="236"/>
    </row>
    <row r="129" spans="2:30" x14ac:dyDescent="0.25">
      <c r="B129" s="146" t="s">
        <v>1197</v>
      </c>
      <c r="C129" s="146"/>
      <c r="D129" s="146"/>
      <c r="F129" s="146" t="s">
        <v>1158</v>
      </c>
      <c r="G129" s="146"/>
      <c r="H129" s="146"/>
      <c r="I129" s="146"/>
      <c r="J129" s="146" t="s">
        <v>1198</v>
      </c>
      <c r="K129" s="146"/>
      <c r="L129" s="146"/>
      <c r="N129" s="146" t="s">
        <v>1199</v>
      </c>
      <c r="O129" s="146"/>
      <c r="P129" s="146"/>
      <c r="Q129" s="146"/>
      <c r="R129" s="146"/>
      <c r="S129" s="146"/>
      <c r="T129" s="146"/>
      <c r="U129" s="146"/>
      <c r="V129" s="146"/>
      <c r="W129" s="146"/>
      <c r="X129" s="146"/>
      <c r="Y129" s="146"/>
      <c r="Z129" s="146"/>
      <c r="AA129" s="146"/>
      <c r="AC129" s="234">
        <v>3796.68</v>
      </c>
      <c r="AD129" s="234"/>
    </row>
    <row r="130" spans="2:30" x14ac:dyDescent="0.25">
      <c r="C130" s="149" t="s">
        <v>2</v>
      </c>
      <c r="G130" s="149" t="s">
        <v>2</v>
      </c>
      <c r="K130" s="149" t="s">
        <v>2</v>
      </c>
      <c r="O130" s="235" t="s">
        <v>1200</v>
      </c>
      <c r="P130" s="235"/>
      <c r="Q130" s="235"/>
      <c r="R130" s="235"/>
      <c r="S130" s="235"/>
      <c r="T130" s="235"/>
      <c r="U130" s="235"/>
      <c r="V130" s="235"/>
      <c r="W130" s="235"/>
      <c r="X130" s="235"/>
      <c r="Y130" s="235"/>
      <c r="Z130" s="235"/>
      <c r="AA130" s="235"/>
      <c r="AB130" s="235"/>
      <c r="AC130" s="236">
        <v>3782.83</v>
      </c>
      <c r="AD130" s="236"/>
    </row>
    <row r="131" spans="2:30" x14ac:dyDescent="0.25">
      <c r="C131" s="149" t="s">
        <v>2</v>
      </c>
      <c r="G131" s="149" t="s">
        <v>2</v>
      </c>
      <c r="K131" s="149" t="s">
        <v>2</v>
      </c>
      <c r="O131" s="235" t="s">
        <v>1201</v>
      </c>
      <c r="P131" s="235"/>
      <c r="Q131" s="235"/>
      <c r="R131" s="235"/>
      <c r="S131" s="235"/>
      <c r="T131" s="235"/>
      <c r="U131" s="235"/>
      <c r="V131" s="235"/>
      <c r="W131" s="235"/>
      <c r="X131" s="235"/>
      <c r="Y131" s="235"/>
      <c r="Z131" s="235"/>
      <c r="AA131" s="235"/>
      <c r="AB131" s="235"/>
      <c r="AC131" s="236">
        <v>13.85</v>
      </c>
      <c r="AD131" s="236"/>
    </row>
    <row r="132" spans="2:30" x14ac:dyDescent="0.25">
      <c r="B132" s="146" t="s">
        <v>1202</v>
      </c>
      <c r="C132" s="146"/>
      <c r="D132" s="146"/>
      <c r="F132" s="146" t="s">
        <v>1158</v>
      </c>
      <c r="G132" s="146"/>
      <c r="H132" s="146"/>
      <c r="I132" s="146"/>
      <c r="J132" s="146" t="s">
        <v>1203</v>
      </c>
      <c r="K132" s="146"/>
      <c r="L132" s="146"/>
      <c r="N132" s="146" t="s">
        <v>1204</v>
      </c>
      <c r="O132" s="146"/>
      <c r="P132" s="146"/>
      <c r="Q132" s="146"/>
      <c r="R132" s="146"/>
      <c r="S132" s="146"/>
      <c r="T132" s="146"/>
      <c r="U132" s="146"/>
      <c r="V132" s="146"/>
      <c r="W132" s="146"/>
      <c r="X132" s="146"/>
      <c r="Y132" s="146"/>
      <c r="Z132" s="146"/>
      <c r="AA132" s="146"/>
      <c r="AC132" s="234">
        <v>17.190000000000001</v>
      </c>
      <c r="AD132" s="234"/>
    </row>
    <row r="133" spans="2:30" x14ac:dyDescent="0.25">
      <c r="C133" s="149" t="s">
        <v>2</v>
      </c>
      <c r="G133" s="149" t="s">
        <v>2</v>
      </c>
      <c r="K133" s="149" t="s">
        <v>2</v>
      </c>
      <c r="O133" s="235" t="s">
        <v>1182</v>
      </c>
      <c r="P133" s="235"/>
      <c r="Q133" s="235"/>
      <c r="R133" s="235"/>
      <c r="S133" s="235"/>
      <c r="T133" s="235"/>
      <c r="U133" s="235"/>
      <c r="V133" s="235"/>
      <c r="W133" s="235"/>
      <c r="X133" s="235"/>
      <c r="Y133" s="235"/>
      <c r="Z133" s="235"/>
      <c r="AA133" s="235"/>
      <c r="AB133" s="235"/>
    </row>
    <row r="134" spans="2:30" x14ac:dyDescent="0.25">
      <c r="B134" s="146" t="s">
        <v>1205</v>
      </c>
      <c r="C134" s="146"/>
      <c r="D134" s="146"/>
      <c r="F134" s="146" t="s">
        <v>1158</v>
      </c>
      <c r="G134" s="146"/>
      <c r="H134" s="146"/>
      <c r="I134" s="146"/>
      <c r="J134" s="146" t="s">
        <v>1206</v>
      </c>
      <c r="K134" s="146"/>
      <c r="L134" s="146"/>
      <c r="N134" s="146" t="s">
        <v>1207</v>
      </c>
      <c r="O134" s="146"/>
      <c r="P134" s="146"/>
      <c r="Q134" s="146"/>
      <c r="R134" s="146"/>
      <c r="S134" s="146"/>
      <c r="T134" s="146"/>
      <c r="U134" s="146"/>
      <c r="V134" s="146"/>
      <c r="W134" s="146"/>
      <c r="X134" s="146"/>
      <c r="Y134" s="146"/>
      <c r="Z134" s="146"/>
      <c r="AA134" s="146"/>
      <c r="AC134" s="234">
        <v>14545.34</v>
      </c>
      <c r="AD134" s="234"/>
    </row>
    <row r="135" spans="2:30" x14ac:dyDescent="0.25">
      <c r="C135" s="149" t="s">
        <v>2</v>
      </c>
      <c r="G135" s="149" t="s">
        <v>2</v>
      </c>
      <c r="K135" s="149" t="s">
        <v>2</v>
      </c>
      <c r="O135" s="235" t="s">
        <v>1208</v>
      </c>
      <c r="P135" s="235"/>
      <c r="Q135" s="235"/>
      <c r="R135" s="235"/>
      <c r="S135" s="235"/>
      <c r="T135" s="235"/>
      <c r="U135" s="235"/>
      <c r="V135" s="235"/>
      <c r="W135" s="235"/>
      <c r="X135" s="235"/>
      <c r="Y135" s="235"/>
      <c r="Z135" s="235"/>
      <c r="AA135" s="235"/>
      <c r="AB135" s="235"/>
    </row>
    <row r="136" spans="2:30" x14ac:dyDescent="0.25">
      <c r="B136" s="146" t="s">
        <v>1209</v>
      </c>
      <c r="C136" s="146"/>
      <c r="D136" s="146"/>
      <c r="F136" s="146" t="s">
        <v>1158</v>
      </c>
      <c r="G136" s="146"/>
      <c r="H136" s="146"/>
      <c r="I136" s="146"/>
      <c r="J136" s="146" t="s">
        <v>1210</v>
      </c>
      <c r="K136" s="146"/>
      <c r="L136" s="146"/>
      <c r="N136" s="146" t="s">
        <v>1211</v>
      </c>
      <c r="O136" s="146"/>
      <c r="P136" s="146"/>
      <c r="Q136" s="146"/>
      <c r="R136" s="146"/>
      <c r="S136" s="146"/>
      <c r="T136" s="146"/>
      <c r="U136" s="146"/>
      <c r="V136" s="146"/>
      <c r="W136" s="146"/>
      <c r="X136" s="146"/>
      <c r="Y136" s="146"/>
      <c r="Z136" s="146"/>
      <c r="AA136" s="146"/>
      <c r="AC136" s="234">
        <v>7440</v>
      </c>
      <c r="AD136" s="234"/>
    </row>
    <row r="137" spans="2:30" x14ac:dyDescent="0.25">
      <c r="C137" s="149" t="s">
        <v>2</v>
      </c>
      <c r="G137" s="149" t="s">
        <v>2</v>
      </c>
      <c r="K137" s="149" t="s">
        <v>2</v>
      </c>
      <c r="O137" s="235" t="s">
        <v>1212</v>
      </c>
      <c r="P137" s="235"/>
      <c r="Q137" s="235"/>
      <c r="R137" s="235"/>
      <c r="S137" s="235"/>
      <c r="T137" s="235"/>
      <c r="U137" s="235"/>
      <c r="V137" s="235"/>
      <c r="W137" s="235"/>
      <c r="X137" s="235"/>
      <c r="Y137" s="235"/>
      <c r="Z137" s="235"/>
      <c r="AA137" s="235"/>
      <c r="AB137" s="235"/>
      <c r="AC137" s="236">
        <v>1240</v>
      </c>
      <c r="AD137" s="236"/>
    </row>
    <row r="138" spans="2:30" x14ac:dyDescent="0.25">
      <c r="C138" s="149" t="s">
        <v>2</v>
      </c>
      <c r="G138" s="149" t="s">
        <v>2</v>
      </c>
      <c r="K138" s="149" t="s">
        <v>2</v>
      </c>
      <c r="O138" s="235" t="s">
        <v>1212</v>
      </c>
      <c r="P138" s="235"/>
      <c r="Q138" s="235"/>
      <c r="R138" s="235"/>
      <c r="S138" s="235"/>
      <c r="T138" s="235"/>
      <c r="U138" s="235"/>
      <c r="V138" s="235"/>
      <c r="W138" s="235"/>
      <c r="X138" s="235"/>
      <c r="Y138" s="235"/>
      <c r="Z138" s="235"/>
      <c r="AA138" s="235"/>
      <c r="AB138" s="235"/>
      <c r="AC138" s="236">
        <v>1240</v>
      </c>
      <c r="AD138" s="236"/>
    </row>
    <row r="139" spans="2:30" x14ac:dyDescent="0.25">
      <c r="C139" s="149" t="s">
        <v>2</v>
      </c>
      <c r="G139" s="149" t="s">
        <v>2</v>
      </c>
      <c r="K139" s="149" t="s">
        <v>2</v>
      </c>
      <c r="O139" s="235" t="s">
        <v>1212</v>
      </c>
      <c r="P139" s="235"/>
      <c r="Q139" s="235"/>
      <c r="R139" s="235"/>
      <c r="S139" s="235"/>
      <c r="T139" s="235"/>
      <c r="U139" s="235"/>
      <c r="V139" s="235"/>
      <c r="W139" s="235"/>
      <c r="X139" s="235"/>
      <c r="Y139" s="235"/>
      <c r="Z139" s="235"/>
      <c r="AA139" s="235"/>
      <c r="AB139" s="235"/>
      <c r="AC139" s="236">
        <v>1240</v>
      </c>
      <c r="AD139" s="236"/>
    </row>
    <row r="140" spans="2:30" x14ac:dyDescent="0.25">
      <c r="C140" s="149" t="s">
        <v>2</v>
      </c>
      <c r="G140" s="149" t="s">
        <v>2</v>
      </c>
      <c r="K140" s="149" t="s">
        <v>2</v>
      </c>
      <c r="O140" s="235" t="s">
        <v>1212</v>
      </c>
      <c r="P140" s="235"/>
      <c r="Q140" s="235"/>
      <c r="R140" s="235"/>
      <c r="S140" s="235"/>
      <c r="T140" s="235"/>
      <c r="U140" s="235"/>
      <c r="V140" s="235"/>
      <c r="W140" s="235"/>
      <c r="X140" s="235"/>
      <c r="Y140" s="235"/>
      <c r="Z140" s="235"/>
      <c r="AA140" s="235"/>
      <c r="AB140" s="235"/>
      <c r="AC140" s="236">
        <v>1240</v>
      </c>
      <c r="AD140" s="236"/>
    </row>
    <row r="141" spans="2:30" x14ac:dyDescent="0.25">
      <c r="C141" s="149" t="s">
        <v>2</v>
      </c>
      <c r="G141" s="149" t="s">
        <v>2</v>
      </c>
      <c r="K141" s="149" t="s">
        <v>2</v>
      </c>
      <c r="O141" s="235" t="s">
        <v>1212</v>
      </c>
      <c r="P141" s="235"/>
      <c r="Q141" s="235"/>
      <c r="R141" s="235"/>
      <c r="S141" s="235"/>
      <c r="T141" s="235"/>
      <c r="U141" s="235"/>
      <c r="V141" s="235"/>
      <c r="W141" s="235"/>
      <c r="X141" s="235"/>
      <c r="Y141" s="235"/>
      <c r="Z141" s="235"/>
      <c r="AA141" s="235"/>
      <c r="AB141" s="235"/>
      <c r="AC141" s="236">
        <v>1240</v>
      </c>
      <c r="AD141" s="236"/>
    </row>
    <row r="142" spans="2:30" x14ac:dyDescent="0.25">
      <c r="C142" s="149" t="s">
        <v>2</v>
      </c>
      <c r="G142" s="149" t="s">
        <v>2</v>
      </c>
      <c r="K142" s="149" t="s">
        <v>2</v>
      </c>
      <c r="O142" s="235" t="s">
        <v>1212</v>
      </c>
      <c r="P142" s="235"/>
      <c r="Q142" s="235"/>
      <c r="R142" s="235"/>
      <c r="S142" s="235"/>
      <c r="T142" s="235"/>
      <c r="U142" s="235"/>
      <c r="V142" s="235"/>
      <c r="W142" s="235"/>
      <c r="X142" s="235"/>
      <c r="Y142" s="235"/>
      <c r="Z142" s="235"/>
      <c r="AA142" s="235"/>
      <c r="AB142" s="235"/>
      <c r="AC142" s="236">
        <v>1240</v>
      </c>
      <c r="AD142" s="236"/>
    </row>
    <row r="143" spans="2:30" x14ac:dyDescent="0.25">
      <c r="B143" s="146" t="s">
        <v>1213</v>
      </c>
      <c r="C143" s="146"/>
      <c r="D143" s="146"/>
      <c r="F143" s="146" t="s">
        <v>1158</v>
      </c>
      <c r="G143" s="146"/>
      <c r="H143" s="146"/>
      <c r="I143" s="146"/>
      <c r="J143" s="146" t="s">
        <v>1214</v>
      </c>
      <c r="K143" s="146"/>
      <c r="L143" s="146"/>
      <c r="N143" s="146" t="s">
        <v>1215</v>
      </c>
      <c r="O143" s="146"/>
      <c r="P143" s="146"/>
      <c r="Q143" s="146"/>
      <c r="R143" s="146"/>
      <c r="S143" s="146"/>
      <c r="T143" s="146"/>
      <c r="U143" s="146"/>
      <c r="V143" s="146"/>
      <c r="W143" s="146"/>
      <c r="X143" s="146"/>
      <c r="Y143" s="146"/>
      <c r="Z143" s="146"/>
      <c r="AA143" s="146"/>
      <c r="AC143" s="234">
        <v>17772.68</v>
      </c>
      <c r="AD143" s="234"/>
    </row>
    <row r="144" spans="2:30" x14ac:dyDescent="0.25">
      <c r="C144" s="149" t="s">
        <v>2</v>
      </c>
      <c r="G144" s="149" t="s">
        <v>2</v>
      </c>
      <c r="K144" s="149" t="s">
        <v>2</v>
      </c>
      <c r="O144" s="235" t="s">
        <v>1216</v>
      </c>
      <c r="P144" s="235"/>
      <c r="Q144" s="235"/>
      <c r="R144" s="235"/>
      <c r="S144" s="235"/>
      <c r="T144" s="235"/>
      <c r="U144" s="235"/>
      <c r="V144" s="235"/>
      <c r="W144" s="235"/>
      <c r="X144" s="235"/>
      <c r="Y144" s="235"/>
      <c r="Z144" s="235"/>
      <c r="AA144" s="235"/>
      <c r="AB144" s="235"/>
      <c r="AC144" s="236">
        <v>313.18</v>
      </c>
      <c r="AD144" s="236"/>
    </row>
    <row r="145" spans="1:30" x14ac:dyDescent="0.25">
      <c r="C145" s="149" t="s">
        <v>2</v>
      </c>
      <c r="G145" s="149" t="s">
        <v>2</v>
      </c>
      <c r="K145" s="149" t="s">
        <v>2</v>
      </c>
      <c r="O145" s="235" t="s">
        <v>1217</v>
      </c>
      <c r="P145" s="235"/>
      <c r="Q145" s="235"/>
      <c r="R145" s="235"/>
      <c r="S145" s="235"/>
      <c r="T145" s="235"/>
      <c r="U145" s="235"/>
      <c r="V145" s="235"/>
      <c r="W145" s="235"/>
      <c r="X145" s="235"/>
      <c r="Y145" s="235"/>
      <c r="Z145" s="235"/>
      <c r="AA145" s="235"/>
      <c r="AB145" s="235"/>
      <c r="AC145" s="236">
        <v>17459.5</v>
      </c>
      <c r="AD145" s="236"/>
    </row>
    <row r="146" spans="1:30" x14ac:dyDescent="0.25">
      <c r="B146" s="146" t="s">
        <v>1218</v>
      </c>
      <c r="C146" s="146"/>
      <c r="D146" s="146"/>
      <c r="F146" s="146" t="s">
        <v>1158</v>
      </c>
      <c r="G146" s="146"/>
      <c r="H146" s="146"/>
      <c r="I146" s="146"/>
      <c r="J146" s="146" t="s">
        <v>1219</v>
      </c>
      <c r="K146" s="146"/>
      <c r="L146" s="146"/>
      <c r="N146" s="146" t="s">
        <v>1220</v>
      </c>
      <c r="O146" s="146"/>
      <c r="P146" s="146"/>
      <c r="Q146" s="146"/>
      <c r="R146" s="146"/>
      <c r="S146" s="146"/>
      <c r="T146" s="146"/>
      <c r="U146" s="146"/>
      <c r="V146" s="146"/>
      <c r="W146" s="146"/>
      <c r="X146" s="146"/>
      <c r="Y146" s="146"/>
      <c r="Z146" s="146"/>
      <c r="AA146" s="146"/>
      <c r="AC146" s="234">
        <v>11702.24</v>
      </c>
      <c r="AD146" s="234"/>
    </row>
    <row r="147" spans="1:30" x14ac:dyDescent="0.25">
      <c r="C147" s="149" t="s">
        <v>2</v>
      </c>
      <c r="G147" s="149" t="s">
        <v>2</v>
      </c>
      <c r="K147" s="149" t="s">
        <v>2</v>
      </c>
      <c r="O147" s="235" t="s">
        <v>1221</v>
      </c>
      <c r="P147" s="235"/>
      <c r="Q147" s="235"/>
      <c r="R147" s="235"/>
      <c r="S147" s="235"/>
      <c r="T147" s="235"/>
      <c r="U147" s="235"/>
      <c r="V147" s="235"/>
      <c r="W147" s="235"/>
      <c r="X147" s="235"/>
      <c r="Y147" s="235"/>
      <c r="Z147" s="235"/>
      <c r="AA147" s="235"/>
      <c r="AB147" s="235"/>
      <c r="AC147" s="236">
        <v>1617</v>
      </c>
      <c r="AD147" s="236"/>
    </row>
    <row r="148" spans="1:30" x14ac:dyDescent="0.25">
      <c r="C148" s="149" t="s">
        <v>2</v>
      </c>
      <c r="G148" s="149" t="s">
        <v>2</v>
      </c>
      <c r="K148" s="149" t="s">
        <v>2</v>
      </c>
      <c r="O148" s="235" t="s">
        <v>1222</v>
      </c>
      <c r="P148" s="235"/>
      <c r="Q148" s="235"/>
      <c r="R148" s="235"/>
      <c r="S148" s="235"/>
      <c r="T148" s="235"/>
      <c r="U148" s="235"/>
      <c r="V148" s="235"/>
      <c r="W148" s="235"/>
      <c r="X148" s="235"/>
      <c r="Y148" s="235"/>
      <c r="Z148" s="235"/>
      <c r="AA148" s="235"/>
      <c r="AB148" s="235"/>
      <c r="AC148" s="236">
        <v>10085.24</v>
      </c>
      <c r="AD148" s="236"/>
    </row>
    <row r="149" spans="1:30" x14ac:dyDescent="0.25">
      <c r="B149" s="146" t="s">
        <v>1223</v>
      </c>
      <c r="C149" s="146"/>
      <c r="D149" s="146"/>
      <c r="F149" s="146" t="s">
        <v>1158</v>
      </c>
      <c r="G149" s="146"/>
      <c r="H149" s="146"/>
      <c r="I149" s="146"/>
      <c r="J149" s="146" t="s">
        <v>1150</v>
      </c>
      <c r="K149" s="146"/>
      <c r="L149" s="146"/>
      <c r="N149" s="146" t="s">
        <v>1151</v>
      </c>
      <c r="O149" s="146"/>
      <c r="P149" s="146"/>
      <c r="Q149" s="146"/>
      <c r="R149" s="146"/>
      <c r="S149" s="146"/>
      <c r="T149" s="146"/>
      <c r="U149" s="146"/>
      <c r="V149" s="146"/>
      <c r="W149" s="146"/>
      <c r="X149" s="146"/>
      <c r="Y149" s="146"/>
      <c r="Z149" s="146"/>
      <c r="AA149" s="146"/>
      <c r="AC149" s="234">
        <v>453.05</v>
      </c>
      <c r="AD149" s="234"/>
    </row>
    <row r="150" spans="1:30" x14ac:dyDescent="0.25">
      <c r="C150" s="149" t="s">
        <v>2</v>
      </c>
      <c r="G150" s="149" t="s">
        <v>2</v>
      </c>
      <c r="K150" s="149" t="s">
        <v>2</v>
      </c>
      <c r="O150" s="235" t="s">
        <v>1224</v>
      </c>
      <c r="P150" s="235"/>
      <c r="Q150" s="235"/>
      <c r="R150" s="235"/>
      <c r="S150" s="235"/>
      <c r="T150" s="235"/>
      <c r="U150" s="235"/>
      <c r="V150" s="235"/>
      <c r="W150" s="235"/>
      <c r="X150" s="235"/>
      <c r="Y150" s="235"/>
      <c r="Z150" s="235"/>
      <c r="AA150" s="235"/>
      <c r="AB150" s="235"/>
      <c r="AC150" s="236">
        <v>2291.4499999999998</v>
      </c>
      <c r="AD150" s="236"/>
    </row>
    <row r="151" spans="1:30" x14ac:dyDescent="0.25">
      <c r="C151" s="149" t="s">
        <v>2</v>
      </c>
      <c r="G151" s="149" t="s">
        <v>2</v>
      </c>
      <c r="K151" s="149" t="s">
        <v>2</v>
      </c>
      <c r="O151" s="235" t="s">
        <v>1225</v>
      </c>
      <c r="P151" s="235"/>
      <c r="Q151" s="235"/>
      <c r="R151" s="235"/>
      <c r="S151" s="235"/>
      <c r="T151" s="235"/>
      <c r="U151" s="235"/>
      <c r="V151" s="235"/>
      <c r="W151" s="235"/>
      <c r="X151" s="235"/>
      <c r="Y151" s="235"/>
      <c r="Z151" s="235"/>
      <c r="AA151" s="235"/>
      <c r="AB151" s="235"/>
      <c r="AC151" s="236">
        <v>-1838.4</v>
      </c>
      <c r="AD151" s="236"/>
    </row>
    <row r="152" spans="1:30" ht="262.5" customHeight="1" x14ac:dyDescent="0.25"/>
    <row r="153" spans="1:30" ht="12" customHeight="1" x14ac:dyDescent="0.25"/>
    <row r="154" spans="1:30" ht="13.5" customHeight="1" x14ac:dyDescent="0.25">
      <c r="A154" s="152" t="s">
        <v>1119</v>
      </c>
      <c r="B154" s="152"/>
      <c r="C154" s="152"/>
      <c r="D154" s="152"/>
      <c r="E154" s="152"/>
      <c r="F154" s="152"/>
      <c r="G154" s="152"/>
      <c r="H154" s="152"/>
      <c r="I154" s="152"/>
      <c r="J154" s="152"/>
      <c r="K154" s="152"/>
      <c r="L154" s="152"/>
      <c r="M154" s="152"/>
      <c r="R154" s="153" t="s">
        <v>1226</v>
      </c>
      <c r="S154" s="153"/>
      <c r="T154" s="153"/>
      <c r="U154" s="153"/>
      <c r="V154" s="153"/>
      <c r="W154" s="153"/>
      <c r="X154" s="153"/>
      <c r="Y154" s="153"/>
      <c r="Z154" s="153"/>
      <c r="AA154" s="153"/>
      <c r="AB154" s="153"/>
      <c r="AC154" s="153"/>
      <c r="AD154" s="153"/>
    </row>
    <row r="155" spans="1:30" ht="25.5" customHeight="1" x14ac:dyDescent="0.25">
      <c r="C155" s="143" t="s">
        <v>1035</v>
      </c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</row>
    <row r="156" spans="1:30" ht="7.5" customHeight="1" x14ac:dyDescent="0.25"/>
    <row r="157" spans="1:30" ht="18.75" customHeight="1" x14ac:dyDescent="0.25">
      <c r="I157" s="229" t="s">
        <v>1036</v>
      </c>
      <c r="J157" s="229"/>
      <c r="K157" s="229"/>
      <c r="L157" s="229"/>
      <c r="M157" s="229"/>
      <c r="N157" s="229"/>
      <c r="O157" s="229"/>
      <c r="P157" s="229"/>
      <c r="S157" s="230" t="s">
        <v>1037</v>
      </c>
      <c r="T157" s="230"/>
      <c r="U157" s="230"/>
      <c r="V157" s="230"/>
      <c r="W157" s="230"/>
      <c r="X157" s="230"/>
      <c r="Y157" s="230"/>
    </row>
    <row r="158" spans="1:30" ht="6.75" customHeight="1" x14ac:dyDescent="0.25"/>
    <row r="159" spans="1:30" ht="14.25" customHeight="1" x14ac:dyDescent="0.25">
      <c r="A159" s="231" t="s">
        <v>1038</v>
      </c>
      <c r="B159" s="231"/>
      <c r="C159" s="231"/>
      <c r="D159" s="231"/>
      <c r="E159" s="231"/>
      <c r="F159" s="231"/>
      <c r="G159" s="231"/>
      <c r="H159" s="231"/>
      <c r="I159" s="231"/>
      <c r="J159" s="231"/>
      <c r="K159" s="231"/>
      <c r="L159" s="231"/>
      <c r="M159" s="231"/>
      <c r="N159" s="231"/>
      <c r="O159" s="231"/>
    </row>
    <row r="160" spans="1:30" x14ac:dyDescent="0.25">
      <c r="B160" s="232" t="s">
        <v>1039</v>
      </c>
      <c r="C160" s="232"/>
      <c r="D160" s="232"/>
      <c r="F160" s="232" t="s">
        <v>1040</v>
      </c>
      <c r="G160" s="232"/>
      <c r="H160" s="232"/>
      <c r="I160" s="232"/>
      <c r="J160" s="232" t="s">
        <v>1041</v>
      </c>
      <c r="K160" s="232"/>
      <c r="L160" s="232"/>
      <c r="N160" s="232" t="s">
        <v>1042</v>
      </c>
      <c r="O160" s="232"/>
      <c r="P160" s="232"/>
      <c r="Q160" s="232"/>
      <c r="R160" s="232"/>
      <c r="S160" s="232"/>
      <c r="T160" s="232"/>
      <c r="U160" s="232"/>
      <c r="V160" s="232"/>
      <c r="W160" s="232"/>
      <c r="X160" s="232"/>
      <c r="Y160" s="232"/>
      <c r="Z160" s="232"/>
      <c r="AA160" s="232"/>
      <c r="AC160" s="233" t="s">
        <v>1043</v>
      </c>
      <c r="AD160" s="233"/>
    </row>
    <row r="161" spans="2:30" x14ac:dyDescent="0.25">
      <c r="B161" s="146" t="s">
        <v>1227</v>
      </c>
      <c r="C161" s="146"/>
      <c r="D161" s="146"/>
      <c r="F161" s="146" t="s">
        <v>1158</v>
      </c>
      <c r="G161" s="146"/>
      <c r="H161" s="146"/>
      <c r="I161" s="146"/>
      <c r="J161" s="146" t="s">
        <v>1228</v>
      </c>
      <c r="K161" s="146"/>
      <c r="L161" s="146"/>
      <c r="N161" s="146" t="s">
        <v>1229</v>
      </c>
      <c r="O161" s="146"/>
      <c r="P161" s="146"/>
      <c r="Q161" s="146"/>
      <c r="R161" s="146"/>
      <c r="S161" s="146"/>
      <c r="T161" s="146"/>
      <c r="U161" s="146"/>
      <c r="V161" s="146"/>
      <c r="W161" s="146"/>
      <c r="X161" s="146"/>
      <c r="Y161" s="146"/>
      <c r="Z161" s="146"/>
      <c r="AA161" s="146"/>
      <c r="AC161" s="234">
        <v>7150.87</v>
      </c>
      <c r="AD161" s="234"/>
    </row>
    <row r="162" spans="2:30" x14ac:dyDescent="0.25">
      <c r="C162" s="149" t="s">
        <v>2</v>
      </c>
      <c r="G162" s="149" t="s">
        <v>2</v>
      </c>
      <c r="K162" s="149" t="s">
        <v>2</v>
      </c>
      <c r="O162" s="235" t="s">
        <v>1230</v>
      </c>
      <c r="P162" s="235"/>
      <c r="Q162" s="235"/>
      <c r="R162" s="235"/>
      <c r="S162" s="235"/>
      <c r="T162" s="235"/>
      <c r="U162" s="235"/>
      <c r="V162" s="235"/>
      <c r="W162" s="235"/>
      <c r="X162" s="235"/>
      <c r="Y162" s="235"/>
      <c r="Z162" s="235"/>
      <c r="AA162" s="235"/>
      <c r="AB162" s="235"/>
      <c r="AC162" s="236">
        <v>38.11</v>
      </c>
      <c r="AD162" s="236"/>
    </row>
    <row r="163" spans="2:30" x14ac:dyDescent="0.25">
      <c r="C163" s="149" t="s">
        <v>2</v>
      </c>
      <c r="G163" s="149" t="s">
        <v>2</v>
      </c>
      <c r="K163" s="149" t="s">
        <v>2</v>
      </c>
      <c r="O163" s="235" t="s">
        <v>1230</v>
      </c>
      <c r="P163" s="235"/>
      <c r="Q163" s="235"/>
      <c r="R163" s="235"/>
      <c r="S163" s="235"/>
      <c r="T163" s="235"/>
      <c r="U163" s="235"/>
      <c r="V163" s="235"/>
      <c r="W163" s="235"/>
      <c r="X163" s="235"/>
      <c r="Y163" s="235"/>
      <c r="Z163" s="235"/>
      <c r="AA163" s="235"/>
      <c r="AB163" s="235"/>
      <c r="AC163" s="236">
        <v>38.17</v>
      </c>
      <c r="AD163" s="236"/>
    </row>
    <row r="164" spans="2:30" x14ac:dyDescent="0.25">
      <c r="C164" s="149" t="s">
        <v>2</v>
      </c>
      <c r="G164" s="149" t="s">
        <v>2</v>
      </c>
      <c r="K164" s="149" t="s">
        <v>2</v>
      </c>
      <c r="O164" s="235" t="s">
        <v>1230</v>
      </c>
      <c r="P164" s="235"/>
      <c r="Q164" s="235"/>
      <c r="R164" s="235"/>
      <c r="S164" s="235"/>
      <c r="T164" s="235"/>
      <c r="U164" s="235"/>
      <c r="V164" s="235"/>
      <c r="W164" s="235"/>
      <c r="X164" s="235"/>
      <c r="Y164" s="235"/>
      <c r="Z164" s="235"/>
      <c r="AA164" s="235"/>
      <c r="AB164" s="235"/>
      <c r="AC164" s="236">
        <v>76.22</v>
      </c>
      <c r="AD164" s="236"/>
    </row>
    <row r="165" spans="2:30" x14ac:dyDescent="0.25">
      <c r="C165" s="149" t="s">
        <v>2</v>
      </c>
      <c r="G165" s="149" t="s">
        <v>2</v>
      </c>
      <c r="K165" s="149" t="s">
        <v>2</v>
      </c>
      <c r="O165" s="235" t="s">
        <v>1230</v>
      </c>
      <c r="P165" s="235"/>
      <c r="Q165" s="235"/>
      <c r="R165" s="235"/>
      <c r="S165" s="235"/>
      <c r="T165" s="235"/>
      <c r="U165" s="235"/>
      <c r="V165" s="235"/>
      <c r="W165" s="235"/>
      <c r="X165" s="235"/>
      <c r="Y165" s="235"/>
      <c r="Z165" s="235"/>
      <c r="AA165" s="235"/>
      <c r="AB165" s="235"/>
      <c r="AC165" s="236">
        <v>71.22</v>
      </c>
      <c r="AD165" s="236"/>
    </row>
    <row r="166" spans="2:30" x14ac:dyDescent="0.25">
      <c r="C166" s="149" t="s">
        <v>2</v>
      </c>
      <c r="G166" s="149" t="s">
        <v>2</v>
      </c>
      <c r="K166" s="149" t="s">
        <v>2</v>
      </c>
      <c r="O166" s="235" t="s">
        <v>1230</v>
      </c>
      <c r="P166" s="235"/>
      <c r="Q166" s="235"/>
      <c r="R166" s="235"/>
      <c r="S166" s="235"/>
      <c r="T166" s="235"/>
      <c r="U166" s="235"/>
      <c r="V166" s="235"/>
      <c r="W166" s="235"/>
      <c r="X166" s="235"/>
      <c r="Y166" s="235"/>
      <c r="Z166" s="235"/>
      <c r="AA166" s="235"/>
      <c r="AB166" s="235"/>
      <c r="AC166" s="236">
        <v>190.55</v>
      </c>
      <c r="AD166" s="236"/>
    </row>
    <row r="167" spans="2:30" x14ac:dyDescent="0.25">
      <c r="C167" s="149" t="s">
        <v>2</v>
      </c>
      <c r="G167" s="149" t="s">
        <v>2</v>
      </c>
      <c r="K167" s="149" t="s">
        <v>2</v>
      </c>
      <c r="O167" s="235" t="s">
        <v>1230</v>
      </c>
      <c r="P167" s="235"/>
      <c r="Q167" s="235"/>
      <c r="R167" s="235"/>
      <c r="S167" s="235"/>
      <c r="T167" s="235"/>
      <c r="U167" s="235"/>
      <c r="V167" s="235"/>
      <c r="W167" s="235"/>
      <c r="X167" s="235"/>
      <c r="Y167" s="235"/>
      <c r="Z167" s="235"/>
      <c r="AA167" s="235"/>
      <c r="AB167" s="235"/>
      <c r="AC167" s="236">
        <v>237.33</v>
      </c>
      <c r="AD167" s="236"/>
    </row>
    <row r="168" spans="2:30" x14ac:dyDescent="0.25">
      <c r="C168" s="149" t="s">
        <v>2</v>
      </c>
      <c r="G168" s="149" t="s">
        <v>2</v>
      </c>
      <c r="K168" s="149" t="s">
        <v>2</v>
      </c>
      <c r="O168" s="235" t="s">
        <v>1230</v>
      </c>
      <c r="P168" s="235"/>
      <c r="Q168" s="235"/>
      <c r="R168" s="235"/>
      <c r="S168" s="235"/>
      <c r="T168" s="235"/>
      <c r="U168" s="235"/>
      <c r="V168" s="235"/>
      <c r="W168" s="235"/>
      <c r="X168" s="235"/>
      <c r="Y168" s="235"/>
      <c r="Z168" s="235"/>
      <c r="AA168" s="235"/>
      <c r="AB168" s="235"/>
      <c r="AC168" s="236">
        <v>939.63</v>
      </c>
      <c r="AD168" s="236"/>
    </row>
    <row r="169" spans="2:30" x14ac:dyDescent="0.25">
      <c r="C169" s="149" t="s">
        <v>2</v>
      </c>
      <c r="G169" s="149" t="s">
        <v>2</v>
      </c>
      <c r="K169" s="149" t="s">
        <v>2</v>
      </c>
      <c r="O169" s="235" t="s">
        <v>1230</v>
      </c>
      <c r="P169" s="235"/>
      <c r="Q169" s="235"/>
      <c r="R169" s="235"/>
      <c r="S169" s="235"/>
      <c r="T169" s="235"/>
      <c r="U169" s="235"/>
      <c r="V169" s="235"/>
      <c r="W169" s="235"/>
      <c r="X169" s="235"/>
      <c r="Y169" s="235"/>
      <c r="Z169" s="235"/>
      <c r="AA169" s="235"/>
      <c r="AB169" s="235"/>
      <c r="AC169" s="236">
        <v>38.11</v>
      </c>
      <c r="AD169" s="236"/>
    </row>
    <row r="170" spans="2:30" x14ac:dyDescent="0.25">
      <c r="C170" s="149" t="s">
        <v>2</v>
      </c>
      <c r="G170" s="149" t="s">
        <v>2</v>
      </c>
      <c r="K170" s="149" t="s">
        <v>2</v>
      </c>
      <c r="O170" s="235" t="s">
        <v>1230</v>
      </c>
      <c r="P170" s="235"/>
      <c r="Q170" s="235"/>
      <c r="R170" s="235"/>
      <c r="S170" s="235"/>
      <c r="T170" s="235"/>
      <c r="U170" s="235"/>
      <c r="V170" s="235"/>
      <c r="W170" s="235"/>
      <c r="X170" s="235"/>
      <c r="Y170" s="235"/>
      <c r="Z170" s="235"/>
      <c r="AA170" s="235"/>
      <c r="AB170" s="235"/>
      <c r="AC170" s="236">
        <v>38.11</v>
      </c>
      <c r="AD170" s="236"/>
    </row>
    <row r="171" spans="2:30" x14ac:dyDescent="0.25">
      <c r="C171" s="149" t="s">
        <v>2</v>
      </c>
      <c r="G171" s="149" t="s">
        <v>2</v>
      </c>
      <c r="K171" s="149" t="s">
        <v>2</v>
      </c>
      <c r="O171" s="235" t="s">
        <v>1230</v>
      </c>
      <c r="P171" s="235"/>
      <c r="Q171" s="235"/>
      <c r="R171" s="235"/>
      <c r="S171" s="235"/>
      <c r="T171" s="235"/>
      <c r="U171" s="235"/>
      <c r="V171" s="235"/>
      <c r="W171" s="235"/>
      <c r="X171" s="235"/>
      <c r="Y171" s="235"/>
      <c r="Z171" s="235"/>
      <c r="AA171" s="235"/>
      <c r="AB171" s="235"/>
      <c r="AC171" s="236">
        <v>76.22</v>
      </c>
      <c r="AD171" s="236"/>
    </row>
    <row r="172" spans="2:30" x14ac:dyDescent="0.25">
      <c r="C172" s="149" t="s">
        <v>2</v>
      </c>
      <c r="G172" s="149" t="s">
        <v>2</v>
      </c>
      <c r="K172" s="149" t="s">
        <v>2</v>
      </c>
      <c r="O172" s="235" t="s">
        <v>1230</v>
      </c>
      <c r="P172" s="235"/>
      <c r="Q172" s="235"/>
      <c r="R172" s="235"/>
      <c r="S172" s="235"/>
      <c r="T172" s="235"/>
      <c r="U172" s="235"/>
      <c r="V172" s="235"/>
      <c r="W172" s="235"/>
      <c r="X172" s="235"/>
      <c r="Y172" s="235"/>
      <c r="Z172" s="235"/>
      <c r="AA172" s="235"/>
      <c r="AB172" s="235"/>
      <c r="AC172" s="236">
        <v>76.22</v>
      </c>
      <c r="AD172" s="236"/>
    </row>
    <row r="173" spans="2:30" x14ac:dyDescent="0.25">
      <c r="C173" s="149" t="s">
        <v>2</v>
      </c>
      <c r="G173" s="149" t="s">
        <v>2</v>
      </c>
      <c r="K173" s="149" t="s">
        <v>2</v>
      </c>
      <c r="O173" s="235" t="s">
        <v>1230</v>
      </c>
      <c r="P173" s="235"/>
      <c r="Q173" s="235"/>
      <c r="R173" s="235"/>
      <c r="S173" s="235"/>
      <c r="T173" s="235"/>
      <c r="U173" s="235"/>
      <c r="V173" s="235"/>
      <c r="W173" s="235"/>
      <c r="X173" s="235"/>
      <c r="Y173" s="235"/>
      <c r="Z173" s="235"/>
      <c r="AA173" s="235"/>
      <c r="AB173" s="235"/>
      <c r="AC173" s="236">
        <v>125.23</v>
      </c>
      <c r="AD173" s="236"/>
    </row>
    <row r="174" spans="2:30" x14ac:dyDescent="0.25">
      <c r="C174" s="149" t="s">
        <v>2</v>
      </c>
      <c r="G174" s="149" t="s">
        <v>2</v>
      </c>
      <c r="K174" s="149" t="s">
        <v>2</v>
      </c>
      <c r="O174" s="235" t="s">
        <v>1230</v>
      </c>
      <c r="P174" s="235"/>
      <c r="Q174" s="235"/>
      <c r="R174" s="235"/>
      <c r="S174" s="235"/>
      <c r="T174" s="235"/>
      <c r="U174" s="235"/>
      <c r="V174" s="235"/>
      <c r="W174" s="235"/>
      <c r="X174" s="235"/>
      <c r="Y174" s="235"/>
      <c r="Z174" s="235"/>
      <c r="AA174" s="235"/>
      <c r="AB174" s="235"/>
      <c r="AC174" s="236">
        <v>266.87</v>
      </c>
      <c r="AD174" s="236"/>
    </row>
    <row r="175" spans="2:30" x14ac:dyDescent="0.25">
      <c r="C175" s="149" t="s">
        <v>2</v>
      </c>
      <c r="G175" s="149" t="s">
        <v>2</v>
      </c>
      <c r="K175" s="149" t="s">
        <v>2</v>
      </c>
      <c r="O175" s="235" t="s">
        <v>1230</v>
      </c>
      <c r="P175" s="235"/>
      <c r="Q175" s="235"/>
      <c r="R175" s="235"/>
      <c r="S175" s="235"/>
      <c r="T175" s="235"/>
      <c r="U175" s="235"/>
      <c r="V175" s="235"/>
      <c r="W175" s="235"/>
      <c r="X175" s="235"/>
      <c r="Y175" s="235"/>
      <c r="Z175" s="235"/>
      <c r="AA175" s="235"/>
      <c r="AB175" s="235"/>
      <c r="AC175" s="236">
        <v>327.52</v>
      </c>
      <c r="AD175" s="236"/>
    </row>
    <row r="176" spans="2:30" x14ac:dyDescent="0.25">
      <c r="C176" s="149" t="s">
        <v>2</v>
      </c>
      <c r="G176" s="149" t="s">
        <v>2</v>
      </c>
      <c r="K176" s="149" t="s">
        <v>2</v>
      </c>
      <c r="O176" s="235" t="s">
        <v>1230</v>
      </c>
      <c r="P176" s="235"/>
      <c r="Q176" s="235"/>
      <c r="R176" s="235"/>
      <c r="S176" s="235"/>
      <c r="T176" s="235"/>
      <c r="U176" s="235"/>
      <c r="V176" s="235"/>
      <c r="W176" s="235"/>
      <c r="X176" s="235"/>
      <c r="Y176" s="235"/>
      <c r="Z176" s="235"/>
      <c r="AA176" s="235"/>
      <c r="AB176" s="235"/>
      <c r="AC176" s="236">
        <v>1662.6</v>
      </c>
      <c r="AD176" s="236"/>
    </row>
    <row r="177" spans="3:30" x14ac:dyDescent="0.25">
      <c r="C177" s="149" t="s">
        <v>2</v>
      </c>
      <c r="G177" s="149" t="s">
        <v>2</v>
      </c>
      <c r="K177" s="149" t="s">
        <v>2</v>
      </c>
      <c r="O177" s="235" t="s">
        <v>1230</v>
      </c>
      <c r="P177" s="235"/>
      <c r="Q177" s="235"/>
      <c r="R177" s="235"/>
      <c r="S177" s="235"/>
      <c r="T177" s="235"/>
      <c r="U177" s="235"/>
      <c r="V177" s="235"/>
      <c r="W177" s="235"/>
      <c r="X177" s="235"/>
      <c r="Y177" s="235"/>
      <c r="Z177" s="235"/>
      <c r="AA177" s="235"/>
      <c r="AB177" s="235"/>
      <c r="AC177" s="236">
        <v>38.11</v>
      </c>
      <c r="AD177" s="236"/>
    </row>
    <row r="178" spans="3:30" x14ac:dyDescent="0.25">
      <c r="C178" s="149" t="s">
        <v>2</v>
      </c>
      <c r="G178" s="149" t="s">
        <v>2</v>
      </c>
      <c r="K178" s="149" t="s">
        <v>2</v>
      </c>
      <c r="O178" s="235" t="s">
        <v>1230</v>
      </c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5"/>
      <c r="AA178" s="235"/>
      <c r="AB178" s="235"/>
      <c r="AC178" s="236">
        <v>38.11</v>
      </c>
      <c r="AD178" s="236"/>
    </row>
    <row r="179" spans="3:30" x14ac:dyDescent="0.25">
      <c r="C179" s="149" t="s">
        <v>2</v>
      </c>
      <c r="G179" s="149" t="s">
        <v>2</v>
      </c>
      <c r="K179" s="149" t="s">
        <v>2</v>
      </c>
      <c r="O179" s="235" t="s">
        <v>1230</v>
      </c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5"/>
      <c r="AA179" s="235"/>
      <c r="AB179" s="235"/>
      <c r="AC179" s="236">
        <v>76.22</v>
      </c>
      <c r="AD179" s="236"/>
    </row>
    <row r="180" spans="3:30" x14ac:dyDescent="0.25">
      <c r="C180" s="149" t="s">
        <v>2</v>
      </c>
      <c r="G180" s="149" t="s">
        <v>2</v>
      </c>
      <c r="K180" s="149" t="s">
        <v>2</v>
      </c>
      <c r="O180" s="235" t="s">
        <v>1230</v>
      </c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5"/>
      <c r="AA180" s="235"/>
      <c r="AB180" s="235"/>
      <c r="AC180" s="236">
        <v>114.33</v>
      </c>
      <c r="AD180" s="236"/>
    </row>
    <row r="181" spans="3:30" x14ac:dyDescent="0.25">
      <c r="C181" s="149" t="s">
        <v>2</v>
      </c>
      <c r="G181" s="149" t="s">
        <v>2</v>
      </c>
      <c r="K181" s="149" t="s">
        <v>2</v>
      </c>
      <c r="O181" s="235" t="s">
        <v>1230</v>
      </c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5"/>
      <c r="AA181" s="235"/>
      <c r="AB181" s="235"/>
      <c r="AC181" s="236">
        <v>158.34</v>
      </c>
      <c r="AD181" s="236"/>
    </row>
    <row r="182" spans="3:30" x14ac:dyDescent="0.25">
      <c r="C182" s="149" t="s">
        <v>2</v>
      </c>
      <c r="G182" s="149" t="s">
        <v>2</v>
      </c>
      <c r="K182" s="149" t="s">
        <v>2</v>
      </c>
      <c r="O182" s="235" t="s">
        <v>1230</v>
      </c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5"/>
      <c r="AA182" s="235"/>
      <c r="AB182" s="235"/>
      <c r="AC182" s="236">
        <v>201.45</v>
      </c>
      <c r="AD182" s="236"/>
    </row>
    <row r="183" spans="3:30" x14ac:dyDescent="0.25">
      <c r="C183" s="149" t="s">
        <v>2</v>
      </c>
      <c r="G183" s="149" t="s">
        <v>2</v>
      </c>
      <c r="K183" s="149" t="s">
        <v>2</v>
      </c>
      <c r="O183" s="235" t="s">
        <v>1230</v>
      </c>
      <c r="P183" s="235"/>
      <c r="Q183" s="235"/>
      <c r="R183" s="235"/>
      <c r="S183" s="235"/>
      <c r="T183" s="235"/>
      <c r="U183" s="235"/>
      <c r="V183" s="235"/>
      <c r="W183" s="235"/>
      <c r="X183" s="235"/>
      <c r="Y183" s="235"/>
      <c r="Z183" s="235"/>
      <c r="AA183" s="235"/>
      <c r="AB183" s="235"/>
      <c r="AC183" s="236">
        <v>342.99</v>
      </c>
      <c r="AD183" s="236"/>
    </row>
    <row r="184" spans="3:30" x14ac:dyDescent="0.25">
      <c r="C184" s="149" t="s">
        <v>2</v>
      </c>
      <c r="G184" s="149" t="s">
        <v>2</v>
      </c>
      <c r="K184" s="149" t="s">
        <v>2</v>
      </c>
      <c r="O184" s="235" t="s">
        <v>1230</v>
      </c>
      <c r="P184" s="235"/>
      <c r="Q184" s="235"/>
      <c r="R184" s="235"/>
      <c r="S184" s="235"/>
      <c r="T184" s="235"/>
      <c r="U184" s="235"/>
      <c r="V184" s="235"/>
      <c r="W184" s="235"/>
      <c r="X184" s="235"/>
      <c r="Y184" s="235"/>
      <c r="Z184" s="235"/>
      <c r="AA184" s="235"/>
      <c r="AB184" s="235"/>
      <c r="AC184" s="236">
        <v>38.11</v>
      </c>
      <c r="AD184" s="236"/>
    </row>
    <row r="185" spans="3:30" x14ac:dyDescent="0.25">
      <c r="C185" s="149" t="s">
        <v>2</v>
      </c>
      <c r="G185" s="149" t="s">
        <v>2</v>
      </c>
      <c r="K185" s="149" t="s">
        <v>2</v>
      </c>
      <c r="O185" s="235" t="s">
        <v>1230</v>
      </c>
      <c r="P185" s="235"/>
      <c r="Q185" s="235"/>
      <c r="R185" s="235"/>
      <c r="S185" s="235"/>
      <c r="T185" s="235"/>
      <c r="U185" s="235"/>
      <c r="V185" s="235"/>
      <c r="W185" s="235"/>
      <c r="X185" s="235"/>
      <c r="Y185" s="235"/>
      <c r="Z185" s="235"/>
      <c r="AA185" s="235"/>
      <c r="AB185" s="235"/>
      <c r="AC185" s="236">
        <v>38.11</v>
      </c>
      <c r="AD185" s="236"/>
    </row>
    <row r="186" spans="3:30" x14ac:dyDescent="0.25">
      <c r="C186" s="149" t="s">
        <v>2</v>
      </c>
      <c r="G186" s="149" t="s">
        <v>2</v>
      </c>
      <c r="K186" s="149" t="s">
        <v>2</v>
      </c>
      <c r="O186" s="235" t="s">
        <v>1230</v>
      </c>
      <c r="P186" s="235"/>
      <c r="Q186" s="235"/>
      <c r="R186" s="235"/>
      <c r="S186" s="235"/>
      <c r="T186" s="235"/>
      <c r="U186" s="235"/>
      <c r="V186" s="235"/>
      <c r="W186" s="235"/>
      <c r="X186" s="235"/>
      <c r="Y186" s="235"/>
      <c r="Z186" s="235"/>
      <c r="AA186" s="235"/>
      <c r="AB186" s="235"/>
      <c r="AC186" s="236">
        <v>38.11</v>
      </c>
      <c r="AD186" s="236"/>
    </row>
    <row r="187" spans="3:30" x14ac:dyDescent="0.25">
      <c r="C187" s="149" t="s">
        <v>2</v>
      </c>
      <c r="G187" s="149" t="s">
        <v>2</v>
      </c>
      <c r="K187" s="149" t="s">
        <v>2</v>
      </c>
      <c r="O187" s="235" t="s">
        <v>1230</v>
      </c>
      <c r="P187" s="235"/>
      <c r="Q187" s="235"/>
      <c r="R187" s="235"/>
      <c r="S187" s="235"/>
      <c r="T187" s="235"/>
      <c r="U187" s="235"/>
      <c r="V187" s="235"/>
      <c r="W187" s="235"/>
      <c r="X187" s="235"/>
      <c r="Y187" s="235"/>
      <c r="Z187" s="235"/>
      <c r="AA187" s="235"/>
      <c r="AB187" s="235"/>
      <c r="AC187" s="236">
        <v>76.22</v>
      </c>
      <c r="AD187" s="236"/>
    </row>
    <row r="188" spans="3:30" x14ac:dyDescent="0.25">
      <c r="C188" s="149" t="s">
        <v>2</v>
      </c>
      <c r="G188" s="149" t="s">
        <v>2</v>
      </c>
      <c r="K188" s="149" t="s">
        <v>2</v>
      </c>
      <c r="O188" s="235" t="s">
        <v>1230</v>
      </c>
      <c r="P188" s="235"/>
      <c r="Q188" s="235"/>
      <c r="R188" s="235"/>
      <c r="S188" s="235"/>
      <c r="T188" s="235"/>
      <c r="U188" s="235"/>
      <c r="V188" s="235"/>
      <c r="W188" s="235"/>
      <c r="X188" s="235"/>
      <c r="Y188" s="235"/>
      <c r="Z188" s="235"/>
      <c r="AA188" s="235"/>
      <c r="AB188" s="235"/>
      <c r="AC188" s="236">
        <v>125.23</v>
      </c>
      <c r="AD188" s="236"/>
    </row>
    <row r="189" spans="3:30" x14ac:dyDescent="0.25">
      <c r="C189" s="149" t="s">
        <v>2</v>
      </c>
      <c r="G189" s="149" t="s">
        <v>2</v>
      </c>
      <c r="K189" s="149" t="s">
        <v>2</v>
      </c>
      <c r="O189" s="235" t="s">
        <v>1230</v>
      </c>
      <c r="P189" s="235"/>
      <c r="Q189" s="235"/>
      <c r="R189" s="235"/>
      <c r="S189" s="235"/>
      <c r="T189" s="235"/>
      <c r="U189" s="235"/>
      <c r="V189" s="235"/>
      <c r="W189" s="235"/>
      <c r="X189" s="235"/>
      <c r="Y189" s="235"/>
      <c r="Z189" s="235"/>
      <c r="AA189" s="235"/>
      <c r="AB189" s="235"/>
      <c r="AC189" s="236">
        <v>201.45</v>
      </c>
      <c r="AD189" s="236"/>
    </row>
    <row r="190" spans="3:30" x14ac:dyDescent="0.25">
      <c r="C190" s="149" t="s">
        <v>2</v>
      </c>
      <c r="G190" s="149" t="s">
        <v>2</v>
      </c>
      <c r="K190" s="149" t="s">
        <v>2</v>
      </c>
      <c r="O190" s="235" t="s">
        <v>1230</v>
      </c>
      <c r="P190" s="235"/>
      <c r="Q190" s="235"/>
      <c r="R190" s="235"/>
      <c r="S190" s="235"/>
      <c r="T190" s="235"/>
      <c r="U190" s="235"/>
      <c r="V190" s="235"/>
      <c r="W190" s="235"/>
      <c r="X190" s="235"/>
      <c r="Y190" s="235"/>
      <c r="Z190" s="235"/>
      <c r="AA190" s="235"/>
      <c r="AB190" s="235"/>
      <c r="AC190" s="236">
        <v>269.47000000000003</v>
      </c>
      <c r="AD190" s="236"/>
    </row>
    <row r="191" spans="3:30" x14ac:dyDescent="0.25">
      <c r="C191" s="149" t="s">
        <v>2</v>
      </c>
      <c r="G191" s="149" t="s">
        <v>2</v>
      </c>
      <c r="K191" s="149" t="s">
        <v>2</v>
      </c>
      <c r="O191" s="235" t="s">
        <v>1230</v>
      </c>
      <c r="P191" s="235"/>
      <c r="Q191" s="235"/>
      <c r="R191" s="235"/>
      <c r="S191" s="235"/>
      <c r="T191" s="235"/>
      <c r="U191" s="235"/>
      <c r="V191" s="235"/>
      <c r="W191" s="235"/>
      <c r="X191" s="235"/>
      <c r="Y191" s="235"/>
      <c r="Z191" s="235"/>
      <c r="AA191" s="235"/>
      <c r="AB191" s="235"/>
      <c r="AC191" s="236">
        <v>342.99</v>
      </c>
      <c r="AD191" s="236"/>
    </row>
    <row r="192" spans="3:30" x14ac:dyDescent="0.25">
      <c r="C192" s="149" t="s">
        <v>2</v>
      </c>
      <c r="G192" s="149" t="s">
        <v>2</v>
      </c>
      <c r="K192" s="149" t="s">
        <v>2</v>
      </c>
      <c r="O192" s="235" t="s">
        <v>1230</v>
      </c>
      <c r="P192" s="235"/>
      <c r="Q192" s="235"/>
      <c r="R192" s="235"/>
      <c r="S192" s="235"/>
      <c r="T192" s="235"/>
      <c r="U192" s="235"/>
      <c r="V192" s="235"/>
      <c r="W192" s="235"/>
      <c r="X192" s="235"/>
      <c r="Y192" s="235"/>
      <c r="Z192" s="235"/>
      <c r="AA192" s="235"/>
      <c r="AB192" s="235"/>
      <c r="AC192" s="236">
        <v>849.52</v>
      </c>
      <c r="AD192" s="236"/>
    </row>
    <row r="193" spans="1:30" ht="251.25" customHeight="1" x14ac:dyDescent="0.25"/>
    <row r="194" spans="1:30" ht="12" customHeight="1" x14ac:dyDescent="0.25"/>
    <row r="195" spans="1:30" ht="13.5" customHeight="1" x14ac:dyDescent="0.25">
      <c r="A195" s="152" t="s">
        <v>1119</v>
      </c>
      <c r="B195" s="152"/>
      <c r="C195" s="152"/>
      <c r="D195" s="152"/>
      <c r="E195" s="152"/>
      <c r="F195" s="152"/>
      <c r="G195" s="152"/>
      <c r="H195" s="152"/>
      <c r="I195" s="152"/>
      <c r="J195" s="152"/>
      <c r="K195" s="152"/>
      <c r="L195" s="152"/>
      <c r="M195" s="152"/>
      <c r="R195" s="153" t="s">
        <v>1231</v>
      </c>
      <c r="S195" s="153"/>
      <c r="T195" s="153"/>
      <c r="U195" s="153"/>
      <c r="V195" s="153"/>
      <c r="W195" s="153"/>
      <c r="X195" s="153"/>
      <c r="Y195" s="153"/>
      <c r="Z195" s="153"/>
      <c r="AA195" s="153"/>
      <c r="AB195" s="153"/>
      <c r="AC195" s="153"/>
      <c r="AD195" s="153"/>
    </row>
    <row r="196" spans="1:30" ht="25.5" customHeight="1" x14ac:dyDescent="0.25">
      <c r="C196" s="143" t="s">
        <v>1035</v>
      </c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</row>
    <row r="197" spans="1:30" ht="7.5" customHeight="1" x14ac:dyDescent="0.25"/>
    <row r="198" spans="1:30" ht="18.75" customHeight="1" x14ac:dyDescent="0.25">
      <c r="I198" s="229" t="s">
        <v>1036</v>
      </c>
      <c r="J198" s="229"/>
      <c r="K198" s="229"/>
      <c r="L198" s="229"/>
      <c r="M198" s="229"/>
      <c r="N198" s="229"/>
      <c r="O198" s="229"/>
      <c r="P198" s="229"/>
      <c r="S198" s="230" t="s">
        <v>1037</v>
      </c>
      <c r="T198" s="230"/>
      <c r="U198" s="230"/>
      <c r="V198" s="230"/>
      <c r="W198" s="230"/>
      <c r="X198" s="230"/>
      <c r="Y198" s="230"/>
    </row>
    <row r="199" spans="1:30" ht="6.75" customHeight="1" x14ac:dyDescent="0.25"/>
    <row r="200" spans="1:30" ht="14.25" customHeight="1" x14ac:dyDescent="0.25">
      <c r="A200" s="231" t="s">
        <v>1038</v>
      </c>
      <c r="B200" s="231"/>
      <c r="C200" s="231"/>
      <c r="D200" s="231"/>
      <c r="E200" s="231"/>
      <c r="F200" s="231"/>
      <c r="G200" s="231"/>
      <c r="H200" s="231"/>
      <c r="I200" s="231"/>
      <c r="J200" s="231"/>
      <c r="K200" s="231"/>
      <c r="L200" s="231"/>
      <c r="M200" s="231"/>
      <c r="N200" s="231"/>
      <c r="O200" s="231"/>
    </row>
    <row r="201" spans="1:30" x14ac:dyDescent="0.25">
      <c r="B201" s="232" t="s">
        <v>1039</v>
      </c>
      <c r="C201" s="232"/>
      <c r="D201" s="232"/>
      <c r="F201" s="232" t="s">
        <v>1040</v>
      </c>
      <c r="G201" s="232"/>
      <c r="H201" s="232"/>
      <c r="I201" s="232"/>
      <c r="J201" s="232" t="s">
        <v>1041</v>
      </c>
      <c r="K201" s="232"/>
      <c r="L201" s="232"/>
      <c r="N201" s="232" t="s">
        <v>1042</v>
      </c>
      <c r="O201" s="232"/>
      <c r="P201" s="232"/>
      <c r="Q201" s="232"/>
      <c r="R201" s="232"/>
      <c r="S201" s="232"/>
      <c r="T201" s="232"/>
      <c r="U201" s="232"/>
      <c r="V201" s="232"/>
      <c r="W201" s="232"/>
      <c r="X201" s="232"/>
      <c r="Y201" s="232"/>
      <c r="Z201" s="232"/>
      <c r="AA201" s="232"/>
      <c r="AC201" s="233" t="s">
        <v>1043</v>
      </c>
      <c r="AD201" s="233"/>
    </row>
    <row r="202" spans="1:30" x14ac:dyDescent="0.25">
      <c r="B202" s="146" t="s">
        <v>1232</v>
      </c>
      <c r="C202" s="146"/>
      <c r="D202" s="146"/>
      <c r="F202" s="146" t="s">
        <v>1158</v>
      </c>
      <c r="G202" s="146"/>
      <c r="H202" s="146"/>
      <c r="I202" s="146"/>
      <c r="J202" s="146" t="s">
        <v>1233</v>
      </c>
      <c r="K202" s="146"/>
      <c r="L202" s="146"/>
      <c r="N202" s="146" t="s">
        <v>1234</v>
      </c>
      <c r="O202" s="146"/>
      <c r="P202" s="146"/>
      <c r="Q202" s="146"/>
      <c r="R202" s="146"/>
      <c r="S202" s="146"/>
      <c r="T202" s="146"/>
      <c r="U202" s="146"/>
      <c r="V202" s="146"/>
      <c r="W202" s="146"/>
      <c r="X202" s="146"/>
      <c r="Y202" s="146"/>
      <c r="Z202" s="146"/>
      <c r="AA202" s="146"/>
      <c r="AC202" s="234">
        <v>3513.58</v>
      </c>
      <c r="AD202" s="234"/>
    </row>
    <row r="203" spans="1:30" x14ac:dyDescent="0.25">
      <c r="C203" s="149" t="s">
        <v>2</v>
      </c>
      <c r="G203" s="149" t="s">
        <v>2</v>
      </c>
      <c r="K203" s="149" t="s">
        <v>2</v>
      </c>
      <c r="O203" s="235" t="s">
        <v>1235</v>
      </c>
      <c r="P203" s="235"/>
      <c r="Q203" s="235"/>
      <c r="R203" s="235"/>
      <c r="S203" s="235"/>
      <c r="T203" s="235"/>
      <c r="U203" s="235"/>
      <c r="V203" s="235"/>
      <c r="W203" s="235"/>
      <c r="X203" s="235"/>
      <c r="Y203" s="235"/>
      <c r="Z203" s="235"/>
      <c r="AA203" s="235"/>
      <c r="AB203" s="235"/>
      <c r="AC203" s="236">
        <v>25.29</v>
      </c>
      <c r="AD203" s="236"/>
    </row>
    <row r="204" spans="1:30" x14ac:dyDescent="0.25">
      <c r="C204" s="149" t="s">
        <v>2</v>
      </c>
      <c r="G204" s="149" t="s">
        <v>2</v>
      </c>
      <c r="K204" s="149" t="s">
        <v>2</v>
      </c>
      <c r="O204" s="235" t="s">
        <v>1235</v>
      </c>
      <c r="P204" s="235"/>
      <c r="Q204" s="235"/>
      <c r="R204" s="235"/>
      <c r="S204" s="235"/>
      <c r="T204" s="235"/>
      <c r="U204" s="235"/>
      <c r="V204" s="235"/>
      <c r="W204" s="235"/>
      <c r="X204" s="235"/>
      <c r="Y204" s="235"/>
      <c r="Z204" s="235"/>
      <c r="AA204" s="235"/>
      <c r="AB204" s="235"/>
      <c r="AC204" s="236">
        <v>250.09</v>
      </c>
      <c r="AD204" s="236"/>
    </row>
    <row r="205" spans="1:30" x14ac:dyDescent="0.25">
      <c r="C205" s="149" t="s">
        <v>2</v>
      </c>
      <c r="G205" s="149" t="s">
        <v>2</v>
      </c>
      <c r="K205" s="149" t="s">
        <v>2</v>
      </c>
      <c r="O205" s="235" t="s">
        <v>1235</v>
      </c>
      <c r="P205" s="235"/>
      <c r="Q205" s="235"/>
      <c r="R205" s="235"/>
      <c r="S205" s="235"/>
      <c r="T205" s="235"/>
      <c r="U205" s="235"/>
      <c r="V205" s="235"/>
      <c r="W205" s="235"/>
      <c r="X205" s="235"/>
      <c r="Y205" s="235"/>
      <c r="Z205" s="235"/>
      <c r="AA205" s="235"/>
      <c r="AB205" s="235"/>
      <c r="AC205" s="236">
        <v>149.84</v>
      </c>
      <c r="AD205" s="236"/>
    </row>
    <row r="206" spans="1:30" x14ac:dyDescent="0.25">
      <c r="C206" s="149" t="s">
        <v>2</v>
      </c>
      <c r="G206" s="149" t="s">
        <v>2</v>
      </c>
      <c r="K206" s="149" t="s">
        <v>2</v>
      </c>
      <c r="O206" s="235" t="s">
        <v>1235</v>
      </c>
      <c r="P206" s="235"/>
      <c r="Q206" s="235"/>
      <c r="R206" s="235"/>
      <c r="S206" s="235"/>
      <c r="T206" s="235"/>
      <c r="U206" s="235"/>
      <c r="V206" s="235"/>
      <c r="W206" s="235"/>
      <c r="X206" s="235"/>
      <c r="Y206" s="235"/>
      <c r="Z206" s="235"/>
      <c r="AA206" s="235"/>
      <c r="AB206" s="235"/>
      <c r="AC206" s="236">
        <v>149.84</v>
      </c>
      <c r="AD206" s="236"/>
    </row>
    <row r="207" spans="1:30" x14ac:dyDescent="0.25">
      <c r="C207" s="149" t="s">
        <v>2</v>
      </c>
      <c r="G207" s="149" t="s">
        <v>2</v>
      </c>
      <c r="K207" s="149" t="s">
        <v>2</v>
      </c>
      <c r="O207" s="235" t="s">
        <v>1235</v>
      </c>
      <c r="P207" s="235"/>
      <c r="Q207" s="235"/>
      <c r="R207" s="235"/>
      <c r="S207" s="235"/>
      <c r="T207" s="235"/>
      <c r="U207" s="235"/>
      <c r="V207" s="235"/>
      <c r="W207" s="235"/>
      <c r="X207" s="235"/>
      <c r="Y207" s="235"/>
      <c r="Z207" s="235"/>
      <c r="AA207" s="235"/>
      <c r="AB207" s="235"/>
      <c r="AC207" s="236">
        <v>49.02</v>
      </c>
      <c r="AD207" s="236"/>
    </row>
    <row r="208" spans="1:30" x14ac:dyDescent="0.25">
      <c r="C208" s="149" t="s">
        <v>2</v>
      </c>
      <c r="G208" s="149" t="s">
        <v>2</v>
      </c>
      <c r="K208" s="149" t="s">
        <v>2</v>
      </c>
      <c r="O208" s="235" t="s">
        <v>1235</v>
      </c>
      <c r="P208" s="235"/>
      <c r="Q208" s="235"/>
      <c r="R208" s="235"/>
      <c r="S208" s="235"/>
      <c r="T208" s="235"/>
      <c r="U208" s="235"/>
      <c r="V208" s="235"/>
      <c r="W208" s="235"/>
      <c r="X208" s="235"/>
      <c r="Y208" s="235"/>
      <c r="Z208" s="235"/>
      <c r="AA208" s="235"/>
      <c r="AB208" s="235"/>
      <c r="AC208" s="236">
        <v>154.66999999999999</v>
      </c>
      <c r="AD208" s="236"/>
    </row>
    <row r="209" spans="3:30" x14ac:dyDescent="0.25">
      <c r="C209" s="149" t="s">
        <v>2</v>
      </c>
      <c r="G209" s="149" t="s">
        <v>2</v>
      </c>
      <c r="K209" s="149" t="s">
        <v>2</v>
      </c>
      <c r="O209" s="235" t="s">
        <v>1235</v>
      </c>
      <c r="P209" s="235"/>
      <c r="Q209" s="235"/>
      <c r="R209" s="235"/>
      <c r="S209" s="235"/>
      <c r="T209" s="235"/>
      <c r="U209" s="235"/>
      <c r="V209" s="235"/>
      <c r="W209" s="235"/>
      <c r="X209" s="235"/>
      <c r="Y209" s="235"/>
      <c r="Z209" s="235"/>
      <c r="AA209" s="235"/>
      <c r="AB209" s="235"/>
      <c r="AC209" s="236">
        <v>149.84</v>
      </c>
      <c r="AD209" s="236"/>
    </row>
    <row r="210" spans="3:30" x14ac:dyDescent="0.25">
      <c r="C210" s="149" t="s">
        <v>2</v>
      </c>
      <c r="G210" s="149" t="s">
        <v>2</v>
      </c>
      <c r="K210" s="149" t="s">
        <v>2</v>
      </c>
      <c r="O210" s="235" t="s">
        <v>1235</v>
      </c>
      <c r="P210" s="235"/>
      <c r="Q210" s="235"/>
      <c r="R210" s="235"/>
      <c r="S210" s="235"/>
      <c r="T210" s="235"/>
      <c r="U210" s="235"/>
      <c r="V210" s="235"/>
      <c r="W210" s="235"/>
      <c r="X210" s="235"/>
      <c r="Y210" s="235"/>
      <c r="Z210" s="235"/>
      <c r="AA210" s="235"/>
      <c r="AB210" s="235"/>
      <c r="AC210" s="236">
        <v>149.84</v>
      </c>
      <c r="AD210" s="236"/>
    </row>
    <row r="211" spans="3:30" x14ac:dyDescent="0.25">
      <c r="C211" s="149" t="s">
        <v>2</v>
      </c>
      <c r="G211" s="149" t="s">
        <v>2</v>
      </c>
      <c r="K211" s="149" t="s">
        <v>2</v>
      </c>
      <c r="O211" s="235" t="s">
        <v>1235</v>
      </c>
      <c r="P211" s="235"/>
      <c r="Q211" s="235"/>
      <c r="R211" s="235"/>
      <c r="S211" s="235"/>
      <c r="T211" s="235"/>
      <c r="U211" s="235"/>
      <c r="V211" s="235"/>
      <c r="W211" s="235"/>
      <c r="X211" s="235"/>
      <c r="Y211" s="235"/>
      <c r="Z211" s="235"/>
      <c r="AA211" s="235"/>
      <c r="AB211" s="235"/>
      <c r="AC211" s="236">
        <v>217.32</v>
      </c>
      <c r="AD211" s="236"/>
    </row>
    <row r="212" spans="3:30" x14ac:dyDescent="0.25">
      <c r="C212" s="149" t="s">
        <v>2</v>
      </c>
      <c r="G212" s="149" t="s">
        <v>2</v>
      </c>
      <c r="K212" s="149" t="s">
        <v>2</v>
      </c>
      <c r="O212" s="235" t="s">
        <v>1235</v>
      </c>
      <c r="P212" s="235"/>
      <c r="Q212" s="235"/>
      <c r="R212" s="235"/>
      <c r="S212" s="235"/>
      <c r="T212" s="235"/>
      <c r="U212" s="235"/>
      <c r="V212" s="235"/>
      <c r="W212" s="235"/>
      <c r="X212" s="235"/>
      <c r="Y212" s="235"/>
      <c r="Z212" s="235"/>
      <c r="AA212" s="235"/>
      <c r="AB212" s="235"/>
      <c r="AC212" s="236">
        <v>217.32</v>
      </c>
      <c r="AD212" s="236"/>
    </row>
    <row r="213" spans="3:30" x14ac:dyDescent="0.25">
      <c r="C213" s="149" t="s">
        <v>2</v>
      </c>
      <c r="G213" s="149" t="s">
        <v>2</v>
      </c>
      <c r="K213" s="149" t="s">
        <v>2</v>
      </c>
      <c r="O213" s="235" t="s">
        <v>1235</v>
      </c>
      <c r="P213" s="235"/>
      <c r="Q213" s="235"/>
      <c r="R213" s="235"/>
      <c r="S213" s="235"/>
      <c r="T213" s="235"/>
      <c r="U213" s="235"/>
      <c r="V213" s="235"/>
      <c r="W213" s="235"/>
      <c r="X213" s="235"/>
      <c r="Y213" s="235"/>
      <c r="Z213" s="235"/>
      <c r="AA213" s="235"/>
      <c r="AB213" s="235"/>
      <c r="AC213" s="236">
        <v>149.84</v>
      </c>
      <c r="AD213" s="236"/>
    </row>
    <row r="214" spans="3:30" x14ac:dyDescent="0.25">
      <c r="C214" s="149" t="s">
        <v>2</v>
      </c>
      <c r="G214" s="149" t="s">
        <v>2</v>
      </c>
      <c r="K214" s="149" t="s">
        <v>2</v>
      </c>
      <c r="O214" s="235" t="s">
        <v>1235</v>
      </c>
      <c r="P214" s="235"/>
      <c r="Q214" s="235"/>
      <c r="R214" s="235"/>
      <c r="S214" s="235"/>
      <c r="T214" s="235"/>
      <c r="U214" s="235"/>
      <c r="V214" s="235"/>
      <c r="W214" s="235"/>
      <c r="X214" s="235"/>
      <c r="Y214" s="235"/>
      <c r="Z214" s="235"/>
      <c r="AA214" s="235"/>
      <c r="AB214" s="235"/>
      <c r="AC214" s="236">
        <v>149.84</v>
      </c>
      <c r="AD214" s="236"/>
    </row>
    <row r="215" spans="3:30" x14ac:dyDescent="0.25">
      <c r="C215" s="149" t="s">
        <v>2</v>
      </c>
      <c r="G215" s="149" t="s">
        <v>2</v>
      </c>
      <c r="K215" s="149" t="s">
        <v>2</v>
      </c>
      <c r="O215" s="235" t="s">
        <v>1235</v>
      </c>
      <c r="P215" s="235"/>
      <c r="Q215" s="235"/>
      <c r="R215" s="235"/>
      <c r="S215" s="235"/>
      <c r="T215" s="235"/>
      <c r="U215" s="235"/>
      <c r="V215" s="235"/>
      <c r="W215" s="235"/>
      <c r="X215" s="235"/>
      <c r="Y215" s="235"/>
      <c r="Z215" s="235"/>
      <c r="AA215" s="235"/>
      <c r="AB215" s="235"/>
      <c r="AC215" s="236">
        <v>149.84</v>
      </c>
      <c r="AD215" s="236"/>
    </row>
    <row r="216" spans="3:30" x14ac:dyDescent="0.25">
      <c r="C216" s="149" t="s">
        <v>2</v>
      </c>
      <c r="G216" s="149" t="s">
        <v>2</v>
      </c>
      <c r="K216" s="149" t="s">
        <v>2</v>
      </c>
      <c r="O216" s="235" t="s">
        <v>1235</v>
      </c>
      <c r="P216" s="235"/>
      <c r="Q216" s="235"/>
      <c r="R216" s="235"/>
      <c r="S216" s="235"/>
      <c r="T216" s="235"/>
      <c r="U216" s="235"/>
      <c r="V216" s="235"/>
      <c r="W216" s="235"/>
      <c r="X216" s="235"/>
      <c r="Y216" s="235"/>
      <c r="Z216" s="235"/>
      <c r="AA216" s="235"/>
      <c r="AB216" s="235"/>
      <c r="AC216" s="236">
        <v>149.84</v>
      </c>
      <c r="AD216" s="236"/>
    </row>
    <row r="217" spans="3:30" x14ac:dyDescent="0.25">
      <c r="C217" s="149" t="s">
        <v>2</v>
      </c>
      <c r="G217" s="149" t="s">
        <v>2</v>
      </c>
      <c r="K217" s="149" t="s">
        <v>2</v>
      </c>
      <c r="O217" s="235" t="s">
        <v>1235</v>
      </c>
      <c r="P217" s="235"/>
      <c r="Q217" s="235"/>
      <c r="R217" s="235"/>
      <c r="S217" s="235"/>
      <c r="T217" s="235"/>
      <c r="U217" s="235"/>
      <c r="V217" s="235"/>
      <c r="W217" s="235"/>
      <c r="X217" s="235"/>
      <c r="Y217" s="235"/>
      <c r="Z217" s="235"/>
      <c r="AA217" s="235"/>
      <c r="AB217" s="235"/>
      <c r="AC217" s="236">
        <v>149.84</v>
      </c>
      <c r="AD217" s="236"/>
    </row>
    <row r="218" spans="3:30" x14ac:dyDescent="0.25">
      <c r="C218" s="149" t="s">
        <v>2</v>
      </c>
      <c r="G218" s="149" t="s">
        <v>2</v>
      </c>
      <c r="K218" s="149" t="s">
        <v>2</v>
      </c>
      <c r="O218" s="235" t="s">
        <v>1235</v>
      </c>
      <c r="P218" s="235"/>
      <c r="Q218" s="235"/>
      <c r="R218" s="235"/>
      <c r="S218" s="235"/>
      <c r="T218" s="235"/>
      <c r="U218" s="235"/>
      <c r="V218" s="235"/>
      <c r="W218" s="235"/>
      <c r="X218" s="235"/>
      <c r="Y218" s="235"/>
      <c r="Z218" s="235"/>
      <c r="AA218" s="235"/>
      <c r="AB218" s="235"/>
      <c r="AC218" s="236">
        <v>149.84</v>
      </c>
      <c r="AD218" s="236"/>
    </row>
    <row r="219" spans="3:30" x14ac:dyDescent="0.25">
      <c r="C219" s="149" t="s">
        <v>2</v>
      </c>
      <c r="G219" s="149" t="s">
        <v>2</v>
      </c>
      <c r="K219" s="149" t="s">
        <v>2</v>
      </c>
      <c r="O219" s="235" t="s">
        <v>1235</v>
      </c>
      <c r="P219" s="235"/>
      <c r="Q219" s="235"/>
      <c r="R219" s="235"/>
      <c r="S219" s="235"/>
      <c r="T219" s="235"/>
      <c r="U219" s="235"/>
      <c r="V219" s="235"/>
      <c r="W219" s="235"/>
      <c r="X219" s="235"/>
      <c r="Y219" s="235"/>
      <c r="Z219" s="235"/>
      <c r="AA219" s="235"/>
      <c r="AB219" s="235"/>
      <c r="AC219" s="236">
        <v>217.32</v>
      </c>
      <c r="AD219" s="236"/>
    </row>
    <row r="220" spans="3:30" x14ac:dyDescent="0.25">
      <c r="C220" s="149" t="s">
        <v>2</v>
      </c>
      <c r="G220" s="149" t="s">
        <v>2</v>
      </c>
      <c r="K220" s="149" t="s">
        <v>2</v>
      </c>
      <c r="O220" s="235" t="s">
        <v>1235</v>
      </c>
      <c r="P220" s="235"/>
      <c r="Q220" s="235"/>
      <c r="R220" s="235"/>
      <c r="S220" s="235"/>
      <c r="T220" s="235"/>
      <c r="U220" s="235"/>
      <c r="V220" s="235"/>
      <c r="W220" s="235"/>
      <c r="X220" s="235"/>
      <c r="Y220" s="235"/>
      <c r="Z220" s="235"/>
      <c r="AA220" s="235"/>
      <c r="AB220" s="235"/>
      <c r="AC220" s="236">
        <v>217.32</v>
      </c>
      <c r="AD220" s="236"/>
    </row>
    <row r="221" spans="3:30" x14ac:dyDescent="0.25">
      <c r="C221" s="149" t="s">
        <v>2</v>
      </c>
      <c r="G221" s="149" t="s">
        <v>2</v>
      </c>
      <c r="K221" s="149" t="s">
        <v>2</v>
      </c>
      <c r="O221" s="235" t="s">
        <v>1235</v>
      </c>
      <c r="P221" s="235"/>
      <c r="Q221" s="235"/>
      <c r="R221" s="235"/>
      <c r="S221" s="235"/>
      <c r="T221" s="235"/>
      <c r="U221" s="235"/>
      <c r="V221" s="235"/>
      <c r="W221" s="235"/>
      <c r="X221" s="235"/>
      <c r="Y221" s="235"/>
      <c r="Z221" s="235"/>
      <c r="AA221" s="235"/>
      <c r="AB221" s="235"/>
      <c r="AC221" s="236">
        <v>149.84</v>
      </c>
      <c r="AD221" s="236"/>
    </row>
    <row r="222" spans="3:30" x14ac:dyDescent="0.25">
      <c r="C222" s="149" t="s">
        <v>2</v>
      </c>
      <c r="G222" s="149" t="s">
        <v>2</v>
      </c>
      <c r="K222" s="149" t="s">
        <v>2</v>
      </c>
      <c r="O222" s="235" t="s">
        <v>1235</v>
      </c>
      <c r="P222" s="235"/>
      <c r="Q222" s="235"/>
      <c r="R222" s="235"/>
      <c r="S222" s="235"/>
      <c r="T222" s="235"/>
      <c r="U222" s="235"/>
      <c r="V222" s="235"/>
      <c r="W222" s="235"/>
      <c r="X222" s="235"/>
      <c r="Y222" s="235"/>
      <c r="Z222" s="235"/>
      <c r="AA222" s="235"/>
      <c r="AB222" s="235"/>
      <c r="AC222" s="236">
        <v>149.84</v>
      </c>
      <c r="AD222" s="236"/>
    </row>
    <row r="223" spans="3:30" x14ac:dyDescent="0.25">
      <c r="C223" s="149" t="s">
        <v>2</v>
      </c>
      <c r="G223" s="149" t="s">
        <v>2</v>
      </c>
      <c r="K223" s="149" t="s">
        <v>2</v>
      </c>
      <c r="O223" s="235" t="s">
        <v>1235</v>
      </c>
      <c r="P223" s="235"/>
      <c r="Q223" s="235"/>
      <c r="R223" s="235"/>
      <c r="S223" s="235"/>
      <c r="T223" s="235"/>
      <c r="U223" s="235"/>
      <c r="V223" s="235"/>
      <c r="W223" s="235"/>
      <c r="X223" s="235"/>
      <c r="Y223" s="235"/>
      <c r="Z223" s="235"/>
      <c r="AA223" s="235"/>
      <c r="AB223" s="235"/>
      <c r="AC223" s="236">
        <v>193.37</v>
      </c>
      <c r="AD223" s="236"/>
    </row>
    <row r="224" spans="3:30" x14ac:dyDescent="0.25">
      <c r="C224" s="149" t="s">
        <v>2</v>
      </c>
      <c r="G224" s="149" t="s">
        <v>2</v>
      </c>
      <c r="K224" s="149" t="s">
        <v>2</v>
      </c>
      <c r="O224" s="235" t="s">
        <v>1235</v>
      </c>
      <c r="P224" s="235"/>
      <c r="Q224" s="235"/>
      <c r="R224" s="235"/>
      <c r="S224" s="235"/>
      <c r="T224" s="235"/>
      <c r="U224" s="235"/>
      <c r="V224" s="235"/>
      <c r="W224" s="235"/>
      <c r="X224" s="235"/>
      <c r="Y224" s="235"/>
      <c r="Z224" s="235"/>
      <c r="AA224" s="235"/>
      <c r="AB224" s="235"/>
      <c r="AC224" s="236">
        <v>173.78</v>
      </c>
      <c r="AD224" s="236"/>
    </row>
    <row r="225" spans="2:30" x14ac:dyDescent="0.25">
      <c r="B225" s="146" t="s">
        <v>1236</v>
      </c>
      <c r="C225" s="146"/>
      <c r="D225" s="146"/>
      <c r="F225" s="146" t="s">
        <v>1237</v>
      </c>
      <c r="G225" s="146"/>
      <c r="H225" s="146"/>
      <c r="I225" s="146"/>
      <c r="J225" s="146" t="s">
        <v>1238</v>
      </c>
      <c r="K225" s="146"/>
      <c r="L225" s="146"/>
      <c r="N225" s="146" t="s">
        <v>1239</v>
      </c>
      <c r="O225" s="146"/>
      <c r="P225" s="146"/>
      <c r="Q225" s="146"/>
      <c r="R225" s="146"/>
      <c r="S225" s="146"/>
      <c r="T225" s="146"/>
      <c r="U225" s="146"/>
      <c r="V225" s="146"/>
      <c r="W225" s="146"/>
      <c r="X225" s="146"/>
      <c r="Y225" s="146"/>
      <c r="Z225" s="146"/>
      <c r="AA225" s="146"/>
      <c r="AC225" s="234">
        <v>327.5</v>
      </c>
      <c r="AD225" s="234"/>
    </row>
    <row r="226" spans="2:30" x14ac:dyDescent="0.25">
      <c r="C226" s="149" t="s">
        <v>2</v>
      </c>
      <c r="G226" s="149" t="s">
        <v>2</v>
      </c>
      <c r="K226" s="149" t="s">
        <v>2</v>
      </c>
      <c r="O226" s="235" t="s">
        <v>1240</v>
      </c>
      <c r="P226" s="235"/>
      <c r="Q226" s="235"/>
      <c r="R226" s="235"/>
      <c r="S226" s="235"/>
      <c r="T226" s="235"/>
      <c r="U226" s="235"/>
      <c r="V226" s="235"/>
      <c r="W226" s="235"/>
      <c r="X226" s="235"/>
      <c r="Y226" s="235"/>
      <c r="Z226" s="235"/>
      <c r="AA226" s="235"/>
      <c r="AB226" s="235"/>
    </row>
    <row r="227" spans="2:30" x14ac:dyDescent="0.25">
      <c r="B227" s="146" t="s">
        <v>1241</v>
      </c>
      <c r="C227" s="146"/>
      <c r="D227" s="146"/>
      <c r="F227" s="146" t="s">
        <v>1237</v>
      </c>
      <c r="G227" s="146"/>
      <c r="H227" s="146"/>
      <c r="I227" s="146"/>
      <c r="J227" s="146" t="s">
        <v>1242</v>
      </c>
      <c r="K227" s="146"/>
      <c r="L227" s="146"/>
      <c r="N227" s="146" t="s">
        <v>1243</v>
      </c>
      <c r="O227" s="146"/>
      <c r="P227" s="146"/>
      <c r="Q227" s="146"/>
      <c r="R227" s="146"/>
      <c r="S227" s="146"/>
      <c r="T227" s="146"/>
      <c r="U227" s="146"/>
      <c r="V227" s="146"/>
      <c r="W227" s="146"/>
      <c r="X227" s="146"/>
      <c r="Y227" s="146"/>
      <c r="Z227" s="146"/>
      <c r="AA227" s="146"/>
      <c r="AC227" s="234">
        <v>1000</v>
      </c>
      <c r="AD227" s="234"/>
    </row>
    <row r="228" spans="2:30" x14ac:dyDescent="0.25">
      <c r="C228" s="149" t="s">
        <v>2</v>
      </c>
      <c r="G228" s="149" t="s">
        <v>2</v>
      </c>
      <c r="K228" s="149" t="s">
        <v>2</v>
      </c>
      <c r="O228" s="235" t="s">
        <v>1244</v>
      </c>
      <c r="P228" s="235"/>
      <c r="Q228" s="235"/>
      <c r="R228" s="235"/>
      <c r="S228" s="235"/>
      <c r="T228" s="235"/>
      <c r="U228" s="235"/>
      <c r="V228" s="235"/>
      <c r="W228" s="235"/>
      <c r="X228" s="235"/>
      <c r="Y228" s="235"/>
      <c r="Z228" s="235"/>
      <c r="AA228" s="235"/>
      <c r="AB228" s="235"/>
    </row>
    <row r="229" spans="2:30" x14ac:dyDescent="0.25">
      <c r="B229" s="146" t="s">
        <v>1245</v>
      </c>
      <c r="C229" s="146"/>
      <c r="D229" s="146"/>
      <c r="F229" s="146" t="s">
        <v>1237</v>
      </c>
      <c r="G229" s="146"/>
      <c r="H229" s="146"/>
      <c r="I229" s="146"/>
      <c r="J229" s="146" t="s">
        <v>1246</v>
      </c>
      <c r="K229" s="146"/>
      <c r="L229" s="146"/>
      <c r="N229" s="146" t="s">
        <v>1247</v>
      </c>
      <c r="O229" s="146"/>
      <c r="P229" s="146"/>
      <c r="Q229" s="146"/>
      <c r="R229" s="146"/>
      <c r="S229" s="146"/>
      <c r="T229" s="146"/>
      <c r="U229" s="146"/>
      <c r="V229" s="146"/>
      <c r="W229" s="146"/>
      <c r="X229" s="146"/>
      <c r="Y229" s="146"/>
      <c r="Z229" s="146"/>
      <c r="AA229" s="146"/>
      <c r="AC229" s="234">
        <v>150</v>
      </c>
      <c r="AD229" s="234"/>
    </row>
    <row r="230" spans="2:30" x14ac:dyDescent="0.25">
      <c r="C230" s="149" t="s">
        <v>2</v>
      </c>
      <c r="G230" s="149" t="s">
        <v>2</v>
      </c>
      <c r="K230" s="149" t="s">
        <v>2</v>
      </c>
      <c r="O230" s="235" t="s">
        <v>1248</v>
      </c>
      <c r="P230" s="235"/>
      <c r="Q230" s="235"/>
      <c r="R230" s="235"/>
      <c r="S230" s="235"/>
      <c r="T230" s="235"/>
      <c r="U230" s="235"/>
      <c r="V230" s="235"/>
      <c r="W230" s="235"/>
      <c r="X230" s="235"/>
      <c r="Y230" s="235"/>
      <c r="Z230" s="235"/>
      <c r="AA230" s="235"/>
      <c r="AB230" s="235"/>
    </row>
    <row r="231" spans="2:30" x14ac:dyDescent="0.25">
      <c r="B231" s="146" t="s">
        <v>1249</v>
      </c>
      <c r="C231" s="146"/>
      <c r="D231" s="146"/>
      <c r="F231" s="146" t="s">
        <v>1250</v>
      </c>
      <c r="G231" s="146"/>
      <c r="H231" s="146"/>
      <c r="I231" s="146"/>
      <c r="J231" s="146" t="s">
        <v>1062</v>
      </c>
      <c r="K231" s="146"/>
      <c r="L231" s="146"/>
      <c r="N231" s="146" t="s">
        <v>1063</v>
      </c>
      <c r="O231" s="146"/>
      <c r="P231" s="146"/>
      <c r="Q231" s="146"/>
      <c r="R231" s="146"/>
      <c r="S231" s="146"/>
      <c r="T231" s="146"/>
      <c r="U231" s="146"/>
      <c r="V231" s="146"/>
      <c r="W231" s="146"/>
      <c r="X231" s="146"/>
      <c r="Y231" s="146"/>
      <c r="Z231" s="146"/>
      <c r="AA231" s="146"/>
      <c r="AC231" s="234">
        <v>513.9</v>
      </c>
      <c r="AD231" s="234"/>
    </row>
    <row r="232" spans="2:30" x14ac:dyDescent="0.25">
      <c r="C232" s="149" t="s">
        <v>2</v>
      </c>
      <c r="G232" s="149" t="s">
        <v>2</v>
      </c>
      <c r="K232" s="149" t="s">
        <v>2</v>
      </c>
      <c r="O232" s="235" t="s">
        <v>1251</v>
      </c>
      <c r="P232" s="235"/>
      <c r="Q232" s="235"/>
      <c r="R232" s="235"/>
      <c r="S232" s="235"/>
      <c r="T232" s="235"/>
      <c r="U232" s="235"/>
      <c r="V232" s="235"/>
      <c r="W232" s="235"/>
      <c r="X232" s="235"/>
      <c r="Y232" s="235"/>
      <c r="Z232" s="235"/>
      <c r="AA232" s="235"/>
      <c r="AB232" s="235"/>
      <c r="AC232" s="236">
        <v>128.07</v>
      </c>
      <c r="AD232" s="236"/>
    </row>
    <row r="233" spans="2:30" x14ac:dyDescent="0.25">
      <c r="C233" s="149" t="s">
        <v>2</v>
      </c>
      <c r="G233" s="149" t="s">
        <v>2</v>
      </c>
      <c r="K233" s="149" t="s">
        <v>2</v>
      </c>
      <c r="O233" s="235" t="s">
        <v>1252</v>
      </c>
      <c r="P233" s="235"/>
      <c r="Q233" s="235"/>
      <c r="R233" s="235"/>
      <c r="S233" s="235"/>
      <c r="T233" s="235"/>
      <c r="U233" s="235"/>
      <c r="V233" s="235"/>
      <c r="W233" s="235"/>
      <c r="X233" s="235"/>
      <c r="Y233" s="235"/>
      <c r="Z233" s="235"/>
      <c r="AA233" s="235"/>
      <c r="AB233" s="235"/>
      <c r="AC233" s="236">
        <v>385.83</v>
      </c>
      <c r="AD233" s="236"/>
    </row>
    <row r="234" spans="2:30" x14ac:dyDescent="0.25">
      <c r="B234" s="146" t="s">
        <v>1253</v>
      </c>
      <c r="C234" s="146"/>
      <c r="D234" s="146"/>
      <c r="F234" s="146" t="s">
        <v>1250</v>
      </c>
      <c r="G234" s="146"/>
      <c r="H234" s="146"/>
      <c r="I234" s="146"/>
      <c r="J234" s="146" t="s">
        <v>1254</v>
      </c>
      <c r="K234" s="146"/>
      <c r="L234" s="146"/>
      <c r="N234" s="146" t="s">
        <v>1255</v>
      </c>
      <c r="O234" s="146"/>
      <c r="P234" s="146"/>
      <c r="Q234" s="146"/>
      <c r="R234" s="146"/>
      <c r="S234" s="146"/>
      <c r="T234" s="146"/>
      <c r="U234" s="146"/>
      <c r="V234" s="146"/>
      <c r="W234" s="146"/>
      <c r="X234" s="146"/>
      <c r="Y234" s="146"/>
      <c r="Z234" s="146"/>
      <c r="AA234" s="146"/>
      <c r="AC234" s="234">
        <v>2800</v>
      </c>
      <c r="AD234" s="234"/>
    </row>
    <row r="235" spans="2:30" x14ac:dyDescent="0.25">
      <c r="C235" s="149" t="s">
        <v>2</v>
      </c>
      <c r="G235" s="149" t="s">
        <v>2</v>
      </c>
      <c r="K235" s="149" t="s">
        <v>2</v>
      </c>
      <c r="O235" s="235" t="s">
        <v>1256</v>
      </c>
      <c r="P235" s="235"/>
      <c r="Q235" s="235"/>
      <c r="R235" s="235"/>
      <c r="S235" s="235"/>
      <c r="T235" s="235"/>
      <c r="U235" s="235"/>
      <c r="V235" s="235"/>
      <c r="W235" s="235"/>
      <c r="X235" s="235"/>
      <c r="Y235" s="235"/>
      <c r="Z235" s="235"/>
      <c r="AA235" s="235"/>
      <c r="AB235" s="235"/>
    </row>
    <row r="236" spans="2:30" x14ac:dyDescent="0.25">
      <c r="B236" s="146" t="s">
        <v>1257</v>
      </c>
      <c r="C236" s="146"/>
      <c r="D236" s="146"/>
      <c r="F236" s="146" t="s">
        <v>1250</v>
      </c>
      <c r="G236" s="146"/>
      <c r="H236" s="146"/>
      <c r="I236" s="146"/>
      <c r="J236" s="146" t="s">
        <v>1072</v>
      </c>
      <c r="K236" s="146"/>
      <c r="L236" s="146"/>
      <c r="N236" s="146" t="s">
        <v>1073</v>
      </c>
      <c r="O236" s="146"/>
      <c r="P236" s="146"/>
      <c r="Q236" s="146"/>
      <c r="R236" s="146"/>
      <c r="S236" s="146"/>
      <c r="T236" s="146"/>
      <c r="U236" s="146"/>
      <c r="V236" s="146"/>
      <c r="W236" s="146"/>
      <c r="X236" s="146"/>
      <c r="Y236" s="146"/>
      <c r="Z236" s="146"/>
      <c r="AA236" s="146"/>
      <c r="AC236" s="234">
        <v>3316.3</v>
      </c>
      <c r="AD236" s="234"/>
    </row>
    <row r="237" spans="2:30" x14ac:dyDescent="0.25">
      <c r="C237" s="149" t="s">
        <v>2</v>
      </c>
      <c r="G237" s="149" t="s">
        <v>2</v>
      </c>
      <c r="K237" s="149" t="s">
        <v>2</v>
      </c>
      <c r="O237" s="235" t="s">
        <v>1258</v>
      </c>
      <c r="P237" s="235"/>
      <c r="Q237" s="235"/>
      <c r="R237" s="235"/>
      <c r="S237" s="235"/>
      <c r="T237" s="235"/>
      <c r="U237" s="235"/>
      <c r="V237" s="235"/>
      <c r="W237" s="235"/>
      <c r="X237" s="235"/>
      <c r="Y237" s="235"/>
      <c r="Z237" s="235"/>
      <c r="AA237" s="235"/>
      <c r="AB237" s="235"/>
      <c r="AC237" s="236">
        <v>2723.44</v>
      </c>
      <c r="AD237" s="236"/>
    </row>
    <row r="238" spans="2:30" x14ac:dyDescent="0.25">
      <c r="C238" s="149" t="s">
        <v>2</v>
      </c>
      <c r="G238" s="149" t="s">
        <v>2</v>
      </c>
      <c r="K238" s="149" t="s">
        <v>2</v>
      </c>
      <c r="O238" s="235" t="s">
        <v>1259</v>
      </c>
      <c r="P238" s="235"/>
      <c r="Q238" s="235"/>
      <c r="R238" s="235"/>
      <c r="S238" s="235"/>
      <c r="T238" s="235"/>
      <c r="U238" s="235"/>
      <c r="V238" s="235"/>
      <c r="W238" s="235"/>
      <c r="X238" s="235"/>
      <c r="Y238" s="235"/>
      <c r="Z238" s="235"/>
      <c r="AA238" s="235"/>
      <c r="AB238" s="235"/>
      <c r="AC238" s="236">
        <v>35.9</v>
      </c>
      <c r="AD238" s="236"/>
    </row>
    <row r="239" spans="2:30" x14ac:dyDescent="0.25">
      <c r="C239" s="149" t="s">
        <v>2</v>
      </c>
      <c r="G239" s="149" t="s">
        <v>2</v>
      </c>
      <c r="K239" s="149" t="s">
        <v>2</v>
      </c>
      <c r="O239" s="235" t="s">
        <v>1260</v>
      </c>
      <c r="P239" s="235"/>
      <c r="Q239" s="235"/>
      <c r="R239" s="235"/>
      <c r="S239" s="235"/>
      <c r="T239" s="235"/>
      <c r="U239" s="235"/>
      <c r="V239" s="235"/>
      <c r="W239" s="235"/>
      <c r="X239" s="235"/>
      <c r="Y239" s="235"/>
      <c r="Z239" s="235"/>
      <c r="AA239" s="235"/>
      <c r="AB239" s="235"/>
      <c r="AC239" s="236">
        <v>556.96</v>
      </c>
      <c r="AD239" s="236"/>
    </row>
    <row r="240" spans="2:30" x14ac:dyDescent="0.25">
      <c r="B240" s="146" t="s">
        <v>1261</v>
      </c>
      <c r="C240" s="146"/>
      <c r="D240" s="146"/>
      <c r="F240" s="146" t="s">
        <v>1250</v>
      </c>
      <c r="G240" s="146"/>
      <c r="H240" s="146"/>
      <c r="I240" s="146"/>
      <c r="J240" s="146" t="s">
        <v>1081</v>
      </c>
      <c r="K240" s="146"/>
      <c r="L240" s="146"/>
      <c r="N240" s="146" t="s">
        <v>1082</v>
      </c>
      <c r="O240" s="146"/>
      <c r="P240" s="146"/>
      <c r="Q240" s="146"/>
      <c r="R240" s="146"/>
      <c r="S240" s="146"/>
      <c r="T240" s="146"/>
      <c r="U240" s="146"/>
      <c r="V240" s="146"/>
      <c r="W240" s="146"/>
      <c r="X240" s="146"/>
      <c r="Y240" s="146"/>
      <c r="Z240" s="146"/>
      <c r="AA240" s="146"/>
      <c r="AC240" s="234">
        <v>446.76</v>
      </c>
      <c r="AD240" s="234"/>
    </row>
    <row r="241" spans="1:30" x14ac:dyDescent="0.25">
      <c r="C241" s="149" t="s">
        <v>2</v>
      </c>
      <c r="G241" s="149" t="s">
        <v>2</v>
      </c>
      <c r="K241" s="149" t="s">
        <v>2</v>
      </c>
      <c r="O241" s="235" t="s">
        <v>1262</v>
      </c>
      <c r="P241" s="235"/>
      <c r="Q241" s="235"/>
      <c r="R241" s="235"/>
      <c r="S241" s="235"/>
      <c r="T241" s="235"/>
      <c r="U241" s="235"/>
      <c r="V241" s="235"/>
      <c r="W241" s="235"/>
      <c r="X241" s="235"/>
      <c r="Y241" s="235"/>
      <c r="Z241" s="235"/>
      <c r="AA241" s="235"/>
      <c r="AB241" s="235"/>
      <c r="AC241" s="236">
        <v>115.5</v>
      </c>
      <c r="AD241" s="236"/>
    </row>
    <row r="242" spans="1:30" x14ac:dyDescent="0.25">
      <c r="C242" s="149" t="s">
        <v>2</v>
      </c>
      <c r="G242" s="149" t="s">
        <v>2</v>
      </c>
      <c r="K242" s="149" t="s">
        <v>2</v>
      </c>
      <c r="O242" s="235" t="s">
        <v>1263</v>
      </c>
      <c r="P242" s="235"/>
      <c r="Q242" s="235"/>
      <c r="R242" s="235"/>
      <c r="S242" s="235"/>
      <c r="T242" s="235"/>
      <c r="U242" s="235"/>
      <c r="V242" s="235"/>
      <c r="W242" s="235"/>
      <c r="X242" s="235"/>
      <c r="Y242" s="235"/>
      <c r="Z242" s="235"/>
      <c r="AA242" s="235"/>
      <c r="AB242" s="235"/>
      <c r="AC242" s="236">
        <v>331.26</v>
      </c>
      <c r="AD242" s="236"/>
    </row>
    <row r="243" spans="1:30" x14ac:dyDescent="0.25">
      <c r="B243" s="146" t="s">
        <v>1264</v>
      </c>
      <c r="C243" s="146"/>
      <c r="D243" s="146"/>
      <c r="F243" s="146" t="s">
        <v>1250</v>
      </c>
      <c r="G243" s="146"/>
      <c r="H243" s="146"/>
      <c r="I243" s="146"/>
      <c r="J243" s="146" t="s">
        <v>1265</v>
      </c>
      <c r="K243" s="146"/>
      <c r="L243" s="146"/>
      <c r="N243" s="146" t="s">
        <v>1266</v>
      </c>
      <c r="O243" s="146"/>
      <c r="P243" s="146"/>
      <c r="Q243" s="146"/>
      <c r="R243" s="146"/>
      <c r="S243" s="146"/>
      <c r="T243" s="146"/>
      <c r="U243" s="146"/>
      <c r="V243" s="146"/>
      <c r="W243" s="146"/>
      <c r="X243" s="146"/>
      <c r="Y243" s="146"/>
      <c r="Z243" s="146"/>
      <c r="AA243" s="146"/>
      <c r="AC243" s="234">
        <v>6980</v>
      </c>
      <c r="AD243" s="234"/>
    </row>
    <row r="244" spans="1:30" x14ac:dyDescent="0.25">
      <c r="C244" s="149" t="s">
        <v>2</v>
      </c>
      <c r="G244" s="149" t="s">
        <v>2</v>
      </c>
      <c r="K244" s="149" t="s">
        <v>2</v>
      </c>
      <c r="O244" s="235" t="s">
        <v>1267</v>
      </c>
      <c r="P244" s="235"/>
      <c r="Q244" s="235"/>
      <c r="R244" s="235"/>
      <c r="S244" s="235"/>
      <c r="T244" s="235"/>
      <c r="U244" s="235"/>
      <c r="V244" s="235"/>
      <c r="W244" s="235"/>
      <c r="X244" s="235"/>
      <c r="Y244" s="235"/>
      <c r="Z244" s="235"/>
      <c r="AA244" s="235"/>
      <c r="AB244" s="235"/>
    </row>
    <row r="245" spans="1:30" x14ac:dyDescent="0.25">
      <c r="B245" s="146" t="s">
        <v>1268</v>
      </c>
      <c r="C245" s="146"/>
      <c r="D245" s="146"/>
      <c r="F245" s="146" t="s">
        <v>1250</v>
      </c>
      <c r="G245" s="146"/>
      <c r="H245" s="146"/>
      <c r="I245" s="146"/>
      <c r="J245" s="146" t="s">
        <v>1172</v>
      </c>
      <c r="K245" s="146"/>
      <c r="L245" s="146"/>
      <c r="N245" s="146" t="s">
        <v>1173</v>
      </c>
      <c r="O245" s="146"/>
      <c r="P245" s="146"/>
      <c r="Q245" s="146"/>
      <c r="R245" s="146"/>
      <c r="S245" s="146"/>
      <c r="T245" s="146"/>
      <c r="U245" s="146"/>
      <c r="V245" s="146"/>
      <c r="W245" s="146"/>
      <c r="X245" s="146"/>
      <c r="Y245" s="146"/>
      <c r="Z245" s="146"/>
      <c r="AA245" s="146"/>
      <c r="AC245" s="234">
        <v>648.88</v>
      </c>
      <c r="AD245" s="234"/>
    </row>
    <row r="246" spans="1:30" x14ac:dyDescent="0.25">
      <c r="C246" s="149" t="s">
        <v>2</v>
      </c>
      <c r="G246" s="149" t="s">
        <v>2</v>
      </c>
      <c r="K246" s="149" t="s">
        <v>2</v>
      </c>
      <c r="O246" s="235" t="s">
        <v>1174</v>
      </c>
      <c r="P246" s="235"/>
      <c r="Q246" s="235"/>
      <c r="R246" s="235"/>
      <c r="S246" s="235"/>
      <c r="T246" s="235"/>
      <c r="U246" s="235"/>
      <c r="V246" s="235"/>
      <c r="W246" s="235"/>
      <c r="X246" s="235"/>
      <c r="Y246" s="235"/>
      <c r="Z246" s="235"/>
      <c r="AA246" s="235"/>
      <c r="AB246" s="235"/>
    </row>
    <row r="247" spans="1:30" x14ac:dyDescent="0.25">
      <c r="B247" s="146" t="s">
        <v>1269</v>
      </c>
      <c r="C247" s="146"/>
      <c r="D247" s="146"/>
      <c r="F247" s="146" t="s">
        <v>1250</v>
      </c>
      <c r="G247" s="146"/>
      <c r="H247" s="146"/>
      <c r="I247" s="146"/>
      <c r="J247" s="146" t="s">
        <v>1094</v>
      </c>
      <c r="K247" s="146"/>
      <c r="L247" s="146"/>
      <c r="N247" s="146" t="s">
        <v>1095</v>
      </c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C247" s="234">
        <v>121.85</v>
      </c>
      <c r="AD247" s="234"/>
    </row>
    <row r="248" spans="1:30" x14ac:dyDescent="0.25">
      <c r="C248" s="149" t="s">
        <v>2</v>
      </c>
      <c r="G248" s="149" t="s">
        <v>2</v>
      </c>
      <c r="K248" s="149" t="s">
        <v>2</v>
      </c>
      <c r="O248" s="235" t="s">
        <v>1270</v>
      </c>
      <c r="P248" s="235"/>
      <c r="Q248" s="235"/>
      <c r="R248" s="235"/>
      <c r="S248" s="235"/>
      <c r="T248" s="235"/>
      <c r="U248" s="235"/>
      <c r="V248" s="235"/>
      <c r="W248" s="235"/>
      <c r="X248" s="235"/>
      <c r="Y248" s="235"/>
      <c r="Z248" s="235"/>
      <c r="AA248" s="235"/>
      <c r="AB248" s="235"/>
    </row>
    <row r="249" spans="1:30" x14ac:dyDescent="0.25">
      <c r="B249" s="146" t="s">
        <v>1271</v>
      </c>
      <c r="C249" s="146"/>
      <c r="D249" s="146"/>
      <c r="F249" s="146" t="s">
        <v>1250</v>
      </c>
      <c r="G249" s="146"/>
      <c r="H249" s="146"/>
      <c r="I249" s="146"/>
      <c r="J249" s="146" t="s">
        <v>1176</v>
      </c>
      <c r="K249" s="146"/>
      <c r="L249" s="146"/>
      <c r="N249" s="146" t="s">
        <v>1177</v>
      </c>
      <c r="O249" s="146"/>
      <c r="P249" s="146"/>
      <c r="Q249" s="146"/>
      <c r="R249" s="146"/>
      <c r="S249" s="146"/>
      <c r="T249" s="146"/>
      <c r="U249" s="146"/>
      <c r="V249" s="146"/>
      <c r="W249" s="146"/>
      <c r="X249" s="146"/>
      <c r="Y249" s="146"/>
      <c r="Z249" s="146"/>
      <c r="AA249" s="146"/>
      <c r="AC249" s="234">
        <v>156</v>
      </c>
      <c r="AD249" s="234"/>
    </row>
    <row r="250" spans="1:30" x14ac:dyDescent="0.25">
      <c r="C250" s="149" t="s">
        <v>2</v>
      </c>
      <c r="G250" s="149" t="s">
        <v>2</v>
      </c>
      <c r="K250" s="149" t="s">
        <v>2</v>
      </c>
      <c r="O250" s="235" t="s">
        <v>1272</v>
      </c>
      <c r="P250" s="235"/>
      <c r="Q250" s="235"/>
      <c r="R250" s="235"/>
      <c r="S250" s="235"/>
      <c r="T250" s="235"/>
      <c r="U250" s="235"/>
      <c r="V250" s="235"/>
      <c r="W250" s="235"/>
      <c r="X250" s="235"/>
      <c r="Y250" s="235"/>
      <c r="Z250" s="235"/>
      <c r="AA250" s="235"/>
      <c r="AB250" s="235"/>
    </row>
    <row r="251" spans="1:30" x14ac:dyDescent="0.25">
      <c r="B251" s="146" t="s">
        <v>1273</v>
      </c>
      <c r="C251" s="146"/>
      <c r="D251" s="146"/>
      <c r="F251" s="146" t="s">
        <v>1250</v>
      </c>
      <c r="G251" s="146"/>
      <c r="H251" s="146"/>
      <c r="I251" s="146"/>
      <c r="J251" s="146" t="s">
        <v>1274</v>
      </c>
      <c r="K251" s="146"/>
      <c r="L251" s="146"/>
      <c r="N251" s="146" t="s">
        <v>1275</v>
      </c>
      <c r="O251" s="146"/>
      <c r="P251" s="146"/>
      <c r="Q251" s="146"/>
      <c r="R251" s="146"/>
      <c r="S251" s="146"/>
      <c r="T251" s="146"/>
      <c r="U251" s="146"/>
      <c r="V251" s="146"/>
      <c r="W251" s="146"/>
      <c r="X251" s="146"/>
      <c r="Y251" s="146"/>
      <c r="Z251" s="146"/>
      <c r="AA251" s="146"/>
      <c r="AC251" s="234">
        <v>198.59</v>
      </c>
      <c r="AD251" s="234"/>
    </row>
    <row r="252" spans="1:30" x14ac:dyDescent="0.25">
      <c r="C252" s="149" t="s">
        <v>2</v>
      </c>
      <c r="G252" s="149" t="s">
        <v>2</v>
      </c>
      <c r="K252" s="149" t="s">
        <v>2</v>
      </c>
      <c r="O252" s="235" t="s">
        <v>1276</v>
      </c>
      <c r="P252" s="235"/>
      <c r="Q252" s="235"/>
      <c r="R252" s="235"/>
      <c r="S252" s="235"/>
      <c r="T252" s="235"/>
      <c r="U252" s="235"/>
      <c r="V252" s="235"/>
      <c r="W252" s="235"/>
      <c r="X252" s="235"/>
      <c r="Y252" s="235"/>
      <c r="Z252" s="235"/>
      <c r="AA252" s="235"/>
      <c r="AB252" s="235"/>
      <c r="AC252" s="236">
        <v>83.89</v>
      </c>
      <c r="AD252" s="236"/>
    </row>
    <row r="253" spans="1:30" x14ac:dyDescent="0.25">
      <c r="C253" s="149" t="s">
        <v>2</v>
      </c>
      <c r="G253" s="149" t="s">
        <v>2</v>
      </c>
      <c r="K253" s="149" t="s">
        <v>2</v>
      </c>
      <c r="O253" s="235" t="s">
        <v>1277</v>
      </c>
      <c r="P253" s="235"/>
      <c r="Q253" s="235"/>
      <c r="R253" s="235"/>
      <c r="S253" s="235"/>
      <c r="T253" s="235"/>
      <c r="U253" s="235"/>
      <c r="V253" s="235"/>
      <c r="W253" s="235"/>
      <c r="X253" s="235"/>
      <c r="Y253" s="235"/>
      <c r="Z253" s="235"/>
      <c r="AA253" s="235"/>
      <c r="AB253" s="235"/>
      <c r="AC253" s="236">
        <v>114.7</v>
      </c>
      <c r="AD253" s="236"/>
    </row>
    <row r="254" spans="1:30" ht="21.75" customHeight="1" x14ac:dyDescent="0.25"/>
    <row r="255" spans="1:30" ht="12" customHeight="1" x14ac:dyDescent="0.25"/>
    <row r="256" spans="1:30" ht="13.5" customHeight="1" x14ac:dyDescent="0.25">
      <c r="A256" s="152" t="s">
        <v>1119</v>
      </c>
      <c r="B256" s="152"/>
      <c r="C256" s="152"/>
      <c r="D256" s="152"/>
      <c r="E256" s="152"/>
      <c r="F256" s="152"/>
      <c r="G256" s="152"/>
      <c r="H256" s="152"/>
      <c r="I256" s="152"/>
      <c r="J256" s="152"/>
      <c r="K256" s="152"/>
      <c r="L256" s="152"/>
      <c r="M256" s="152"/>
      <c r="R256" s="153" t="s">
        <v>1278</v>
      </c>
      <c r="S256" s="153"/>
      <c r="T256" s="153"/>
      <c r="U256" s="153"/>
      <c r="V256" s="153"/>
      <c r="W256" s="153"/>
      <c r="X256" s="153"/>
      <c r="Y256" s="153"/>
      <c r="Z256" s="153"/>
      <c r="AA256" s="153"/>
      <c r="AB256" s="153"/>
      <c r="AC256" s="153"/>
      <c r="AD256" s="153"/>
    </row>
    <row r="257" spans="1:30" ht="25.5" customHeight="1" x14ac:dyDescent="0.25">
      <c r="C257" s="143" t="s">
        <v>1035</v>
      </c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</row>
    <row r="258" spans="1:30" ht="7.5" customHeight="1" x14ac:dyDescent="0.25"/>
    <row r="259" spans="1:30" ht="18.75" customHeight="1" x14ac:dyDescent="0.25">
      <c r="I259" s="229" t="s">
        <v>1036</v>
      </c>
      <c r="J259" s="229"/>
      <c r="K259" s="229"/>
      <c r="L259" s="229"/>
      <c r="M259" s="229"/>
      <c r="N259" s="229"/>
      <c r="O259" s="229"/>
      <c r="P259" s="229"/>
      <c r="S259" s="230" t="s">
        <v>1037</v>
      </c>
      <c r="T259" s="230"/>
      <c r="U259" s="230"/>
      <c r="V259" s="230"/>
      <c r="W259" s="230"/>
      <c r="X259" s="230"/>
      <c r="Y259" s="230"/>
    </row>
    <row r="260" spans="1:30" ht="6.75" customHeight="1" x14ac:dyDescent="0.25"/>
    <row r="261" spans="1:30" ht="14.25" customHeight="1" x14ac:dyDescent="0.25">
      <c r="A261" s="231" t="s">
        <v>1038</v>
      </c>
      <c r="B261" s="231"/>
      <c r="C261" s="231"/>
      <c r="D261" s="231"/>
      <c r="E261" s="231"/>
      <c r="F261" s="231"/>
      <c r="G261" s="231"/>
      <c r="H261" s="231"/>
      <c r="I261" s="231"/>
      <c r="J261" s="231"/>
      <c r="K261" s="231"/>
      <c r="L261" s="231"/>
      <c r="M261" s="231"/>
      <c r="N261" s="231"/>
      <c r="O261" s="231"/>
    </row>
    <row r="262" spans="1:30" x14ac:dyDescent="0.25">
      <c r="B262" s="232" t="s">
        <v>1039</v>
      </c>
      <c r="C262" s="232"/>
      <c r="D262" s="232"/>
      <c r="F262" s="232" t="s">
        <v>1040</v>
      </c>
      <c r="G262" s="232"/>
      <c r="H262" s="232"/>
      <c r="I262" s="232"/>
      <c r="J262" s="232" t="s">
        <v>1041</v>
      </c>
      <c r="K262" s="232"/>
      <c r="L262" s="232"/>
      <c r="N262" s="232" t="s">
        <v>1042</v>
      </c>
      <c r="O262" s="232"/>
      <c r="P262" s="232"/>
      <c r="Q262" s="232"/>
      <c r="R262" s="232"/>
      <c r="S262" s="232"/>
      <c r="T262" s="232"/>
      <c r="U262" s="232"/>
      <c r="V262" s="232"/>
      <c r="W262" s="232"/>
      <c r="X262" s="232"/>
      <c r="Y262" s="232"/>
      <c r="Z262" s="232"/>
      <c r="AA262" s="232"/>
      <c r="AC262" s="233" t="s">
        <v>1043</v>
      </c>
      <c r="AD262" s="233"/>
    </row>
    <row r="263" spans="1:30" x14ac:dyDescent="0.25">
      <c r="B263" s="146" t="s">
        <v>1279</v>
      </c>
      <c r="C263" s="146"/>
      <c r="D263" s="146"/>
      <c r="F263" s="146" t="s">
        <v>1250</v>
      </c>
      <c r="G263" s="146"/>
      <c r="H263" s="146"/>
      <c r="I263" s="146"/>
      <c r="J263" s="146" t="s">
        <v>1098</v>
      </c>
      <c r="K263" s="146"/>
      <c r="L263" s="146"/>
      <c r="N263" s="146" t="s">
        <v>1099</v>
      </c>
      <c r="O263" s="146"/>
      <c r="P263" s="146"/>
      <c r="Q263" s="146"/>
      <c r="R263" s="146"/>
      <c r="S263" s="146"/>
      <c r="T263" s="146"/>
      <c r="U263" s="146"/>
      <c r="V263" s="146"/>
      <c r="W263" s="146"/>
      <c r="X263" s="146"/>
      <c r="Y263" s="146"/>
      <c r="Z263" s="146"/>
      <c r="AA263" s="146"/>
      <c r="AC263" s="234">
        <v>3035</v>
      </c>
      <c r="AD263" s="234"/>
    </row>
    <row r="264" spans="1:30" x14ac:dyDescent="0.25">
      <c r="C264" s="149" t="s">
        <v>2</v>
      </c>
      <c r="G264" s="149" t="s">
        <v>2</v>
      </c>
      <c r="K264" s="149" t="s">
        <v>2</v>
      </c>
      <c r="O264" s="235" t="s">
        <v>1280</v>
      </c>
      <c r="P264" s="235"/>
      <c r="Q264" s="235"/>
      <c r="R264" s="235"/>
      <c r="S264" s="235"/>
      <c r="T264" s="235"/>
      <c r="U264" s="235"/>
      <c r="V264" s="235"/>
      <c r="W264" s="235"/>
      <c r="X264" s="235"/>
      <c r="Y264" s="235"/>
      <c r="Z264" s="235"/>
      <c r="AA264" s="235"/>
      <c r="AB264" s="235"/>
    </row>
    <row r="265" spans="1:30" x14ac:dyDescent="0.25">
      <c r="B265" s="146" t="s">
        <v>1281</v>
      </c>
      <c r="C265" s="146"/>
      <c r="D265" s="146"/>
      <c r="F265" s="146" t="s">
        <v>1250</v>
      </c>
      <c r="G265" s="146"/>
      <c r="H265" s="146"/>
      <c r="I265" s="146"/>
      <c r="J265" s="146" t="s">
        <v>1282</v>
      </c>
      <c r="K265" s="146"/>
      <c r="L265" s="146"/>
      <c r="N265" s="146" t="s">
        <v>1283</v>
      </c>
      <c r="O265" s="146"/>
      <c r="P265" s="146"/>
      <c r="Q265" s="146"/>
      <c r="R265" s="146"/>
      <c r="S265" s="146"/>
      <c r="T265" s="146"/>
      <c r="U265" s="146"/>
      <c r="V265" s="146"/>
      <c r="W265" s="146"/>
      <c r="X265" s="146"/>
      <c r="Y265" s="146"/>
      <c r="Z265" s="146"/>
      <c r="AA265" s="146"/>
      <c r="AC265" s="234">
        <v>3740</v>
      </c>
      <c r="AD265" s="234"/>
    </row>
    <row r="266" spans="1:30" x14ac:dyDescent="0.25">
      <c r="C266" s="149" t="s">
        <v>2</v>
      </c>
      <c r="G266" s="149" t="s">
        <v>2</v>
      </c>
      <c r="K266" s="149" t="s">
        <v>2</v>
      </c>
      <c r="O266" s="235" t="s">
        <v>1284</v>
      </c>
      <c r="P266" s="235"/>
      <c r="Q266" s="235"/>
      <c r="R266" s="235"/>
      <c r="S266" s="235"/>
      <c r="T266" s="235"/>
      <c r="U266" s="235"/>
      <c r="V266" s="235"/>
      <c r="W266" s="235"/>
      <c r="X266" s="235"/>
      <c r="Y266" s="235"/>
      <c r="Z266" s="235"/>
      <c r="AA266" s="235"/>
      <c r="AB266" s="235"/>
      <c r="AC266" s="236">
        <v>2240</v>
      </c>
      <c r="AD266" s="236"/>
    </row>
    <row r="267" spans="1:30" x14ac:dyDescent="0.25">
      <c r="C267" s="149" t="s">
        <v>2</v>
      </c>
      <c r="G267" s="149" t="s">
        <v>2</v>
      </c>
      <c r="K267" s="149" t="s">
        <v>2</v>
      </c>
      <c r="O267" s="235" t="s">
        <v>1284</v>
      </c>
      <c r="P267" s="235"/>
      <c r="Q267" s="235"/>
      <c r="R267" s="235"/>
      <c r="S267" s="235"/>
      <c r="T267" s="235"/>
      <c r="U267" s="235"/>
      <c r="V267" s="235"/>
      <c r="W267" s="235"/>
      <c r="X267" s="235"/>
      <c r="Y267" s="235"/>
      <c r="Z267" s="235"/>
      <c r="AA267" s="235"/>
      <c r="AB267" s="235"/>
      <c r="AC267" s="236">
        <v>1500</v>
      </c>
      <c r="AD267" s="236"/>
    </row>
    <row r="268" spans="1:30" x14ac:dyDescent="0.25">
      <c r="B268" s="146" t="s">
        <v>1285</v>
      </c>
      <c r="C268" s="146"/>
      <c r="D268" s="146"/>
      <c r="F268" s="146" t="s">
        <v>1250</v>
      </c>
      <c r="G268" s="146"/>
      <c r="H268" s="146"/>
      <c r="I268" s="146"/>
      <c r="J268" s="146" t="s">
        <v>1286</v>
      </c>
      <c r="K268" s="146"/>
      <c r="L268" s="146"/>
      <c r="N268" s="146" t="s">
        <v>1287</v>
      </c>
      <c r="O268" s="146"/>
      <c r="P268" s="146"/>
      <c r="Q268" s="146"/>
      <c r="R268" s="146"/>
      <c r="S268" s="146"/>
      <c r="T268" s="146"/>
      <c r="U268" s="146"/>
      <c r="V268" s="146"/>
      <c r="W268" s="146"/>
      <c r="X268" s="146"/>
      <c r="Y268" s="146"/>
      <c r="Z268" s="146"/>
      <c r="AA268" s="146"/>
      <c r="AC268" s="234">
        <v>3921.3</v>
      </c>
      <c r="AD268" s="234"/>
    </row>
    <row r="269" spans="1:30" x14ac:dyDescent="0.25">
      <c r="C269" s="149" t="s">
        <v>2</v>
      </c>
      <c r="G269" s="149" t="s">
        <v>2</v>
      </c>
      <c r="K269" s="149" t="s">
        <v>2</v>
      </c>
      <c r="O269" s="235" t="s">
        <v>1288</v>
      </c>
      <c r="P269" s="235"/>
      <c r="Q269" s="235"/>
      <c r="R269" s="235"/>
      <c r="S269" s="235"/>
      <c r="T269" s="235"/>
      <c r="U269" s="235"/>
      <c r="V269" s="235"/>
      <c r="W269" s="235"/>
      <c r="X269" s="235"/>
      <c r="Y269" s="235"/>
      <c r="Z269" s="235"/>
      <c r="AA269" s="235"/>
      <c r="AB269" s="235"/>
    </row>
    <row r="270" spans="1:30" x14ac:dyDescent="0.25">
      <c r="B270" s="146" t="s">
        <v>1289</v>
      </c>
      <c r="C270" s="146"/>
      <c r="D270" s="146"/>
      <c r="F270" s="146" t="s">
        <v>1250</v>
      </c>
      <c r="G270" s="146"/>
      <c r="H270" s="146"/>
      <c r="I270" s="146"/>
      <c r="J270" s="146" t="s">
        <v>1290</v>
      </c>
      <c r="K270" s="146"/>
      <c r="L270" s="146"/>
      <c r="N270" s="146" t="s">
        <v>1291</v>
      </c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C270" s="234">
        <v>7150</v>
      </c>
      <c r="AD270" s="234"/>
    </row>
    <row r="271" spans="1:30" x14ac:dyDescent="0.25">
      <c r="C271" s="149" t="s">
        <v>2</v>
      </c>
      <c r="G271" s="149" t="s">
        <v>2</v>
      </c>
      <c r="K271" s="149" t="s">
        <v>2</v>
      </c>
      <c r="O271" s="235" t="s">
        <v>1292</v>
      </c>
      <c r="P271" s="235"/>
      <c r="Q271" s="235"/>
      <c r="R271" s="235"/>
      <c r="S271" s="235"/>
      <c r="T271" s="235"/>
      <c r="U271" s="235"/>
      <c r="V271" s="235"/>
      <c r="W271" s="235"/>
      <c r="X271" s="235"/>
      <c r="Y271" s="235"/>
      <c r="Z271" s="235"/>
      <c r="AA271" s="235"/>
      <c r="AB271" s="235"/>
    </row>
    <row r="272" spans="1:30" x14ac:dyDescent="0.25">
      <c r="B272" s="146" t="s">
        <v>1293</v>
      </c>
      <c r="C272" s="146"/>
      <c r="D272" s="146"/>
      <c r="F272" s="146" t="s">
        <v>1250</v>
      </c>
      <c r="G272" s="146"/>
      <c r="H272" s="146"/>
      <c r="I272" s="146"/>
      <c r="J272" s="146" t="s">
        <v>1122</v>
      </c>
      <c r="K272" s="146"/>
      <c r="L272" s="146"/>
      <c r="N272" s="146" t="s">
        <v>1123</v>
      </c>
      <c r="O272" s="146"/>
      <c r="P272" s="146"/>
      <c r="Q272" s="146"/>
      <c r="R272" s="146"/>
      <c r="S272" s="146"/>
      <c r="T272" s="146"/>
      <c r="U272" s="146"/>
      <c r="V272" s="146"/>
      <c r="W272" s="146"/>
      <c r="X272" s="146"/>
      <c r="Y272" s="146"/>
      <c r="Z272" s="146"/>
      <c r="AA272" s="146"/>
      <c r="AC272" s="234">
        <v>23297.82</v>
      </c>
      <c r="AD272" s="234"/>
    </row>
    <row r="273" spans="2:30" x14ac:dyDescent="0.25">
      <c r="C273" s="149" t="s">
        <v>2</v>
      </c>
      <c r="G273" s="149" t="s">
        <v>2</v>
      </c>
      <c r="K273" s="149" t="s">
        <v>2</v>
      </c>
      <c r="O273" s="235" t="s">
        <v>1294</v>
      </c>
      <c r="P273" s="235"/>
      <c r="Q273" s="235"/>
      <c r="R273" s="235"/>
      <c r="S273" s="235"/>
      <c r="T273" s="235"/>
      <c r="U273" s="235"/>
      <c r="V273" s="235"/>
      <c r="W273" s="235"/>
      <c r="X273" s="235"/>
      <c r="Y273" s="235"/>
      <c r="Z273" s="235"/>
      <c r="AA273" s="235"/>
      <c r="AB273" s="235"/>
    </row>
    <row r="274" spans="2:30" x14ac:dyDescent="0.25">
      <c r="B274" s="146" t="s">
        <v>1295</v>
      </c>
      <c r="C274" s="146"/>
      <c r="D274" s="146"/>
      <c r="F274" s="146" t="s">
        <v>1250</v>
      </c>
      <c r="G274" s="146"/>
      <c r="H274" s="146"/>
      <c r="I274" s="146"/>
      <c r="J274" s="146" t="s">
        <v>1129</v>
      </c>
      <c r="K274" s="146"/>
      <c r="L274" s="146"/>
      <c r="N274" s="146" t="s">
        <v>1130</v>
      </c>
      <c r="O274" s="146"/>
      <c r="P274" s="146"/>
      <c r="Q274" s="146"/>
      <c r="R274" s="146"/>
      <c r="S274" s="146"/>
      <c r="T274" s="146"/>
      <c r="U274" s="146"/>
      <c r="V274" s="146"/>
      <c r="W274" s="146"/>
      <c r="X274" s="146"/>
      <c r="Y274" s="146"/>
      <c r="Z274" s="146"/>
      <c r="AA274" s="146"/>
      <c r="AC274" s="234">
        <v>1440</v>
      </c>
      <c r="AD274" s="234"/>
    </row>
    <row r="275" spans="2:30" x14ac:dyDescent="0.25">
      <c r="C275" s="149" t="s">
        <v>2</v>
      </c>
      <c r="G275" s="149" t="s">
        <v>2</v>
      </c>
      <c r="K275" s="149" t="s">
        <v>2</v>
      </c>
      <c r="O275" s="235" t="s">
        <v>1131</v>
      </c>
      <c r="P275" s="235"/>
      <c r="Q275" s="235"/>
      <c r="R275" s="235"/>
      <c r="S275" s="235"/>
      <c r="T275" s="235"/>
      <c r="U275" s="235"/>
      <c r="V275" s="235"/>
      <c r="W275" s="235"/>
      <c r="X275" s="235"/>
      <c r="Y275" s="235"/>
      <c r="Z275" s="235"/>
      <c r="AA275" s="235"/>
      <c r="AB275" s="235"/>
      <c r="AC275" s="236">
        <v>720</v>
      </c>
      <c r="AD275" s="236"/>
    </row>
    <row r="276" spans="2:30" x14ac:dyDescent="0.25">
      <c r="C276" s="149" t="s">
        <v>2</v>
      </c>
      <c r="G276" s="149" t="s">
        <v>2</v>
      </c>
      <c r="K276" s="149" t="s">
        <v>2</v>
      </c>
      <c r="O276" s="235" t="s">
        <v>1131</v>
      </c>
      <c r="P276" s="235"/>
      <c r="Q276" s="235"/>
      <c r="R276" s="235"/>
      <c r="S276" s="235"/>
      <c r="T276" s="235"/>
      <c r="U276" s="235"/>
      <c r="V276" s="235"/>
      <c r="W276" s="235"/>
      <c r="X276" s="235"/>
      <c r="Y276" s="235"/>
      <c r="Z276" s="235"/>
      <c r="AA276" s="235"/>
      <c r="AB276" s="235"/>
      <c r="AC276" s="236">
        <v>720</v>
      </c>
      <c r="AD276" s="236"/>
    </row>
    <row r="277" spans="2:30" x14ac:dyDescent="0.25">
      <c r="B277" s="146" t="s">
        <v>1296</v>
      </c>
      <c r="C277" s="146"/>
      <c r="D277" s="146"/>
      <c r="F277" s="146" t="s">
        <v>1250</v>
      </c>
      <c r="G277" s="146"/>
      <c r="H277" s="146"/>
      <c r="I277" s="146"/>
      <c r="J277" s="146" t="s">
        <v>1297</v>
      </c>
      <c r="K277" s="146"/>
      <c r="L277" s="146"/>
      <c r="N277" s="146" t="s">
        <v>1298</v>
      </c>
      <c r="O277" s="146"/>
      <c r="P277" s="146"/>
      <c r="Q277" s="146"/>
      <c r="R277" s="146"/>
      <c r="S277" s="146"/>
      <c r="T277" s="146"/>
      <c r="U277" s="146"/>
      <c r="V277" s="146"/>
      <c r="W277" s="146"/>
      <c r="X277" s="146"/>
      <c r="Y277" s="146"/>
      <c r="Z277" s="146"/>
      <c r="AA277" s="146"/>
      <c r="AC277" s="234">
        <v>2000</v>
      </c>
      <c r="AD277" s="234"/>
    </row>
    <row r="278" spans="2:30" x14ac:dyDescent="0.25">
      <c r="C278" s="149" t="s">
        <v>2</v>
      </c>
      <c r="G278" s="149" t="s">
        <v>2</v>
      </c>
      <c r="K278" s="149" t="s">
        <v>2</v>
      </c>
      <c r="O278" s="235" t="s">
        <v>1299</v>
      </c>
      <c r="P278" s="235"/>
      <c r="Q278" s="235"/>
      <c r="R278" s="235"/>
      <c r="S278" s="235"/>
      <c r="T278" s="235"/>
      <c r="U278" s="235"/>
      <c r="V278" s="235"/>
      <c r="W278" s="235"/>
      <c r="X278" s="235"/>
      <c r="Y278" s="235"/>
      <c r="Z278" s="235"/>
      <c r="AA278" s="235"/>
      <c r="AB278" s="235"/>
    </row>
    <row r="279" spans="2:30" x14ac:dyDescent="0.25">
      <c r="B279" s="146" t="s">
        <v>1300</v>
      </c>
      <c r="C279" s="146"/>
      <c r="D279" s="146"/>
      <c r="F279" s="146" t="s">
        <v>1250</v>
      </c>
      <c r="G279" s="146"/>
      <c r="H279" s="146"/>
      <c r="I279" s="146"/>
      <c r="J279" s="146" t="s">
        <v>1301</v>
      </c>
      <c r="K279" s="146"/>
      <c r="L279" s="146"/>
      <c r="N279" s="146" t="s">
        <v>1138</v>
      </c>
      <c r="O279" s="146"/>
      <c r="P279" s="146"/>
      <c r="Q279" s="146"/>
      <c r="R279" s="146"/>
      <c r="S279" s="146"/>
      <c r="T279" s="146"/>
      <c r="U279" s="146"/>
      <c r="V279" s="146"/>
      <c r="W279" s="146"/>
      <c r="X279" s="146"/>
      <c r="Y279" s="146"/>
      <c r="Z279" s="146"/>
      <c r="AA279" s="146"/>
      <c r="AC279" s="234">
        <v>135</v>
      </c>
      <c r="AD279" s="234"/>
    </row>
    <row r="280" spans="2:30" x14ac:dyDescent="0.25">
      <c r="C280" s="149" t="s">
        <v>2</v>
      </c>
      <c r="G280" s="149" t="s">
        <v>2</v>
      </c>
      <c r="K280" s="149" t="s">
        <v>2</v>
      </c>
      <c r="O280" s="235" t="s">
        <v>1302</v>
      </c>
      <c r="P280" s="235"/>
      <c r="Q280" s="235"/>
      <c r="R280" s="235"/>
      <c r="S280" s="235"/>
      <c r="T280" s="235"/>
      <c r="U280" s="235"/>
      <c r="V280" s="235"/>
      <c r="W280" s="235"/>
      <c r="X280" s="235"/>
      <c r="Y280" s="235"/>
      <c r="Z280" s="235"/>
      <c r="AA280" s="235"/>
      <c r="AB280" s="235"/>
    </row>
    <row r="281" spans="2:30" x14ac:dyDescent="0.25">
      <c r="B281" s="146" t="s">
        <v>1303</v>
      </c>
      <c r="C281" s="146"/>
      <c r="D281" s="146"/>
      <c r="F281" s="146" t="s">
        <v>1250</v>
      </c>
      <c r="G281" s="146"/>
      <c r="H281" s="146"/>
      <c r="I281" s="146"/>
      <c r="J281" s="146" t="s">
        <v>1304</v>
      </c>
      <c r="K281" s="146"/>
      <c r="L281" s="146"/>
      <c r="N281" s="146" t="s">
        <v>1305</v>
      </c>
      <c r="O281" s="146"/>
      <c r="P281" s="146"/>
      <c r="Q281" s="146"/>
      <c r="R281" s="146"/>
      <c r="S281" s="146"/>
      <c r="T281" s="146"/>
      <c r="U281" s="146"/>
      <c r="V281" s="146"/>
      <c r="W281" s="146"/>
      <c r="X281" s="146"/>
      <c r="Y281" s="146"/>
      <c r="Z281" s="146"/>
      <c r="AA281" s="146"/>
      <c r="AC281" s="234">
        <v>3000</v>
      </c>
      <c r="AD281" s="234"/>
    </row>
    <row r="282" spans="2:30" x14ac:dyDescent="0.25">
      <c r="C282" s="149" t="s">
        <v>2</v>
      </c>
      <c r="G282" s="149" t="s">
        <v>2</v>
      </c>
      <c r="K282" s="149" t="s">
        <v>2</v>
      </c>
      <c r="O282" s="235" t="s">
        <v>1306</v>
      </c>
      <c r="P282" s="235"/>
      <c r="Q282" s="235"/>
      <c r="R282" s="235"/>
      <c r="S282" s="235"/>
      <c r="T282" s="235"/>
      <c r="U282" s="235"/>
      <c r="V282" s="235"/>
      <c r="W282" s="235"/>
      <c r="X282" s="235"/>
      <c r="Y282" s="235"/>
      <c r="Z282" s="235"/>
      <c r="AA282" s="235"/>
      <c r="AB282" s="235"/>
    </row>
    <row r="283" spans="2:30" x14ac:dyDescent="0.25">
      <c r="B283" s="146" t="s">
        <v>1307</v>
      </c>
      <c r="C283" s="146"/>
      <c r="D283" s="146"/>
      <c r="F283" s="146" t="s">
        <v>1250</v>
      </c>
      <c r="G283" s="146"/>
      <c r="H283" s="146"/>
      <c r="I283" s="146"/>
      <c r="J283" s="146" t="s">
        <v>1308</v>
      </c>
      <c r="K283" s="146"/>
      <c r="L283" s="146"/>
      <c r="N283" s="146" t="s">
        <v>1309</v>
      </c>
      <c r="O283" s="146"/>
      <c r="P283" s="146"/>
      <c r="Q283" s="146"/>
      <c r="R283" s="146"/>
      <c r="S283" s="146"/>
      <c r="T283" s="146"/>
      <c r="U283" s="146"/>
      <c r="V283" s="146"/>
      <c r="W283" s="146"/>
      <c r="X283" s="146"/>
      <c r="Y283" s="146"/>
      <c r="Z283" s="146"/>
      <c r="AA283" s="146"/>
      <c r="AC283" s="234">
        <v>1356.25</v>
      </c>
      <c r="AD283" s="234"/>
    </row>
    <row r="284" spans="2:30" x14ac:dyDescent="0.25">
      <c r="C284" s="149" t="s">
        <v>2</v>
      </c>
      <c r="G284" s="149" t="s">
        <v>2</v>
      </c>
      <c r="K284" s="149" t="s">
        <v>2</v>
      </c>
      <c r="O284" s="235" t="s">
        <v>1310</v>
      </c>
      <c r="P284" s="235"/>
      <c r="Q284" s="235"/>
      <c r="R284" s="235"/>
      <c r="S284" s="235"/>
      <c r="T284" s="235"/>
      <c r="U284" s="235"/>
      <c r="V284" s="235"/>
      <c r="W284" s="235"/>
      <c r="X284" s="235"/>
      <c r="Y284" s="235"/>
      <c r="Z284" s="235"/>
      <c r="AA284" s="235"/>
      <c r="AB284" s="235"/>
    </row>
    <row r="285" spans="2:30" x14ac:dyDescent="0.25">
      <c r="B285" s="146" t="s">
        <v>1311</v>
      </c>
      <c r="C285" s="146"/>
      <c r="D285" s="146"/>
      <c r="F285" s="146" t="s">
        <v>1250</v>
      </c>
      <c r="G285" s="146"/>
      <c r="H285" s="146"/>
      <c r="I285" s="146"/>
      <c r="J285" s="146" t="s">
        <v>1312</v>
      </c>
      <c r="K285" s="146"/>
      <c r="L285" s="146"/>
      <c r="N285" s="146" t="s">
        <v>1313</v>
      </c>
      <c r="O285" s="146"/>
      <c r="P285" s="146"/>
      <c r="Q285" s="146"/>
      <c r="R285" s="146"/>
      <c r="S285" s="146"/>
      <c r="T285" s="146"/>
      <c r="U285" s="146"/>
      <c r="V285" s="146"/>
      <c r="W285" s="146"/>
      <c r="X285" s="146"/>
      <c r="Y285" s="146"/>
      <c r="Z285" s="146"/>
      <c r="AA285" s="146"/>
      <c r="AC285" s="234">
        <v>11857.15</v>
      </c>
      <c r="AD285" s="234"/>
    </row>
    <row r="286" spans="2:30" x14ac:dyDescent="0.25">
      <c r="C286" s="149" t="s">
        <v>2</v>
      </c>
      <c r="G286" s="149" t="s">
        <v>2</v>
      </c>
      <c r="K286" s="149" t="s">
        <v>2</v>
      </c>
      <c r="O286" s="235" t="s">
        <v>1314</v>
      </c>
      <c r="P286" s="235"/>
      <c r="Q286" s="235"/>
      <c r="R286" s="235"/>
      <c r="S286" s="235"/>
      <c r="T286" s="235"/>
      <c r="U286" s="235"/>
      <c r="V286" s="235"/>
      <c r="W286" s="235"/>
      <c r="X286" s="235"/>
      <c r="Y286" s="235"/>
      <c r="Z286" s="235"/>
      <c r="AA286" s="235"/>
      <c r="AB286" s="235"/>
      <c r="AC286" s="236">
        <v>3000</v>
      </c>
      <c r="AD286" s="236"/>
    </row>
    <row r="287" spans="2:30" x14ac:dyDescent="0.25">
      <c r="C287" s="149" t="s">
        <v>2</v>
      </c>
      <c r="G287" s="149" t="s">
        <v>2</v>
      </c>
      <c r="K287" s="149" t="s">
        <v>2</v>
      </c>
      <c r="O287" s="235" t="s">
        <v>1315</v>
      </c>
      <c r="P287" s="235"/>
      <c r="Q287" s="235"/>
      <c r="R287" s="235"/>
      <c r="S287" s="235"/>
      <c r="T287" s="235"/>
      <c r="U287" s="235"/>
      <c r="V287" s="235"/>
      <c r="W287" s="235"/>
      <c r="X287" s="235"/>
      <c r="Y287" s="235"/>
      <c r="Z287" s="235"/>
      <c r="AA287" s="235"/>
      <c r="AB287" s="235"/>
      <c r="AC287" s="236">
        <v>2960.61</v>
      </c>
      <c r="AD287" s="236"/>
    </row>
    <row r="288" spans="2:30" x14ac:dyDescent="0.25">
      <c r="C288" s="149" t="s">
        <v>2</v>
      </c>
      <c r="G288" s="149" t="s">
        <v>2</v>
      </c>
      <c r="K288" s="149" t="s">
        <v>2</v>
      </c>
      <c r="O288" s="235" t="s">
        <v>1316</v>
      </c>
      <c r="P288" s="235"/>
      <c r="Q288" s="235"/>
      <c r="R288" s="235"/>
      <c r="S288" s="235"/>
      <c r="T288" s="235"/>
      <c r="U288" s="235"/>
      <c r="V288" s="235"/>
      <c r="W288" s="235"/>
      <c r="X288" s="235"/>
      <c r="Y288" s="235"/>
      <c r="Z288" s="235"/>
      <c r="AA288" s="235"/>
      <c r="AB288" s="235"/>
      <c r="AC288" s="236">
        <v>5896.54</v>
      </c>
      <c r="AD288" s="236"/>
    </row>
    <row r="289" spans="2:30" x14ac:dyDescent="0.25">
      <c r="B289" s="146" t="s">
        <v>1317</v>
      </c>
      <c r="C289" s="146"/>
      <c r="D289" s="146"/>
      <c r="F289" s="146" t="s">
        <v>1318</v>
      </c>
      <c r="G289" s="146"/>
      <c r="H289" s="146"/>
      <c r="I289" s="146"/>
      <c r="J289" s="146" t="s">
        <v>1319</v>
      </c>
      <c r="K289" s="146"/>
      <c r="L289" s="146"/>
      <c r="N289" s="146" t="s">
        <v>1320</v>
      </c>
      <c r="O289" s="146"/>
      <c r="P289" s="146"/>
      <c r="Q289" s="146"/>
      <c r="R289" s="146"/>
      <c r="S289" s="146"/>
      <c r="T289" s="146"/>
      <c r="U289" s="146"/>
      <c r="V289" s="146"/>
      <c r="W289" s="146"/>
      <c r="X289" s="146"/>
      <c r="Y289" s="146"/>
      <c r="Z289" s="146"/>
      <c r="AA289" s="146"/>
      <c r="AC289" s="234">
        <v>6160.95</v>
      </c>
      <c r="AD289" s="234"/>
    </row>
    <row r="290" spans="2:30" x14ac:dyDescent="0.25">
      <c r="C290" s="149" t="s">
        <v>2</v>
      </c>
      <c r="G290" s="149" t="s">
        <v>2</v>
      </c>
      <c r="K290" s="149" t="s">
        <v>2</v>
      </c>
      <c r="O290" s="235" t="s">
        <v>1321</v>
      </c>
      <c r="P290" s="235"/>
      <c r="Q290" s="235"/>
      <c r="R290" s="235"/>
      <c r="S290" s="235"/>
      <c r="T290" s="235"/>
      <c r="U290" s="235"/>
      <c r="V290" s="235"/>
      <c r="W290" s="235"/>
      <c r="X290" s="235"/>
      <c r="Y290" s="235"/>
      <c r="Z290" s="235"/>
      <c r="AA290" s="235"/>
      <c r="AB290" s="235"/>
    </row>
    <row r="291" spans="2:30" x14ac:dyDescent="0.25">
      <c r="B291" s="146" t="s">
        <v>1322</v>
      </c>
      <c r="C291" s="146"/>
      <c r="D291" s="146"/>
      <c r="F291" s="146" t="s">
        <v>1323</v>
      </c>
      <c r="G291" s="146"/>
      <c r="H291" s="146"/>
      <c r="I291" s="146"/>
      <c r="J291" s="146" t="s">
        <v>1324</v>
      </c>
      <c r="K291" s="146"/>
      <c r="L291" s="146"/>
      <c r="N291" s="146" t="s">
        <v>1325</v>
      </c>
      <c r="O291" s="146"/>
      <c r="P291" s="146"/>
      <c r="Q291" s="146"/>
      <c r="R291" s="146"/>
      <c r="S291" s="146"/>
      <c r="T291" s="146"/>
      <c r="U291" s="146"/>
      <c r="V291" s="146"/>
      <c r="W291" s="146"/>
      <c r="X291" s="146"/>
      <c r="Y291" s="146"/>
      <c r="Z291" s="146"/>
      <c r="AA291" s="146"/>
      <c r="AC291" s="234">
        <v>16.5</v>
      </c>
      <c r="AD291" s="234"/>
    </row>
    <row r="292" spans="2:30" x14ac:dyDescent="0.25">
      <c r="C292" s="149" t="s">
        <v>2</v>
      </c>
      <c r="G292" s="149" t="s">
        <v>2</v>
      </c>
      <c r="K292" s="149" t="s">
        <v>2</v>
      </c>
      <c r="O292" s="235" t="s">
        <v>1326</v>
      </c>
      <c r="P292" s="235"/>
      <c r="Q292" s="235"/>
      <c r="R292" s="235"/>
      <c r="S292" s="235"/>
      <c r="T292" s="235"/>
      <c r="U292" s="235"/>
      <c r="V292" s="235"/>
      <c r="W292" s="235"/>
      <c r="X292" s="235"/>
      <c r="Y292" s="235"/>
      <c r="Z292" s="235"/>
      <c r="AA292" s="235"/>
      <c r="AB292" s="235"/>
    </row>
    <row r="293" spans="2:30" x14ac:dyDescent="0.25">
      <c r="B293" s="146" t="s">
        <v>1327</v>
      </c>
      <c r="C293" s="146"/>
      <c r="D293" s="146"/>
      <c r="F293" s="146" t="s">
        <v>1323</v>
      </c>
      <c r="G293" s="146"/>
      <c r="H293" s="146"/>
      <c r="I293" s="146"/>
      <c r="J293" s="146" t="s">
        <v>1062</v>
      </c>
      <c r="K293" s="146"/>
      <c r="L293" s="146"/>
      <c r="N293" s="146" t="s">
        <v>1063</v>
      </c>
      <c r="O293" s="146"/>
      <c r="P293" s="146"/>
      <c r="Q293" s="146"/>
      <c r="R293" s="146"/>
      <c r="S293" s="146"/>
      <c r="T293" s="146"/>
      <c r="U293" s="146"/>
      <c r="V293" s="146"/>
      <c r="W293" s="146"/>
      <c r="X293" s="146"/>
      <c r="Y293" s="146"/>
      <c r="Z293" s="146"/>
      <c r="AA293" s="146"/>
      <c r="AC293" s="234">
        <v>520.17999999999995</v>
      </c>
      <c r="AD293" s="234"/>
    </row>
    <row r="294" spans="2:30" x14ac:dyDescent="0.25">
      <c r="C294" s="149" t="s">
        <v>2</v>
      </c>
      <c r="G294" s="149" t="s">
        <v>2</v>
      </c>
      <c r="K294" s="149" t="s">
        <v>2</v>
      </c>
      <c r="O294" s="235" t="s">
        <v>1328</v>
      </c>
      <c r="P294" s="235"/>
      <c r="Q294" s="235"/>
      <c r="R294" s="235"/>
      <c r="S294" s="235"/>
      <c r="T294" s="235"/>
      <c r="U294" s="235"/>
      <c r="V294" s="235"/>
      <c r="W294" s="235"/>
      <c r="X294" s="235"/>
      <c r="Y294" s="235"/>
      <c r="Z294" s="235"/>
      <c r="AA294" s="235"/>
      <c r="AB294" s="235"/>
      <c r="AC294" s="236">
        <v>123.84</v>
      </c>
      <c r="AD294" s="236"/>
    </row>
    <row r="295" spans="2:30" x14ac:dyDescent="0.25">
      <c r="C295" s="149" t="s">
        <v>2</v>
      </c>
      <c r="G295" s="149" t="s">
        <v>2</v>
      </c>
      <c r="K295" s="149" t="s">
        <v>2</v>
      </c>
      <c r="O295" s="235" t="s">
        <v>1328</v>
      </c>
      <c r="P295" s="235"/>
      <c r="Q295" s="235"/>
      <c r="R295" s="235"/>
      <c r="S295" s="235"/>
      <c r="T295" s="235"/>
      <c r="U295" s="235"/>
      <c r="V295" s="235"/>
      <c r="W295" s="235"/>
      <c r="X295" s="235"/>
      <c r="Y295" s="235"/>
      <c r="Z295" s="235"/>
      <c r="AA295" s="235"/>
      <c r="AB295" s="235"/>
      <c r="AC295" s="236">
        <v>171.56</v>
      </c>
      <c r="AD295" s="236"/>
    </row>
    <row r="296" spans="2:30" x14ac:dyDescent="0.25">
      <c r="C296" s="149" t="s">
        <v>2</v>
      </c>
      <c r="G296" s="149" t="s">
        <v>2</v>
      </c>
      <c r="K296" s="149" t="s">
        <v>2</v>
      </c>
      <c r="O296" s="235" t="s">
        <v>1328</v>
      </c>
      <c r="P296" s="235"/>
      <c r="Q296" s="235"/>
      <c r="R296" s="235"/>
      <c r="S296" s="235"/>
      <c r="T296" s="235"/>
      <c r="U296" s="235"/>
      <c r="V296" s="235"/>
      <c r="W296" s="235"/>
      <c r="X296" s="235"/>
      <c r="Y296" s="235"/>
      <c r="Z296" s="235"/>
      <c r="AA296" s="235"/>
      <c r="AB296" s="235"/>
      <c r="AC296" s="236">
        <v>224.78</v>
      </c>
      <c r="AD296" s="236"/>
    </row>
    <row r="297" spans="2:30" x14ac:dyDescent="0.25">
      <c r="B297" s="146" t="s">
        <v>1329</v>
      </c>
      <c r="C297" s="146"/>
      <c r="D297" s="146"/>
      <c r="F297" s="146" t="s">
        <v>1323</v>
      </c>
      <c r="G297" s="146"/>
      <c r="H297" s="146"/>
      <c r="I297" s="146"/>
      <c r="J297" s="146" t="s">
        <v>1330</v>
      </c>
      <c r="K297" s="146"/>
      <c r="L297" s="146"/>
      <c r="N297" s="146" t="s">
        <v>1331</v>
      </c>
      <c r="O297" s="146"/>
      <c r="P297" s="146"/>
      <c r="Q297" s="146"/>
      <c r="R297" s="146"/>
      <c r="S297" s="146"/>
      <c r="T297" s="146"/>
      <c r="U297" s="146"/>
      <c r="V297" s="146"/>
      <c r="W297" s="146"/>
      <c r="X297" s="146"/>
      <c r="Y297" s="146"/>
      <c r="Z297" s="146"/>
      <c r="AA297" s="146"/>
      <c r="AC297" s="234">
        <v>32965.14</v>
      </c>
      <c r="AD297" s="234"/>
    </row>
    <row r="298" spans="2:30" x14ac:dyDescent="0.25">
      <c r="C298" s="149" t="s">
        <v>2</v>
      </c>
      <c r="G298" s="149" t="s">
        <v>2</v>
      </c>
      <c r="K298" s="149" t="s">
        <v>2</v>
      </c>
      <c r="O298" s="235" t="s">
        <v>1332</v>
      </c>
      <c r="P298" s="235"/>
      <c r="Q298" s="235"/>
      <c r="R298" s="235"/>
      <c r="S298" s="235"/>
      <c r="T298" s="235"/>
      <c r="U298" s="235"/>
      <c r="V298" s="235"/>
      <c r="W298" s="235"/>
      <c r="X298" s="235"/>
      <c r="Y298" s="235"/>
      <c r="Z298" s="235"/>
      <c r="AA298" s="235"/>
      <c r="AB298" s="235"/>
      <c r="AC298" s="236">
        <v>-1044.2</v>
      </c>
      <c r="AD298" s="236"/>
    </row>
    <row r="299" spans="2:30" x14ac:dyDescent="0.25">
      <c r="C299" s="149" t="s">
        <v>2</v>
      </c>
      <c r="G299" s="149" t="s">
        <v>2</v>
      </c>
      <c r="K299" s="149" t="s">
        <v>2</v>
      </c>
      <c r="O299" s="235" t="s">
        <v>1332</v>
      </c>
      <c r="P299" s="235"/>
      <c r="Q299" s="235"/>
      <c r="R299" s="235"/>
      <c r="S299" s="235"/>
      <c r="T299" s="235"/>
      <c r="U299" s="235"/>
      <c r="V299" s="235"/>
      <c r="W299" s="235"/>
      <c r="X299" s="235"/>
      <c r="Y299" s="235"/>
      <c r="Z299" s="235"/>
      <c r="AA299" s="235"/>
      <c r="AB299" s="235"/>
      <c r="AC299" s="236">
        <v>-23.04</v>
      </c>
      <c r="AD299" s="236"/>
    </row>
    <row r="300" spans="2:30" x14ac:dyDescent="0.25">
      <c r="C300" s="149" t="s">
        <v>2</v>
      </c>
      <c r="G300" s="149" t="s">
        <v>2</v>
      </c>
      <c r="K300" s="149" t="s">
        <v>2</v>
      </c>
      <c r="O300" s="235" t="s">
        <v>1332</v>
      </c>
      <c r="P300" s="235"/>
      <c r="Q300" s="235"/>
      <c r="R300" s="235"/>
      <c r="S300" s="235"/>
      <c r="T300" s="235"/>
      <c r="U300" s="235"/>
      <c r="V300" s="235"/>
      <c r="W300" s="235"/>
      <c r="X300" s="235"/>
      <c r="Y300" s="235"/>
      <c r="Z300" s="235"/>
      <c r="AA300" s="235"/>
      <c r="AB300" s="235"/>
      <c r="AC300" s="236">
        <v>-10</v>
      </c>
      <c r="AD300" s="236"/>
    </row>
    <row r="301" spans="2:30" x14ac:dyDescent="0.25">
      <c r="C301" s="149" t="s">
        <v>2</v>
      </c>
      <c r="G301" s="149" t="s">
        <v>2</v>
      </c>
      <c r="K301" s="149" t="s">
        <v>2</v>
      </c>
      <c r="O301" s="235" t="s">
        <v>1332</v>
      </c>
      <c r="P301" s="235"/>
      <c r="Q301" s="235"/>
      <c r="R301" s="235"/>
      <c r="S301" s="235"/>
      <c r="T301" s="235"/>
      <c r="U301" s="235"/>
      <c r="V301" s="235"/>
      <c r="W301" s="235"/>
      <c r="X301" s="235"/>
      <c r="Y301" s="235"/>
      <c r="Z301" s="235"/>
      <c r="AA301" s="235"/>
      <c r="AB301" s="235"/>
      <c r="AC301" s="236">
        <v>24069.96</v>
      </c>
      <c r="AD301" s="236"/>
    </row>
    <row r="302" spans="2:30" x14ac:dyDescent="0.25">
      <c r="C302" s="149" t="s">
        <v>2</v>
      </c>
      <c r="G302" s="149" t="s">
        <v>2</v>
      </c>
      <c r="K302" s="149" t="s">
        <v>2</v>
      </c>
      <c r="O302" s="235" t="s">
        <v>1332</v>
      </c>
      <c r="P302" s="235"/>
      <c r="Q302" s="235"/>
      <c r="R302" s="235"/>
      <c r="S302" s="235"/>
      <c r="T302" s="235"/>
      <c r="U302" s="235"/>
      <c r="V302" s="235"/>
      <c r="W302" s="235"/>
      <c r="X302" s="235"/>
      <c r="Y302" s="235"/>
      <c r="Z302" s="235"/>
      <c r="AA302" s="235"/>
      <c r="AB302" s="235"/>
      <c r="AC302" s="236">
        <v>-13933.88</v>
      </c>
      <c r="AD302" s="236"/>
    </row>
    <row r="303" spans="2:30" x14ac:dyDescent="0.25">
      <c r="C303" s="149" t="s">
        <v>2</v>
      </c>
      <c r="G303" s="149" t="s">
        <v>2</v>
      </c>
      <c r="K303" s="149" t="s">
        <v>2</v>
      </c>
      <c r="O303" s="235" t="s">
        <v>1332</v>
      </c>
      <c r="P303" s="235"/>
      <c r="Q303" s="235"/>
      <c r="R303" s="235"/>
      <c r="S303" s="235"/>
      <c r="T303" s="235"/>
      <c r="U303" s="235"/>
      <c r="V303" s="235"/>
      <c r="W303" s="235"/>
      <c r="X303" s="235"/>
      <c r="Y303" s="235"/>
      <c r="Z303" s="235"/>
      <c r="AA303" s="235"/>
      <c r="AB303" s="235"/>
      <c r="AC303" s="236">
        <v>-109</v>
      </c>
      <c r="AD303" s="236"/>
    </row>
    <row r="304" spans="2:30" x14ac:dyDescent="0.25">
      <c r="C304" s="149" t="s">
        <v>2</v>
      </c>
      <c r="G304" s="149" t="s">
        <v>2</v>
      </c>
      <c r="K304" s="149" t="s">
        <v>2</v>
      </c>
      <c r="O304" s="235" t="s">
        <v>1332</v>
      </c>
      <c r="P304" s="235"/>
      <c r="Q304" s="235"/>
      <c r="R304" s="235"/>
      <c r="S304" s="235"/>
      <c r="T304" s="235"/>
      <c r="U304" s="235"/>
      <c r="V304" s="235"/>
      <c r="W304" s="235"/>
      <c r="X304" s="235"/>
      <c r="Y304" s="235"/>
      <c r="Z304" s="235"/>
      <c r="AA304" s="235"/>
      <c r="AB304" s="235"/>
      <c r="AC304" s="236">
        <v>-16.36</v>
      </c>
      <c r="AD304" s="236"/>
    </row>
    <row r="305" spans="1:30" x14ac:dyDescent="0.25">
      <c r="C305" s="149" t="s">
        <v>2</v>
      </c>
      <c r="G305" s="149" t="s">
        <v>2</v>
      </c>
      <c r="K305" s="149" t="s">
        <v>2</v>
      </c>
      <c r="O305" s="235" t="s">
        <v>1332</v>
      </c>
      <c r="P305" s="235"/>
      <c r="Q305" s="235"/>
      <c r="R305" s="235"/>
      <c r="S305" s="235"/>
      <c r="T305" s="235"/>
      <c r="U305" s="235"/>
      <c r="V305" s="235"/>
      <c r="W305" s="235"/>
      <c r="X305" s="235"/>
      <c r="Y305" s="235"/>
      <c r="Z305" s="235"/>
      <c r="AA305" s="235"/>
      <c r="AB305" s="235"/>
      <c r="AC305" s="236">
        <v>-8</v>
      </c>
      <c r="AD305" s="236"/>
    </row>
    <row r="306" spans="1:30" x14ac:dyDescent="0.25">
      <c r="C306" s="149" t="s">
        <v>2</v>
      </c>
      <c r="G306" s="149" t="s">
        <v>2</v>
      </c>
      <c r="K306" s="149" t="s">
        <v>2</v>
      </c>
      <c r="O306" s="235" t="s">
        <v>1332</v>
      </c>
      <c r="P306" s="235"/>
      <c r="Q306" s="235"/>
      <c r="R306" s="235"/>
      <c r="S306" s="235"/>
      <c r="T306" s="235"/>
      <c r="U306" s="235"/>
      <c r="V306" s="235"/>
      <c r="W306" s="235"/>
      <c r="X306" s="235"/>
      <c r="Y306" s="235"/>
      <c r="Z306" s="235"/>
      <c r="AA306" s="235"/>
      <c r="AB306" s="235"/>
      <c r="AC306" s="236">
        <v>24069.96</v>
      </c>
      <c r="AD306" s="236"/>
    </row>
    <row r="307" spans="1:30" x14ac:dyDescent="0.25">
      <c r="C307" s="149" t="s">
        <v>2</v>
      </c>
      <c r="G307" s="149" t="s">
        <v>2</v>
      </c>
      <c r="K307" s="149" t="s">
        <v>2</v>
      </c>
      <c r="O307" s="235" t="s">
        <v>1332</v>
      </c>
      <c r="P307" s="235"/>
      <c r="Q307" s="235"/>
      <c r="R307" s="235"/>
      <c r="S307" s="235"/>
      <c r="T307" s="235"/>
      <c r="U307" s="235"/>
      <c r="V307" s="235"/>
      <c r="W307" s="235"/>
      <c r="X307" s="235"/>
      <c r="Y307" s="235"/>
      <c r="Z307" s="235"/>
      <c r="AA307" s="235"/>
      <c r="AB307" s="235"/>
      <c r="AC307" s="236">
        <v>-15.4</v>
      </c>
      <c r="AD307" s="236"/>
    </row>
    <row r="308" spans="1:30" x14ac:dyDescent="0.25">
      <c r="C308" s="149" t="s">
        <v>2</v>
      </c>
      <c r="G308" s="149" t="s">
        <v>2</v>
      </c>
      <c r="K308" s="149" t="s">
        <v>2</v>
      </c>
      <c r="O308" s="235" t="s">
        <v>1332</v>
      </c>
      <c r="P308" s="235"/>
      <c r="Q308" s="235"/>
      <c r="R308" s="235"/>
      <c r="S308" s="235"/>
      <c r="T308" s="235"/>
      <c r="U308" s="235"/>
      <c r="V308" s="235"/>
      <c r="W308" s="235"/>
      <c r="X308" s="235"/>
      <c r="Y308" s="235"/>
      <c r="Z308" s="235"/>
      <c r="AA308" s="235"/>
      <c r="AB308" s="235"/>
      <c r="AC308" s="236">
        <v>-14.9</v>
      </c>
      <c r="AD308" s="236"/>
    </row>
    <row r="309" spans="1:30" x14ac:dyDescent="0.25">
      <c r="B309" s="146" t="s">
        <v>1333</v>
      </c>
      <c r="C309" s="146"/>
      <c r="D309" s="146"/>
      <c r="F309" s="146" t="s">
        <v>1323</v>
      </c>
      <c r="G309" s="146"/>
      <c r="H309" s="146"/>
      <c r="I309" s="146"/>
      <c r="J309" s="146" t="s">
        <v>1334</v>
      </c>
      <c r="K309" s="146"/>
      <c r="L309" s="146"/>
      <c r="N309" s="146" t="s">
        <v>1335</v>
      </c>
      <c r="O309" s="146"/>
      <c r="P309" s="146"/>
      <c r="Q309" s="146"/>
      <c r="R309" s="146"/>
      <c r="S309" s="146"/>
      <c r="T309" s="146"/>
      <c r="U309" s="146"/>
      <c r="V309" s="146"/>
      <c r="W309" s="146"/>
      <c r="X309" s="146"/>
      <c r="Y309" s="146"/>
      <c r="Z309" s="146"/>
      <c r="AA309" s="146"/>
      <c r="AC309" s="234">
        <v>5529.26</v>
      </c>
      <c r="AD309" s="234"/>
    </row>
    <row r="310" spans="1:30" x14ac:dyDescent="0.25">
      <c r="C310" s="149" t="s">
        <v>2</v>
      </c>
      <c r="G310" s="149" t="s">
        <v>2</v>
      </c>
      <c r="K310" s="149" t="s">
        <v>2</v>
      </c>
      <c r="O310" s="235" t="s">
        <v>1336</v>
      </c>
      <c r="P310" s="235"/>
      <c r="Q310" s="235"/>
      <c r="R310" s="235"/>
      <c r="S310" s="235"/>
      <c r="T310" s="235"/>
      <c r="U310" s="235"/>
      <c r="V310" s="235"/>
      <c r="W310" s="235"/>
      <c r="X310" s="235"/>
      <c r="Y310" s="235"/>
      <c r="Z310" s="235"/>
      <c r="AA310" s="235"/>
      <c r="AB310" s="235"/>
      <c r="AC310" s="236">
        <v>3136.4</v>
      </c>
      <c r="AD310" s="236"/>
    </row>
    <row r="311" spans="1:30" x14ac:dyDescent="0.25">
      <c r="C311" s="149" t="s">
        <v>2</v>
      </c>
      <c r="G311" s="149" t="s">
        <v>2</v>
      </c>
      <c r="K311" s="149" t="s">
        <v>2</v>
      </c>
      <c r="O311" s="235" t="s">
        <v>1337</v>
      </c>
      <c r="P311" s="235"/>
      <c r="Q311" s="235"/>
      <c r="R311" s="235"/>
      <c r="S311" s="235"/>
      <c r="T311" s="235"/>
      <c r="U311" s="235"/>
      <c r="V311" s="235"/>
      <c r="W311" s="235"/>
      <c r="X311" s="235"/>
      <c r="Y311" s="235"/>
      <c r="Z311" s="235"/>
      <c r="AA311" s="235"/>
      <c r="AB311" s="235"/>
      <c r="AC311" s="236">
        <v>2392.86</v>
      </c>
      <c r="AD311" s="236"/>
    </row>
    <row r="312" spans="1:30" x14ac:dyDescent="0.25">
      <c r="B312" s="146" t="s">
        <v>1338</v>
      </c>
      <c r="C312" s="146"/>
      <c r="D312" s="146"/>
      <c r="F312" s="146" t="s">
        <v>1323</v>
      </c>
      <c r="G312" s="146"/>
      <c r="H312" s="146"/>
      <c r="I312" s="146"/>
      <c r="J312" s="146" t="s">
        <v>1339</v>
      </c>
      <c r="K312" s="146"/>
      <c r="L312" s="146"/>
      <c r="N312" s="146" t="s">
        <v>1340</v>
      </c>
      <c r="O312" s="146"/>
      <c r="P312" s="146"/>
      <c r="Q312" s="146"/>
      <c r="R312" s="146"/>
      <c r="S312" s="146"/>
      <c r="T312" s="146"/>
      <c r="U312" s="146"/>
      <c r="V312" s="146"/>
      <c r="W312" s="146"/>
      <c r="X312" s="146"/>
      <c r="Y312" s="146"/>
      <c r="Z312" s="146"/>
      <c r="AA312" s="146"/>
      <c r="AC312" s="234">
        <v>798</v>
      </c>
      <c r="AD312" s="234"/>
    </row>
    <row r="313" spans="1:30" x14ac:dyDescent="0.25">
      <c r="C313" s="149" t="s">
        <v>2</v>
      </c>
      <c r="G313" s="149" t="s">
        <v>2</v>
      </c>
      <c r="K313" s="149" t="s">
        <v>2</v>
      </c>
      <c r="O313" s="235" t="s">
        <v>1341</v>
      </c>
      <c r="P313" s="235"/>
      <c r="Q313" s="235"/>
      <c r="R313" s="235"/>
      <c r="S313" s="235"/>
      <c r="T313" s="235"/>
      <c r="U313" s="235"/>
      <c r="V313" s="235"/>
      <c r="W313" s="235"/>
      <c r="X313" s="235"/>
      <c r="Y313" s="235"/>
      <c r="Z313" s="235"/>
      <c r="AA313" s="235"/>
      <c r="AB313" s="235"/>
    </row>
    <row r="314" spans="1:30" x14ac:dyDescent="0.25">
      <c r="B314" s="146" t="s">
        <v>1342</v>
      </c>
      <c r="C314" s="146"/>
      <c r="D314" s="146"/>
      <c r="F314" s="146" t="s">
        <v>1323</v>
      </c>
      <c r="G314" s="146"/>
      <c r="H314" s="146"/>
      <c r="I314" s="146"/>
      <c r="J314" s="146" t="s">
        <v>1172</v>
      </c>
      <c r="K314" s="146"/>
      <c r="L314" s="146"/>
      <c r="N314" s="146" t="s">
        <v>1173</v>
      </c>
      <c r="O314" s="146"/>
      <c r="P314" s="146"/>
      <c r="Q314" s="146"/>
      <c r="R314" s="146"/>
      <c r="S314" s="146"/>
      <c r="T314" s="146"/>
      <c r="U314" s="146"/>
      <c r="V314" s="146"/>
      <c r="W314" s="146"/>
      <c r="X314" s="146"/>
      <c r="Y314" s="146"/>
      <c r="Z314" s="146"/>
      <c r="AA314" s="146"/>
      <c r="AC314" s="234">
        <v>793.67</v>
      </c>
      <c r="AD314" s="234"/>
    </row>
    <row r="315" spans="1:30" x14ac:dyDescent="0.25">
      <c r="C315" s="149" t="s">
        <v>2</v>
      </c>
      <c r="G315" s="149" t="s">
        <v>2</v>
      </c>
      <c r="K315" s="149" t="s">
        <v>2</v>
      </c>
      <c r="O315" s="235" t="s">
        <v>1174</v>
      </c>
      <c r="P315" s="235"/>
      <c r="Q315" s="235"/>
      <c r="R315" s="235"/>
      <c r="S315" s="235"/>
      <c r="T315" s="235"/>
      <c r="U315" s="235"/>
      <c r="V315" s="235"/>
      <c r="W315" s="235"/>
      <c r="X315" s="235"/>
      <c r="Y315" s="235"/>
      <c r="Z315" s="235"/>
      <c r="AA315" s="235"/>
      <c r="AB315" s="235"/>
    </row>
    <row r="316" spans="1:30" ht="10.5" customHeight="1" x14ac:dyDescent="0.25"/>
    <row r="317" spans="1:30" ht="12" customHeight="1" x14ac:dyDescent="0.25"/>
    <row r="318" spans="1:30" ht="13.5" customHeight="1" x14ac:dyDescent="0.25">
      <c r="A318" s="152" t="s">
        <v>1119</v>
      </c>
      <c r="B318" s="152"/>
      <c r="C318" s="152"/>
      <c r="D318" s="152"/>
      <c r="E318" s="152"/>
      <c r="F318" s="152"/>
      <c r="G318" s="152"/>
      <c r="H318" s="152"/>
      <c r="I318" s="152"/>
      <c r="J318" s="152"/>
      <c r="K318" s="152"/>
      <c r="L318" s="152"/>
      <c r="M318" s="152"/>
      <c r="R318" s="153" t="s">
        <v>1343</v>
      </c>
      <c r="S318" s="153"/>
      <c r="T318" s="153"/>
      <c r="U318" s="153"/>
      <c r="V318" s="153"/>
      <c r="W318" s="153"/>
      <c r="X318" s="153"/>
      <c r="Y318" s="153"/>
      <c r="Z318" s="153"/>
      <c r="AA318" s="153"/>
      <c r="AB318" s="153"/>
      <c r="AC318" s="153"/>
      <c r="AD318" s="153"/>
    </row>
    <row r="319" spans="1:30" ht="25.5" customHeight="1" x14ac:dyDescent="0.25">
      <c r="C319" s="143" t="s">
        <v>1035</v>
      </c>
      <c r="D319" s="143"/>
      <c r="E319" s="143"/>
      <c r="F319" s="143"/>
      <c r="G319" s="143"/>
      <c r="H319" s="143"/>
      <c r="I319" s="143"/>
      <c r="J319" s="143"/>
      <c r="K319" s="143"/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</row>
    <row r="320" spans="1:30" ht="7.5" customHeight="1" x14ac:dyDescent="0.25"/>
    <row r="321" spans="1:30" ht="18.75" customHeight="1" x14ac:dyDescent="0.25">
      <c r="I321" s="229" t="s">
        <v>1036</v>
      </c>
      <c r="J321" s="229"/>
      <c r="K321" s="229"/>
      <c r="L321" s="229"/>
      <c r="M321" s="229"/>
      <c r="N321" s="229"/>
      <c r="O321" s="229"/>
      <c r="P321" s="229"/>
      <c r="S321" s="230" t="s">
        <v>1037</v>
      </c>
      <c r="T321" s="230"/>
      <c r="U321" s="230"/>
      <c r="V321" s="230"/>
      <c r="W321" s="230"/>
      <c r="X321" s="230"/>
      <c r="Y321" s="230"/>
    </row>
    <row r="322" spans="1:30" ht="6.75" customHeight="1" x14ac:dyDescent="0.25"/>
    <row r="323" spans="1:30" ht="14.25" customHeight="1" x14ac:dyDescent="0.25">
      <c r="A323" s="231" t="s">
        <v>1038</v>
      </c>
      <c r="B323" s="231"/>
      <c r="C323" s="231"/>
      <c r="D323" s="231"/>
      <c r="E323" s="231"/>
      <c r="F323" s="231"/>
      <c r="G323" s="231"/>
      <c r="H323" s="231"/>
      <c r="I323" s="231"/>
      <c r="J323" s="231"/>
      <c r="K323" s="231"/>
      <c r="L323" s="231"/>
      <c r="M323" s="231"/>
      <c r="N323" s="231"/>
      <c r="O323" s="231"/>
    </row>
    <row r="324" spans="1:30" x14ac:dyDescent="0.25">
      <c r="B324" s="232" t="s">
        <v>1039</v>
      </c>
      <c r="C324" s="232"/>
      <c r="D324" s="232"/>
      <c r="F324" s="232" t="s">
        <v>1040</v>
      </c>
      <c r="G324" s="232"/>
      <c r="H324" s="232"/>
      <c r="I324" s="232"/>
      <c r="J324" s="232" t="s">
        <v>1041</v>
      </c>
      <c r="K324" s="232"/>
      <c r="L324" s="232"/>
      <c r="N324" s="232" t="s">
        <v>1042</v>
      </c>
      <c r="O324" s="232"/>
      <c r="P324" s="232"/>
      <c r="Q324" s="232"/>
      <c r="R324" s="232"/>
      <c r="S324" s="232"/>
      <c r="T324" s="232"/>
      <c r="U324" s="232"/>
      <c r="V324" s="232"/>
      <c r="W324" s="232"/>
      <c r="X324" s="232"/>
      <c r="Y324" s="232"/>
      <c r="Z324" s="232"/>
      <c r="AA324" s="232"/>
      <c r="AC324" s="233" t="s">
        <v>1043</v>
      </c>
      <c r="AD324" s="233"/>
    </row>
    <row r="325" spans="1:30" x14ac:dyDescent="0.25">
      <c r="B325" s="146" t="s">
        <v>1344</v>
      </c>
      <c r="C325" s="146"/>
      <c r="D325" s="146"/>
      <c r="F325" s="146" t="s">
        <v>1323</v>
      </c>
      <c r="G325" s="146"/>
      <c r="H325" s="146"/>
      <c r="I325" s="146"/>
      <c r="J325" s="146" t="s">
        <v>1345</v>
      </c>
      <c r="K325" s="146"/>
      <c r="L325" s="146"/>
      <c r="N325" s="146" t="s">
        <v>1346</v>
      </c>
      <c r="O325" s="146"/>
      <c r="P325" s="146"/>
      <c r="Q325" s="146"/>
      <c r="R325" s="146"/>
      <c r="S325" s="146"/>
      <c r="T325" s="146"/>
      <c r="U325" s="146"/>
      <c r="V325" s="146"/>
      <c r="W325" s="146"/>
      <c r="X325" s="146"/>
      <c r="Y325" s="146"/>
      <c r="Z325" s="146"/>
      <c r="AA325" s="146"/>
      <c r="AC325" s="234">
        <v>4000</v>
      </c>
      <c r="AD325" s="234"/>
    </row>
    <row r="326" spans="1:30" x14ac:dyDescent="0.25">
      <c r="C326" s="149" t="s">
        <v>2</v>
      </c>
      <c r="G326" s="149" t="s">
        <v>2</v>
      </c>
      <c r="K326" s="149" t="s">
        <v>2</v>
      </c>
      <c r="O326" s="235" t="s">
        <v>1347</v>
      </c>
      <c r="P326" s="235"/>
      <c r="Q326" s="235"/>
      <c r="R326" s="235"/>
      <c r="S326" s="235"/>
      <c r="T326" s="235"/>
      <c r="U326" s="235"/>
      <c r="V326" s="235"/>
      <c r="W326" s="235"/>
      <c r="X326" s="235"/>
      <c r="Y326" s="235"/>
      <c r="Z326" s="235"/>
      <c r="AA326" s="235"/>
      <c r="AB326" s="235"/>
    </row>
    <row r="327" spans="1:30" x14ac:dyDescent="0.25">
      <c r="B327" s="146" t="s">
        <v>1348</v>
      </c>
      <c r="C327" s="146"/>
      <c r="D327" s="146"/>
      <c r="F327" s="146" t="s">
        <v>1323</v>
      </c>
      <c r="G327" s="146"/>
      <c r="H327" s="146"/>
      <c r="I327" s="146"/>
      <c r="J327" s="146" t="s">
        <v>1349</v>
      </c>
      <c r="K327" s="146"/>
      <c r="L327" s="146"/>
      <c r="N327" s="146" t="s">
        <v>1350</v>
      </c>
      <c r="O327" s="146"/>
      <c r="P327" s="146"/>
      <c r="Q327" s="146"/>
      <c r="R327" s="146"/>
      <c r="S327" s="146"/>
      <c r="T327" s="146"/>
      <c r="U327" s="146"/>
      <c r="V327" s="146"/>
      <c r="W327" s="146"/>
      <c r="X327" s="146"/>
      <c r="Y327" s="146"/>
      <c r="Z327" s="146"/>
      <c r="AA327" s="146"/>
      <c r="AC327" s="234">
        <v>4000</v>
      </c>
      <c r="AD327" s="234"/>
    </row>
    <row r="328" spans="1:30" x14ac:dyDescent="0.25">
      <c r="C328" s="149" t="s">
        <v>2</v>
      </c>
      <c r="G328" s="149" t="s">
        <v>2</v>
      </c>
      <c r="K328" s="149" t="s">
        <v>2</v>
      </c>
      <c r="O328" s="235" t="s">
        <v>1347</v>
      </c>
      <c r="P328" s="235"/>
      <c r="Q328" s="235"/>
      <c r="R328" s="235"/>
      <c r="S328" s="235"/>
      <c r="T328" s="235"/>
      <c r="U328" s="235"/>
      <c r="V328" s="235"/>
      <c r="W328" s="235"/>
      <c r="X328" s="235"/>
      <c r="Y328" s="235"/>
      <c r="Z328" s="235"/>
      <c r="AA328" s="235"/>
      <c r="AB328" s="235"/>
    </row>
    <row r="329" spans="1:30" x14ac:dyDescent="0.25">
      <c r="B329" s="146" t="s">
        <v>1351</v>
      </c>
      <c r="C329" s="146"/>
      <c r="D329" s="146"/>
      <c r="F329" s="146" t="s">
        <v>1323</v>
      </c>
      <c r="G329" s="146"/>
      <c r="H329" s="146"/>
      <c r="I329" s="146"/>
      <c r="J329" s="146" t="s">
        <v>1352</v>
      </c>
      <c r="K329" s="146"/>
      <c r="L329" s="146"/>
      <c r="N329" s="146" t="s">
        <v>1353</v>
      </c>
      <c r="O329" s="146"/>
      <c r="P329" s="146"/>
      <c r="Q329" s="146"/>
      <c r="R329" s="146"/>
      <c r="S329" s="146"/>
      <c r="T329" s="146"/>
      <c r="U329" s="146"/>
      <c r="V329" s="146"/>
      <c r="W329" s="146"/>
      <c r="X329" s="146"/>
      <c r="Y329" s="146"/>
      <c r="Z329" s="146"/>
      <c r="AA329" s="146"/>
      <c r="AC329" s="234">
        <v>716.4</v>
      </c>
      <c r="AD329" s="234"/>
    </row>
    <row r="330" spans="1:30" x14ac:dyDescent="0.25">
      <c r="C330" s="149" t="s">
        <v>2</v>
      </c>
      <c r="G330" s="149" t="s">
        <v>2</v>
      </c>
      <c r="K330" s="149" t="s">
        <v>2</v>
      </c>
      <c r="O330" s="235" t="s">
        <v>1354</v>
      </c>
      <c r="P330" s="235"/>
      <c r="Q330" s="235"/>
      <c r="R330" s="235"/>
      <c r="S330" s="235"/>
      <c r="T330" s="235"/>
      <c r="U330" s="235"/>
      <c r="V330" s="235"/>
      <c r="W330" s="235"/>
      <c r="X330" s="235"/>
      <c r="Y330" s="235"/>
      <c r="Z330" s="235"/>
      <c r="AA330" s="235"/>
      <c r="AB330" s="235"/>
    </row>
    <row r="331" spans="1:30" x14ac:dyDescent="0.25">
      <c r="B331" s="146" t="s">
        <v>1355</v>
      </c>
      <c r="C331" s="146"/>
      <c r="D331" s="146"/>
      <c r="F331" s="146" t="s">
        <v>1323</v>
      </c>
      <c r="G331" s="146"/>
      <c r="H331" s="146"/>
      <c r="I331" s="146"/>
      <c r="J331" s="146" t="s">
        <v>1356</v>
      </c>
      <c r="K331" s="146"/>
      <c r="L331" s="146"/>
      <c r="N331" s="146" t="s">
        <v>1357</v>
      </c>
      <c r="O331" s="146"/>
      <c r="P331" s="146"/>
      <c r="Q331" s="146"/>
      <c r="R331" s="146"/>
      <c r="S331" s="146"/>
      <c r="T331" s="146"/>
      <c r="U331" s="146"/>
      <c r="V331" s="146"/>
      <c r="W331" s="146"/>
      <c r="X331" s="146"/>
      <c r="Y331" s="146"/>
      <c r="Z331" s="146"/>
      <c r="AA331" s="146"/>
      <c r="AC331" s="234">
        <v>1400.92</v>
      </c>
      <c r="AD331" s="234"/>
    </row>
    <row r="332" spans="1:30" x14ac:dyDescent="0.25">
      <c r="C332" s="149" t="s">
        <v>2</v>
      </c>
      <c r="G332" s="149" t="s">
        <v>2</v>
      </c>
      <c r="K332" s="149" t="s">
        <v>2</v>
      </c>
      <c r="O332" s="235" t="s">
        <v>1358</v>
      </c>
      <c r="P332" s="235"/>
      <c r="Q332" s="235"/>
      <c r="R332" s="235"/>
      <c r="S332" s="235"/>
      <c r="T332" s="235"/>
      <c r="U332" s="235"/>
      <c r="V332" s="235"/>
      <c r="W332" s="235"/>
      <c r="X332" s="235"/>
      <c r="Y332" s="235"/>
      <c r="Z332" s="235"/>
      <c r="AA332" s="235"/>
      <c r="AB332" s="235"/>
      <c r="AC332" s="236">
        <v>243.14</v>
      </c>
      <c r="AD332" s="236"/>
    </row>
    <row r="333" spans="1:30" x14ac:dyDescent="0.25">
      <c r="C333" s="149" t="s">
        <v>2</v>
      </c>
      <c r="G333" s="149" t="s">
        <v>2</v>
      </c>
      <c r="K333" s="149" t="s">
        <v>2</v>
      </c>
      <c r="O333" s="235" t="s">
        <v>1358</v>
      </c>
      <c r="P333" s="235"/>
      <c r="Q333" s="235"/>
      <c r="R333" s="235"/>
      <c r="S333" s="235"/>
      <c r="T333" s="235"/>
      <c r="U333" s="235"/>
      <c r="V333" s="235"/>
      <c r="W333" s="235"/>
      <c r="X333" s="235"/>
      <c r="Y333" s="235"/>
      <c r="Z333" s="235"/>
      <c r="AA333" s="235"/>
      <c r="AB333" s="235"/>
      <c r="AC333" s="236">
        <v>269.60000000000002</v>
      </c>
      <c r="AD333" s="236"/>
    </row>
    <row r="334" spans="1:30" x14ac:dyDescent="0.25">
      <c r="C334" s="149" t="s">
        <v>2</v>
      </c>
      <c r="G334" s="149" t="s">
        <v>2</v>
      </c>
      <c r="K334" s="149" t="s">
        <v>2</v>
      </c>
      <c r="O334" s="235" t="s">
        <v>1358</v>
      </c>
      <c r="P334" s="235"/>
      <c r="Q334" s="235"/>
      <c r="R334" s="235"/>
      <c r="S334" s="235"/>
      <c r="T334" s="235"/>
      <c r="U334" s="235"/>
      <c r="V334" s="235"/>
      <c r="W334" s="235"/>
      <c r="X334" s="235"/>
      <c r="Y334" s="235"/>
      <c r="Z334" s="235"/>
      <c r="AA334" s="235"/>
      <c r="AB334" s="235"/>
      <c r="AC334" s="236">
        <v>296.06</v>
      </c>
      <c r="AD334" s="236"/>
    </row>
    <row r="335" spans="1:30" x14ac:dyDescent="0.25">
      <c r="C335" s="149" t="s">
        <v>2</v>
      </c>
      <c r="G335" s="149" t="s">
        <v>2</v>
      </c>
      <c r="K335" s="149" t="s">
        <v>2</v>
      </c>
      <c r="O335" s="235" t="s">
        <v>1358</v>
      </c>
      <c r="P335" s="235"/>
      <c r="Q335" s="235"/>
      <c r="R335" s="235"/>
      <c r="S335" s="235"/>
      <c r="T335" s="235"/>
      <c r="U335" s="235"/>
      <c r="V335" s="235"/>
      <c r="W335" s="235"/>
      <c r="X335" s="235"/>
      <c r="Y335" s="235"/>
      <c r="Z335" s="235"/>
      <c r="AA335" s="235"/>
      <c r="AB335" s="235"/>
      <c r="AC335" s="236">
        <v>322.52</v>
      </c>
      <c r="AD335" s="236"/>
    </row>
    <row r="336" spans="1:30" x14ac:dyDescent="0.25">
      <c r="C336" s="149" t="s">
        <v>2</v>
      </c>
      <c r="G336" s="149" t="s">
        <v>2</v>
      </c>
      <c r="K336" s="149" t="s">
        <v>2</v>
      </c>
      <c r="O336" s="235" t="s">
        <v>1358</v>
      </c>
      <c r="P336" s="235"/>
      <c r="Q336" s="235"/>
      <c r="R336" s="235"/>
      <c r="S336" s="235"/>
      <c r="T336" s="235"/>
      <c r="U336" s="235"/>
      <c r="V336" s="235"/>
      <c r="W336" s="235"/>
      <c r="X336" s="235"/>
      <c r="Y336" s="235"/>
      <c r="Z336" s="235"/>
      <c r="AA336" s="235"/>
      <c r="AB336" s="235"/>
      <c r="AC336" s="236">
        <v>269.60000000000002</v>
      </c>
      <c r="AD336" s="236"/>
    </row>
    <row r="337" spans="2:30" x14ac:dyDescent="0.25">
      <c r="B337" s="146" t="s">
        <v>1359</v>
      </c>
      <c r="C337" s="146"/>
      <c r="D337" s="146"/>
      <c r="F337" s="146" t="s">
        <v>1323</v>
      </c>
      <c r="G337" s="146"/>
      <c r="H337" s="146"/>
      <c r="I337" s="146"/>
      <c r="J337" s="146" t="s">
        <v>1360</v>
      </c>
      <c r="K337" s="146"/>
      <c r="L337" s="146"/>
      <c r="N337" s="146" t="s">
        <v>1361</v>
      </c>
      <c r="O337" s="146"/>
      <c r="P337" s="146"/>
      <c r="Q337" s="146"/>
      <c r="R337" s="146"/>
      <c r="S337" s="146"/>
      <c r="T337" s="146"/>
      <c r="U337" s="146"/>
      <c r="V337" s="146"/>
      <c r="W337" s="146"/>
      <c r="X337" s="146"/>
      <c r="Y337" s="146"/>
      <c r="Z337" s="146"/>
      <c r="AA337" s="146"/>
      <c r="AC337" s="234">
        <v>18250</v>
      </c>
      <c r="AD337" s="234"/>
    </row>
    <row r="338" spans="2:30" x14ac:dyDescent="0.25">
      <c r="C338" s="149" t="s">
        <v>2</v>
      </c>
      <c r="G338" s="149" t="s">
        <v>2</v>
      </c>
      <c r="K338" s="149" t="s">
        <v>2</v>
      </c>
      <c r="O338" s="235" t="s">
        <v>1362</v>
      </c>
      <c r="P338" s="235"/>
      <c r="Q338" s="235"/>
      <c r="R338" s="235"/>
      <c r="S338" s="235"/>
      <c r="T338" s="235"/>
      <c r="U338" s="235"/>
      <c r="V338" s="235"/>
      <c r="W338" s="235"/>
      <c r="X338" s="235"/>
      <c r="Y338" s="235"/>
      <c r="Z338" s="235"/>
      <c r="AA338" s="235"/>
      <c r="AB338" s="235"/>
    </row>
    <row r="339" spans="2:30" x14ac:dyDescent="0.25">
      <c r="B339" s="146" t="s">
        <v>1363</v>
      </c>
      <c r="C339" s="146"/>
      <c r="D339" s="146"/>
      <c r="F339" s="146" t="s">
        <v>1323</v>
      </c>
      <c r="G339" s="146"/>
      <c r="H339" s="146"/>
      <c r="I339" s="146"/>
      <c r="J339" s="146" t="s">
        <v>1364</v>
      </c>
      <c r="K339" s="146"/>
      <c r="L339" s="146"/>
      <c r="N339" s="146" t="s">
        <v>1365</v>
      </c>
      <c r="O339" s="146"/>
      <c r="P339" s="146"/>
      <c r="Q339" s="146"/>
      <c r="R339" s="146"/>
      <c r="S339" s="146"/>
      <c r="T339" s="146"/>
      <c r="U339" s="146"/>
      <c r="V339" s="146"/>
      <c r="W339" s="146"/>
      <c r="X339" s="146"/>
      <c r="Y339" s="146"/>
      <c r="Z339" s="146"/>
      <c r="AA339" s="146"/>
      <c r="AC339" s="234">
        <v>1000</v>
      </c>
      <c r="AD339" s="234"/>
    </row>
    <row r="340" spans="2:30" x14ac:dyDescent="0.25">
      <c r="C340" s="149" t="s">
        <v>2</v>
      </c>
      <c r="G340" s="149" t="s">
        <v>2</v>
      </c>
      <c r="K340" s="149" t="s">
        <v>2</v>
      </c>
      <c r="O340" s="235" t="s">
        <v>1366</v>
      </c>
      <c r="P340" s="235"/>
      <c r="Q340" s="235"/>
      <c r="R340" s="235"/>
      <c r="S340" s="235"/>
      <c r="T340" s="235"/>
      <c r="U340" s="235"/>
      <c r="V340" s="235"/>
      <c r="W340" s="235"/>
      <c r="X340" s="235"/>
      <c r="Y340" s="235"/>
      <c r="Z340" s="235"/>
      <c r="AA340" s="235"/>
      <c r="AB340" s="235"/>
    </row>
    <row r="341" spans="2:30" x14ac:dyDescent="0.25">
      <c r="B341" s="146" t="s">
        <v>1367</v>
      </c>
      <c r="C341" s="146"/>
      <c r="D341" s="146"/>
      <c r="F341" s="146" t="s">
        <v>1323</v>
      </c>
      <c r="G341" s="146"/>
      <c r="H341" s="146"/>
      <c r="I341" s="146"/>
      <c r="J341" s="146" t="s">
        <v>1368</v>
      </c>
      <c r="K341" s="146"/>
      <c r="L341" s="146"/>
      <c r="N341" s="146" t="s">
        <v>1369</v>
      </c>
      <c r="O341" s="146"/>
      <c r="P341" s="146"/>
      <c r="Q341" s="146"/>
      <c r="R341" s="146"/>
      <c r="S341" s="146"/>
      <c r="T341" s="146"/>
      <c r="U341" s="146"/>
      <c r="V341" s="146"/>
      <c r="W341" s="146"/>
      <c r="X341" s="146"/>
      <c r="Y341" s="146"/>
      <c r="Z341" s="146"/>
      <c r="AA341" s="146"/>
      <c r="AC341" s="234">
        <v>500</v>
      </c>
      <c r="AD341" s="234"/>
    </row>
    <row r="342" spans="2:30" x14ac:dyDescent="0.25">
      <c r="C342" s="149" t="s">
        <v>2</v>
      </c>
      <c r="G342" s="149" t="s">
        <v>2</v>
      </c>
      <c r="K342" s="149" t="s">
        <v>2</v>
      </c>
      <c r="O342" s="235" t="s">
        <v>1366</v>
      </c>
      <c r="P342" s="235"/>
      <c r="Q342" s="235"/>
      <c r="R342" s="235"/>
      <c r="S342" s="235"/>
      <c r="T342" s="235"/>
      <c r="U342" s="235"/>
      <c r="V342" s="235"/>
      <c r="W342" s="235"/>
      <c r="X342" s="235"/>
      <c r="Y342" s="235"/>
      <c r="Z342" s="235"/>
      <c r="AA342" s="235"/>
      <c r="AB342" s="235"/>
    </row>
    <row r="343" spans="2:30" x14ac:dyDescent="0.25">
      <c r="B343" s="146" t="s">
        <v>1370</v>
      </c>
      <c r="C343" s="146"/>
      <c r="D343" s="146"/>
      <c r="F343" s="146" t="s">
        <v>1323</v>
      </c>
      <c r="G343" s="146"/>
      <c r="H343" s="146"/>
      <c r="I343" s="146"/>
      <c r="J343" s="146" t="s">
        <v>1371</v>
      </c>
      <c r="K343" s="146"/>
      <c r="L343" s="146"/>
      <c r="N343" s="146" t="s">
        <v>1372</v>
      </c>
      <c r="O343" s="146"/>
      <c r="P343" s="146"/>
      <c r="Q343" s="146"/>
      <c r="R343" s="146"/>
      <c r="S343" s="146"/>
      <c r="T343" s="146"/>
      <c r="U343" s="146"/>
      <c r="V343" s="146"/>
      <c r="W343" s="146"/>
      <c r="X343" s="146"/>
      <c r="Y343" s="146"/>
      <c r="Z343" s="146"/>
      <c r="AA343" s="146"/>
      <c r="AC343" s="234">
        <v>1000</v>
      </c>
      <c r="AD343" s="234"/>
    </row>
    <row r="344" spans="2:30" x14ac:dyDescent="0.25">
      <c r="C344" s="149" t="s">
        <v>2</v>
      </c>
      <c r="G344" s="149" t="s">
        <v>2</v>
      </c>
      <c r="K344" s="149" t="s">
        <v>2</v>
      </c>
      <c r="O344" s="235" t="s">
        <v>1373</v>
      </c>
      <c r="P344" s="235"/>
      <c r="Q344" s="235"/>
      <c r="R344" s="235"/>
      <c r="S344" s="235"/>
      <c r="T344" s="235"/>
      <c r="U344" s="235"/>
      <c r="V344" s="235"/>
      <c r="W344" s="235"/>
      <c r="X344" s="235"/>
      <c r="Y344" s="235"/>
      <c r="Z344" s="235"/>
      <c r="AA344" s="235"/>
      <c r="AB344" s="235"/>
    </row>
    <row r="345" spans="2:30" x14ac:dyDescent="0.25">
      <c r="B345" s="146" t="s">
        <v>1374</v>
      </c>
      <c r="C345" s="146"/>
      <c r="D345" s="146"/>
      <c r="F345" s="146" t="s">
        <v>1323</v>
      </c>
      <c r="G345" s="146"/>
      <c r="H345" s="146"/>
      <c r="I345" s="146"/>
      <c r="J345" s="146" t="s">
        <v>1116</v>
      </c>
      <c r="K345" s="146"/>
      <c r="L345" s="146"/>
      <c r="N345" s="146" t="s">
        <v>1117</v>
      </c>
      <c r="O345" s="146"/>
      <c r="P345" s="146"/>
      <c r="Q345" s="146"/>
      <c r="R345" s="146"/>
      <c r="S345" s="146"/>
      <c r="T345" s="146"/>
      <c r="U345" s="146"/>
      <c r="V345" s="146"/>
      <c r="W345" s="146"/>
      <c r="X345" s="146"/>
      <c r="Y345" s="146"/>
      <c r="Z345" s="146"/>
      <c r="AA345" s="146"/>
      <c r="AC345" s="234">
        <v>80</v>
      </c>
      <c r="AD345" s="234"/>
    </row>
    <row r="346" spans="2:30" x14ac:dyDescent="0.25">
      <c r="C346" s="149" t="s">
        <v>2</v>
      </c>
      <c r="G346" s="149" t="s">
        <v>2</v>
      </c>
      <c r="K346" s="149" t="s">
        <v>2</v>
      </c>
      <c r="O346" s="235" t="s">
        <v>1118</v>
      </c>
      <c r="P346" s="235"/>
      <c r="Q346" s="235"/>
      <c r="R346" s="235"/>
      <c r="S346" s="235"/>
      <c r="T346" s="235"/>
      <c r="U346" s="235"/>
      <c r="V346" s="235"/>
      <c r="W346" s="235"/>
      <c r="X346" s="235"/>
      <c r="Y346" s="235"/>
      <c r="Z346" s="235"/>
      <c r="AA346" s="235"/>
      <c r="AB346" s="235"/>
    </row>
    <row r="347" spans="2:30" x14ac:dyDescent="0.25">
      <c r="B347" s="146" t="s">
        <v>1375</v>
      </c>
      <c r="C347" s="146"/>
      <c r="D347" s="146"/>
      <c r="F347" s="146" t="s">
        <v>1323</v>
      </c>
      <c r="G347" s="146"/>
      <c r="H347" s="146"/>
      <c r="I347" s="146"/>
      <c r="J347" s="146" t="s">
        <v>1376</v>
      </c>
      <c r="K347" s="146"/>
      <c r="L347" s="146"/>
      <c r="N347" s="146" t="s">
        <v>1377</v>
      </c>
      <c r="O347" s="146"/>
      <c r="P347" s="146"/>
      <c r="Q347" s="146"/>
      <c r="R347" s="146"/>
      <c r="S347" s="146"/>
      <c r="T347" s="146"/>
      <c r="U347" s="146"/>
      <c r="V347" s="146"/>
      <c r="W347" s="146"/>
      <c r="X347" s="146"/>
      <c r="Y347" s="146"/>
      <c r="Z347" s="146"/>
      <c r="AA347" s="146"/>
      <c r="AC347" s="234">
        <v>646.76</v>
      </c>
      <c r="AD347" s="234"/>
    </row>
    <row r="348" spans="2:30" x14ac:dyDescent="0.25">
      <c r="C348" s="149" t="s">
        <v>2</v>
      </c>
      <c r="G348" s="149" t="s">
        <v>2</v>
      </c>
      <c r="K348" s="149" t="s">
        <v>2</v>
      </c>
      <c r="O348" s="235" t="s">
        <v>1378</v>
      </c>
      <c r="P348" s="235"/>
      <c r="Q348" s="235"/>
      <c r="R348" s="235"/>
      <c r="S348" s="235"/>
      <c r="T348" s="235"/>
      <c r="U348" s="235"/>
      <c r="V348" s="235"/>
      <c r="W348" s="235"/>
      <c r="X348" s="235"/>
      <c r="Y348" s="235"/>
      <c r="Z348" s="235"/>
      <c r="AA348" s="235"/>
      <c r="AB348" s="235"/>
      <c r="AC348" s="236">
        <v>5.46</v>
      </c>
      <c r="AD348" s="236"/>
    </row>
    <row r="349" spans="2:30" x14ac:dyDescent="0.25">
      <c r="C349" s="149" t="s">
        <v>2</v>
      </c>
      <c r="G349" s="149" t="s">
        <v>2</v>
      </c>
      <c r="K349" s="149" t="s">
        <v>2</v>
      </c>
      <c r="O349" s="235" t="s">
        <v>1379</v>
      </c>
      <c r="P349" s="235"/>
      <c r="Q349" s="235"/>
      <c r="R349" s="235"/>
      <c r="S349" s="235"/>
      <c r="T349" s="235"/>
      <c r="U349" s="235"/>
      <c r="V349" s="235"/>
      <c r="W349" s="235"/>
      <c r="X349" s="235"/>
      <c r="Y349" s="235"/>
      <c r="Z349" s="235"/>
      <c r="AA349" s="235"/>
      <c r="AB349" s="235"/>
      <c r="AC349" s="236">
        <v>317</v>
      </c>
      <c r="AD349" s="236"/>
    </row>
    <row r="350" spans="2:30" x14ac:dyDescent="0.25">
      <c r="C350" s="149" t="s">
        <v>2</v>
      </c>
      <c r="G350" s="149" t="s">
        <v>2</v>
      </c>
      <c r="K350" s="149" t="s">
        <v>2</v>
      </c>
      <c r="O350" s="235" t="s">
        <v>1380</v>
      </c>
      <c r="P350" s="235"/>
      <c r="Q350" s="235"/>
      <c r="R350" s="235"/>
      <c r="S350" s="235"/>
      <c r="T350" s="235"/>
      <c r="U350" s="235"/>
      <c r="V350" s="235"/>
      <c r="W350" s="235"/>
      <c r="X350" s="235"/>
      <c r="Y350" s="235"/>
      <c r="Z350" s="235"/>
      <c r="AA350" s="235"/>
      <c r="AB350" s="235"/>
      <c r="AC350" s="236">
        <v>7.3</v>
      </c>
      <c r="AD350" s="236"/>
    </row>
    <row r="351" spans="2:30" x14ac:dyDescent="0.25">
      <c r="C351" s="149" t="s">
        <v>2</v>
      </c>
      <c r="G351" s="149" t="s">
        <v>2</v>
      </c>
      <c r="K351" s="149" t="s">
        <v>2</v>
      </c>
      <c r="O351" s="235" t="s">
        <v>1381</v>
      </c>
      <c r="P351" s="235"/>
      <c r="Q351" s="235"/>
      <c r="R351" s="235"/>
      <c r="S351" s="235"/>
      <c r="T351" s="235"/>
      <c r="U351" s="235"/>
      <c r="V351" s="235"/>
      <c r="W351" s="235"/>
      <c r="X351" s="235"/>
      <c r="Y351" s="235"/>
      <c r="Z351" s="235"/>
      <c r="AA351" s="235"/>
      <c r="AB351" s="235"/>
      <c r="AC351" s="236">
        <v>317</v>
      </c>
      <c r="AD351" s="236"/>
    </row>
    <row r="352" spans="2:30" x14ac:dyDescent="0.25">
      <c r="B352" s="146" t="s">
        <v>1382</v>
      </c>
      <c r="C352" s="146"/>
      <c r="D352" s="146"/>
      <c r="F352" s="146" t="s">
        <v>1323</v>
      </c>
      <c r="G352" s="146"/>
      <c r="H352" s="146"/>
      <c r="I352" s="146"/>
      <c r="J352" s="146" t="s">
        <v>1129</v>
      </c>
      <c r="K352" s="146"/>
      <c r="L352" s="146"/>
      <c r="N352" s="146" t="s">
        <v>1130</v>
      </c>
      <c r="O352" s="146"/>
      <c r="P352" s="146"/>
      <c r="Q352" s="146"/>
      <c r="R352" s="146"/>
      <c r="S352" s="146"/>
      <c r="T352" s="146"/>
      <c r="U352" s="146"/>
      <c r="V352" s="146"/>
      <c r="W352" s="146"/>
      <c r="X352" s="146"/>
      <c r="Y352" s="146"/>
      <c r="Z352" s="146"/>
      <c r="AA352" s="146"/>
      <c r="AC352" s="234">
        <v>2880</v>
      </c>
      <c r="AD352" s="234"/>
    </row>
    <row r="353" spans="2:30" x14ac:dyDescent="0.25">
      <c r="C353" s="149" t="s">
        <v>2</v>
      </c>
      <c r="G353" s="149" t="s">
        <v>2</v>
      </c>
      <c r="K353" s="149" t="s">
        <v>2</v>
      </c>
      <c r="O353" s="235" t="s">
        <v>1131</v>
      </c>
      <c r="P353" s="235"/>
      <c r="Q353" s="235"/>
      <c r="R353" s="235"/>
      <c r="S353" s="235"/>
      <c r="T353" s="235"/>
      <c r="U353" s="235"/>
      <c r="V353" s="235"/>
      <c r="W353" s="235"/>
      <c r="X353" s="235"/>
      <c r="Y353" s="235"/>
      <c r="Z353" s="235"/>
      <c r="AA353" s="235"/>
      <c r="AB353" s="235"/>
      <c r="AC353" s="236">
        <v>720</v>
      </c>
      <c r="AD353" s="236"/>
    </row>
    <row r="354" spans="2:30" x14ac:dyDescent="0.25">
      <c r="C354" s="149" t="s">
        <v>2</v>
      </c>
      <c r="G354" s="149" t="s">
        <v>2</v>
      </c>
      <c r="K354" s="149" t="s">
        <v>2</v>
      </c>
      <c r="O354" s="235" t="s">
        <v>1131</v>
      </c>
      <c r="P354" s="235"/>
      <c r="Q354" s="235"/>
      <c r="R354" s="235"/>
      <c r="S354" s="235"/>
      <c r="T354" s="235"/>
      <c r="U354" s="235"/>
      <c r="V354" s="235"/>
      <c r="W354" s="235"/>
      <c r="X354" s="235"/>
      <c r="Y354" s="235"/>
      <c r="Z354" s="235"/>
      <c r="AA354" s="235"/>
      <c r="AB354" s="235"/>
      <c r="AC354" s="236">
        <v>720</v>
      </c>
      <c r="AD354" s="236"/>
    </row>
    <row r="355" spans="2:30" x14ac:dyDescent="0.25">
      <c r="C355" s="149" t="s">
        <v>2</v>
      </c>
      <c r="G355" s="149" t="s">
        <v>2</v>
      </c>
      <c r="K355" s="149" t="s">
        <v>2</v>
      </c>
      <c r="O355" s="235" t="s">
        <v>1131</v>
      </c>
      <c r="P355" s="235"/>
      <c r="Q355" s="235"/>
      <c r="R355" s="235"/>
      <c r="S355" s="235"/>
      <c r="T355" s="235"/>
      <c r="U355" s="235"/>
      <c r="V355" s="235"/>
      <c r="W355" s="235"/>
      <c r="X355" s="235"/>
      <c r="Y355" s="235"/>
      <c r="Z355" s="235"/>
      <c r="AA355" s="235"/>
      <c r="AB355" s="235"/>
      <c r="AC355" s="236">
        <v>720</v>
      </c>
      <c r="AD355" s="236"/>
    </row>
    <row r="356" spans="2:30" x14ac:dyDescent="0.25">
      <c r="C356" s="149" t="s">
        <v>2</v>
      </c>
      <c r="G356" s="149" t="s">
        <v>2</v>
      </c>
      <c r="K356" s="149" t="s">
        <v>2</v>
      </c>
      <c r="O356" s="235" t="s">
        <v>1131</v>
      </c>
      <c r="P356" s="235"/>
      <c r="Q356" s="235"/>
      <c r="R356" s="235"/>
      <c r="S356" s="235"/>
      <c r="T356" s="235"/>
      <c r="U356" s="235"/>
      <c r="V356" s="235"/>
      <c r="W356" s="235"/>
      <c r="X356" s="235"/>
      <c r="Y356" s="235"/>
      <c r="Z356" s="235"/>
      <c r="AA356" s="235"/>
      <c r="AB356" s="235"/>
      <c r="AC356" s="236">
        <v>720</v>
      </c>
      <c r="AD356" s="236"/>
    </row>
    <row r="357" spans="2:30" x14ac:dyDescent="0.25">
      <c r="B357" s="146" t="s">
        <v>1383</v>
      </c>
      <c r="C357" s="146"/>
      <c r="D357" s="146"/>
      <c r="F357" s="146" t="s">
        <v>1323</v>
      </c>
      <c r="G357" s="146"/>
      <c r="H357" s="146"/>
      <c r="I357" s="146"/>
      <c r="J357" s="146" t="s">
        <v>1142</v>
      </c>
      <c r="K357" s="146"/>
      <c r="L357" s="146"/>
      <c r="N357" s="146" t="s">
        <v>1143</v>
      </c>
      <c r="O357" s="146"/>
      <c r="P357" s="146"/>
      <c r="Q357" s="146"/>
      <c r="R357" s="146"/>
      <c r="S357" s="146"/>
      <c r="T357" s="146"/>
      <c r="U357" s="146"/>
      <c r="V357" s="146"/>
      <c r="W357" s="146"/>
      <c r="X357" s="146"/>
      <c r="Y357" s="146"/>
      <c r="Z357" s="146"/>
      <c r="AA357" s="146"/>
      <c r="AC357" s="234">
        <v>13352.81</v>
      </c>
      <c r="AD357" s="234"/>
    </row>
    <row r="358" spans="2:30" x14ac:dyDescent="0.25">
      <c r="C358" s="149" t="s">
        <v>2</v>
      </c>
      <c r="G358" s="149" t="s">
        <v>2</v>
      </c>
      <c r="K358" s="149" t="s">
        <v>2</v>
      </c>
      <c r="O358" s="235" t="s">
        <v>1384</v>
      </c>
      <c r="P358" s="235"/>
      <c r="Q358" s="235"/>
      <c r="R358" s="235"/>
      <c r="S358" s="235"/>
      <c r="T358" s="235"/>
      <c r="U358" s="235"/>
      <c r="V358" s="235"/>
      <c r="W358" s="235"/>
      <c r="X358" s="235"/>
      <c r="Y358" s="235"/>
      <c r="Z358" s="235"/>
      <c r="AA358" s="235"/>
      <c r="AB358" s="235"/>
    </row>
    <row r="359" spans="2:30" x14ac:dyDescent="0.25">
      <c r="B359" s="146" t="s">
        <v>1385</v>
      </c>
      <c r="C359" s="146"/>
      <c r="D359" s="146"/>
      <c r="F359" s="146" t="s">
        <v>1323</v>
      </c>
      <c r="G359" s="146"/>
      <c r="H359" s="146"/>
      <c r="I359" s="146"/>
      <c r="J359" s="146" t="s">
        <v>1386</v>
      </c>
      <c r="K359" s="146"/>
      <c r="L359" s="146"/>
      <c r="N359" s="146" t="s">
        <v>1387</v>
      </c>
      <c r="O359" s="146"/>
      <c r="P359" s="146"/>
      <c r="Q359" s="146"/>
      <c r="R359" s="146"/>
      <c r="S359" s="146"/>
      <c r="T359" s="146"/>
      <c r="U359" s="146"/>
      <c r="V359" s="146"/>
      <c r="W359" s="146"/>
      <c r="X359" s="146"/>
      <c r="Y359" s="146"/>
      <c r="Z359" s="146"/>
      <c r="AA359" s="146"/>
      <c r="AC359" s="234">
        <v>2500</v>
      </c>
      <c r="AD359" s="234"/>
    </row>
    <row r="360" spans="2:30" x14ac:dyDescent="0.25">
      <c r="C360" s="149" t="s">
        <v>2</v>
      </c>
      <c r="G360" s="149" t="s">
        <v>2</v>
      </c>
      <c r="K360" s="149" t="s">
        <v>2</v>
      </c>
      <c r="O360" s="235" t="s">
        <v>1388</v>
      </c>
      <c r="P360" s="235"/>
      <c r="Q360" s="235"/>
      <c r="R360" s="235"/>
      <c r="S360" s="235"/>
      <c r="T360" s="235"/>
      <c r="U360" s="235"/>
      <c r="V360" s="235"/>
      <c r="W360" s="235"/>
      <c r="X360" s="235"/>
      <c r="Y360" s="235"/>
      <c r="Z360" s="235"/>
      <c r="AA360" s="235"/>
      <c r="AB360" s="235"/>
    </row>
    <row r="361" spans="2:30" x14ac:dyDescent="0.25">
      <c r="B361" s="146" t="s">
        <v>1389</v>
      </c>
      <c r="C361" s="146"/>
      <c r="D361" s="146"/>
      <c r="F361" s="146" t="s">
        <v>1323</v>
      </c>
      <c r="G361" s="146"/>
      <c r="H361" s="146"/>
      <c r="I361" s="146"/>
      <c r="J361" s="146" t="s">
        <v>1312</v>
      </c>
      <c r="K361" s="146"/>
      <c r="L361" s="146"/>
      <c r="N361" s="146" t="s">
        <v>1313</v>
      </c>
      <c r="O361" s="146"/>
      <c r="P361" s="146"/>
      <c r="Q361" s="146"/>
      <c r="R361" s="146"/>
      <c r="S361" s="146"/>
      <c r="T361" s="146"/>
      <c r="U361" s="146"/>
      <c r="V361" s="146"/>
      <c r="W361" s="146"/>
      <c r="X361" s="146"/>
      <c r="Y361" s="146"/>
      <c r="Z361" s="146"/>
      <c r="AA361" s="146"/>
      <c r="AC361" s="234">
        <v>9660</v>
      </c>
      <c r="AD361" s="234"/>
    </row>
    <row r="362" spans="2:30" x14ac:dyDescent="0.25">
      <c r="C362" s="149" t="s">
        <v>2</v>
      </c>
      <c r="G362" s="149" t="s">
        <v>2</v>
      </c>
      <c r="K362" s="149" t="s">
        <v>2</v>
      </c>
      <c r="O362" s="235" t="s">
        <v>1390</v>
      </c>
      <c r="P362" s="235"/>
      <c r="Q362" s="235"/>
      <c r="R362" s="235"/>
      <c r="S362" s="235"/>
      <c r="T362" s="235"/>
      <c r="U362" s="235"/>
      <c r="V362" s="235"/>
      <c r="W362" s="235"/>
      <c r="X362" s="235"/>
      <c r="Y362" s="235"/>
      <c r="Z362" s="235"/>
      <c r="AA362" s="235"/>
      <c r="AB362" s="235"/>
    </row>
    <row r="363" spans="2:30" x14ac:dyDescent="0.25">
      <c r="B363" s="146" t="s">
        <v>1391</v>
      </c>
      <c r="C363" s="146"/>
      <c r="D363" s="146"/>
      <c r="F363" s="146" t="s">
        <v>1392</v>
      </c>
      <c r="G363" s="146"/>
      <c r="H363" s="146"/>
      <c r="I363" s="146"/>
      <c r="J363" s="146" t="s">
        <v>1238</v>
      </c>
      <c r="K363" s="146"/>
      <c r="L363" s="146"/>
      <c r="N363" s="146" t="s">
        <v>1239</v>
      </c>
      <c r="O363" s="146"/>
      <c r="P363" s="146"/>
      <c r="Q363" s="146"/>
      <c r="R363" s="146"/>
      <c r="S363" s="146"/>
      <c r="T363" s="146"/>
      <c r="U363" s="146"/>
      <c r="V363" s="146"/>
      <c r="W363" s="146"/>
      <c r="X363" s="146"/>
      <c r="Y363" s="146"/>
      <c r="Z363" s="146"/>
      <c r="AA363" s="146"/>
      <c r="AC363" s="234">
        <v>327.5</v>
      </c>
      <c r="AD363" s="234"/>
    </row>
    <row r="364" spans="2:30" x14ac:dyDescent="0.25">
      <c r="C364" s="149" t="s">
        <v>2</v>
      </c>
      <c r="G364" s="149" t="s">
        <v>2</v>
      </c>
      <c r="K364" s="149" t="s">
        <v>2</v>
      </c>
      <c r="O364" s="235" t="s">
        <v>1240</v>
      </c>
      <c r="P364" s="235"/>
      <c r="Q364" s="235"/>
      <c r="R364" s="235"/>
      <c r="S364" s="235"/>
      <c r="T364" s="235"/>
      <c r="U364" s="235"/>
      <c r="V364" s="235"/>
      <c r="W364" s="235"/>
      <c r="X364" s="235"/>
      <c r="Y364" s="235"/>
      <c r="Z364" s="235"/>
      <c r="AA364" s="235"/>
      <c r="AB364" s="235"/>
    </row>
    <row r="365" spans="2:30" x14ac:dyDescent="0.25">
      <c r="B365" s="146" t="s">
        <v>1393</v>
      </c>
      <c r="C365" s="146"/>
      <c r="D365" s="146"/>
      <c r="F365" s="146" t="s">
        <v>1392</v>
      </c>
      <c r="G365" s="146"/>
      <c r="H365" s="146"/>
      <c r="I365" s="146"/>
      <c r="J365" s="146" t="s">
        <v>1242</v>
      </c>
      <c r="K365" s="146"/>
      <c r="L365" s="146"/>
      <c r="N365" s="146" t="s">
        <v>1243</v>
      </c>
      <c r="O365" s="146"/>
      <c r="P365" s="146"/>
      <c r="Q365" s="146"/>
      <c r="R365" s="146"/>
      <c r="S365" s="146"/>
      <c r="T365" s="146"/>
      <c r="U365" s="146"/>
      <c r="V365" s="146"/>
      <c r="W365" s="146"/>
      <c r="X365" s="146"/>
      <c r="Y365" s="146"/>
      <c r="Z365" s="146"/>
      <c r="AA365" s="146"/>
      <c r="AC365" s="234">
        <v>1000</v>
      </c>
      <c r="AD365" s="234"/>
    </row>
    <row r="366" spans="2:30" x14ac:dyDescent="0.25">
      <c r="C366" s="149" t="s">
        <v>2</v>
      </c>
      <c r="G366" s="149" t="s">
        <v>2</v>
      </c>
      <c r="K366" s="149" t="s">
        <v>2</v>
      </c>
      <c r="O366" s="235" t="s">
        <v>1244</v>
      </c>
      <c r="P366" s="235"/>
      <c r="Q366" s="235"/>
      <c r="R366" s="235"/>
      <c r="S366" s="235"/>
      <c r="T366" s="235"/>
      <c r="U366" s="235"/>
      <c r="V366" s="235"/>
      <c r="W366" s="235"/>
      <c r="X366" s="235"/>
      <c r="Y366" s="235"/>
      <c r="Z366" s="235"/>
      <c r="AA366" s="235"/>
      <c r="AB366" s="235"/>
    </row>
    <row r="367" spans="2:30" x14ac:dyDescent="0.25">
      <c r="B367" s="146" t="s">
        <v>1394</v>
      </c>
      <c r="C367" s="146"/>
      <c r="D367" s="146"/>
      <c r="F367" s="146" t="s">
        <v>1392</v>
      </c>
      <c r="G367" s="146"/>
      <c r="H367" s="146"/>
      <c r="I367" s="146"/>
      <c r="J367" s="146" t="s">
        <v>1246</v>
      </c>
      <c r="K367" s="146"/>
      <c r="L367" s="146"/>
      <c r="N367" s="146" t="s">
        <v>1247</v>
      </c>
      <c r="O367" s="146"/>
      <c r="P367" s="146"/>
      <c r="Q367" s="146"/>
      <c r="R367" s="146"/>
      <c r="S367" s="146"/>
      <c r="T367" s="146"/>
      <c r="U367" s="146"/>
      <c r="V367" s="146"/>
      <c r="W367" s="146"/>
      <c r="X367" s="146"/>
      <c r="Y367" s="146"/>
      <c r="Z367" s="146"/>
      <c r="AA367" s="146"/>
      <c r="AC367" s="234">
        <v>150</v>
      </c>
      <c r="AD367" s="234"/>
    </row>
    <row r="368" spans="2:30" x14ac:dyDescent="0.25">
      <c r="C368" s="149" t="s">
        <v>2</v>
      </c>
      <c r="G368" s="149" t="s">
        <v>2</v>
      </c>
      <c r="K368" s="149" t="s">
        <v>2</v>
      </c>
      <c r="O368" s="235" t="s">
        <v>1248</v>
      </c>
      <c r="P368" s="235"/>
      <c r="Q368" s="235"/>
      <c r="R368" s="235"/>
      <c r="S368" s="235"/>
      <c r="T368" s="235"/>
      <c r="U368" s="235"/>
      <c r="V368" s="235"/>
      <c r="W368" s="235"/>
      <c r="X368" s="235"/>
      <c r="Y368" s="235"/>
      <c r="Z368" s="235"/>
      <c r="AA368" s="235"/>
      <c r="AB368" s="235"/>
    </row>
    <row r="369" spans="1:30" x14ac:dyDescent="0.25">
      <c r="B369" s="146" t="s">
        <v>1395</v>
      </c>
      <c r="C369" s="146"/>
      <c r="D369" s="146"/>
      <c r="F369" s="146" t="s">
        <v>1392</v>
      </c>
      <c r="G369" s="146"/>
      <c r="H369" s="146"/>
      <c r="I369" s="146"/>
      <c r="J369" s="146" t="s">
        <v>1396</v>
      </c>
      <c r="K369" s="146"/>
      <c r="L369" s="146"/>
      <c r="N369" s="146" t="s">
        <v>1397</v>
      </c>
      <c r="O369" s="146"/>
      <c r="P369" s="146"/>
      <c r="Q369" s="146"/>
      <c r="R369" s="146"/>
      <c r="S369" s="146"/>
      <c r="T369" s="146"/>
      <c r="U369" s="146"/>
      <c r="V369" s="146"/>
      <c r="W369" s="146"/>
      <c r="X369" s="146"/>
      <c r="Y369" s="146"/>
      <c r="Z369" s="146"/>
      <c r="AA369" s="146"/>
      <c r="AC369" s="234">
        <v>1302.74</v>
      </c>
      <c r="AD369" s="234"/>
    </row>
    <row r="370" spans="1:30" x14ac:dyDescent="0.25">
      <c r="C370" s="149" t="s">
        <v>2</v>
      </c>
      <c r="G370" s="149" t="s">
        <v>2</v>
      </c>
      <c r="K370" s="149" t="s">
        <v>2</v>
      </c>
      <c r="O370" s="235" t="s">
        <v>1398</v>
      </c>
      <c r="P370" s="235"/>
      <c r="Q370" s="235"/>
      <c r="R370" s="235"/>
      <c r="S370" s="235"/>
      <c r="T370" s="235"/>
      <c r="U370" s="235"/>
      <c r="V370" s="235"/>
      <c r="W370" s="235"/>
      <c r="X370" s="235"/>
      <c r="Y370" s="235"/>
      <c r="Z370" s="235"/>
      <c r="AA370" s="235"/>
      <c r="AB370" s="235"/>
    </row>
    <row r="371" spans="1:30" x14ac:dyDescent="0.25">
      <c r="B371" s="146" t="s">
        <v>1399</v>
      </c>
      <c r="C371" s="146"/>
      <c r="D371" s="146"/>
      <c r="F371" s="146" t="s">
        <v>1392</v>
      </c>
      <c r="G371" s="146"/>
      <c r="H371" s="146"/>
      <c r="I371" s="146"/>
      <c r="J371" s="146" t="s">
        <v>1054</v>
      </c>
      <c r="K371" s="146"/>
      <c r="L371" s="146"/>
      <c r="N371" s="146" t="s">
        <v>1055</v>
      </c>
      <c r="O371" s="146"/>
      <c r="P371" s="146"/>
      <c r="Q371" s="146"/>
      <c r="R371" s="146"/>
      <c r="S371" s="146"/>
      <c r="T371" s="146"/>
      <c r="U371" s="146"/>
      <c r="V371" s="146"/>
      <c r="W371" s="146"/>
      <c r="X371" s="146"/>
      <c r="Y371" s="146"/>
      <c r="Z371" s="146"/>
      <c r="AA371" s="146"/>
      <c r="AC371" s="234">
        <v>602.64</v>
      </c>
      <c r="AD371" s="234"/>
    </row>
    <row r="372" spans="1:30" x14ac:dyDescent="0.25">
      <c r="C372" s="149" t="s">
        <v>2</v>
      </c>
      <c r="G372" s="149" t="s">
        <v>2</v>
      </c>
      <c r="K372" s="149" t="s">
        <v>2</v>
      </c>
      <c r="O372" s="235" t="s">
        <v>1400</v>
      </c>
      <c r="P372" s="235"/>
      <c r="Q372" s="235"/>
      <c r="R372" s="235"/>
      <c r="S372" s="235"/>
      <c r="T372" s="235"/>
      <c r="U372" s="235"/>
      <c r="V372" s="235"/>
      <c r="W372" s="235"/>
      <c r="X372" s="235"/>
      <c r="Y372" s="235"/>
      <c r="Z372" s="235"/>
      <c r="AA372" s="235"/>
      <c r="AB372" s="235"/>
    </row>
    <row r="373" spans="1:30" x14ac:dyDescent="0.25">
      <c r="B373" s="146" t="s">
        <v>1401</v>
      </c>
      <c r="C373" s="146"/>
      <c r="D373" s="146"/>
      <c r="F373" s="146" t="s">
        <v>1392</v>
      </c>
      <c r="G373" s="146"/>
      <c r="H373" s="146"/>
      <c r="I373" s="146"/>
      <c r="J373" s="146" t="s">
        <v>1062</v>
      </c>
      <c r="K373" s="146"/>
      <c r="L373" s="146"/>
      <c r="N373" s="146" t="s">
        <v>1063</v>
      </c>
      <c r="O373" s="146"/>
      <c r="P373" s="146"/>
      <c r="Q373" s="146"/>
      <c r="R373" s="146"/>
      <c r="S373" s="146"/>
      <c r="T373" s="146"/>
      <c r="U373" s="146"/>
      <c r="V373" s="146"/>
      <c r="W373" s="146"/>
      <c r="X373" s="146"/>
      <c r="Y373" s="146"/>
      <c r="Z373" s="146"/>
      <c r="AA373" s="146"/>
      <c r="AC373" s="234">
        <v>708.94</v>
      </c>
      <c r="AD373" s="234"/>
    </row>
    <row r="374" spans="1:30" x14ac:dyDescent="0.25">
      <c r="C374" s="149" t="s">
        <v>2</v>
      </c>
      <c r="G374" s="149" t="s">
        <v>2</v>
      </c>
      <c r="K374" s="149" t="s">
        <v>2</v>
      </c>
      <c r="O374" s="235" t="s">
        <v>1402</v>
      </c>
      <c r="P374" s="235"/>
      <c r="Q374" s="235"/>
      <c r="R374" s="235"/>
      <c r="S374" s="235"/>
      <c r="T374" s="235"/>
      <c r="U374" s="235"/>
      <c r="V374" s="235"/>
      <c r="W374" s="235"/>
      <c r="X374" s="235"/>
      <c r="Y374" s="235"/>
      <c r="Z374" s="235"/>
      <c r="AA374" s="235"/>
      <c r="AB374" s="235"/>
      <c r="AC374" s="236">
        <v>123.84</v>
      </c>
      <c r="AD374" s="236"/>
    </row>
    <row r="375" spans="1:30" x14ac:dyDescent="0.25">
      <c r="C375" s="149" t="s">
        <v>2</v>
      </c>
      <c r="G375" s="149" t="s">
        <v>2</v>
      </c>
      <c r="K375" s="149" t="s">
        <v>2</v>
      </c>
      <c r="O375" s="235" t="s">
        <v>1403</v>
      </c>
      <c r="P375" s="235"/>
      <c r="Q375" s="235"/>
      <c r="R375" s="235"/>
      <c r="S375" s="235"/>
      <c r="T375" s="235"/>
      <c r="U375" s="235"/>
      <c r="V375" s="235"/>
      <c r="W375" s="235"/>
      <c r="X375" s="235"/>
      <c r="Y375" s="235"/>
      <c r="Z375" s="235"/>
      <c r="AA375" s="235"/>
      <c r="AB375" s="235"/>
      <c r="AC375" s="236">
        <v>216.54</v>
      </c>
      <c r="AD375" s="236"/>
    </row>
    <row r="376" spans="1:30" x14ac:dyDescent="0.25">
      <c r="C376" s="149" t="s">
        <v>2</v>
      </c>
      <c r="G376" s="149" t="s">
        <v>2</v>
      </c>
      <c r="K376" s="149" t="s">
        <v>2</v>
      </c>
      <c r="O376" s="235" t="s">
        <v>1404</v>
      </c>
      <c r="P376" s="235"/>
      <c r="Q376" s="235"/>
      <c r="R376" s="235"/>
      <c r="S376" s="235"/>
      <c r="T376" s="235"/>
      <c r="U376" s="235"/>
      <c r="V376" s="235"/>
      <c r="W376" s="235"/>
      <c r="X376" s="235"/>
      <c r="Y376" s="235"/>
      <c r="Z376" s="235"/>
      <c r="AA376" s="235"/>
      <c r="AB376" s="235"/>
      <c r="AC376" s="236">
        <v>368.56</v>
      </c>
      <c r="AD376" s="236"/>
    </row>
    <row r="377" spans="1:30" ht="21.75" customHeight="1" x14ac:dyDescent="0.25"/>
    <row r="378" spans="1:30" ht="12" customHeight="1" x14ac:dyDescent="0.25"/>
    <row r="379" spans="1:30" ht="13.5" customHeight="1" x14ac:dyDescent="0.25">
      <c r="A379" s="152" t="s">
        <v>1119</v>
      </c>
      <c r="B379" s="152"/>
      <c r="C379" s="152"/>
      <c r="D379" s="152"/>
      <c r="E379" s="152"/>
      <c r="F379" s="152"/>
      <c r="G379" s="152"/>
      <c r="H379" s="152"/>
      <c r="I379" s="152"/>
      <c r="J379" s="152"/>
      <c r="K379" s="152"/>
      <c r="L379" s="152"/>
      <c r="M379" s="152"/>
      <c r="R379" s="153" t="s">
        <v>1405</v>
      </c>
      <c r="S379" s="153"/>
      <c r="T379" s="153"/>
      <c r="U379" s="153"/>
      <c r="V379" s="153"/>
      <c r="W379" s="153"/>
      <c r="X379" s="153"/>
      <c r="Y379" s="153"/>
      <c r="Z379" s="153"/>
      <c r="AA379" s="153"/>
      <c r="AB379" s="153"/>
      <c r="AC379" s="153"/>
      <c r="AD379" s="153"/>
    </row>
    <row r="380" spans="1:30" ht="25.5" customHeight="1" x14ac:dyDescent="0.25">
      <c r="C380" s="143" t="s">
        <v>1035</v>
      </c>
      <c r="D380" s="143"/>
      <c r="E380" s="143"/>
      <c r="F380" s="143"/>
      <c r="G380" s="143"/>
      <c r="H380" s="143"/>
      <c r="I380" s="143"/>
      <c r="J380" s="143"/>
      <c r="K380" s="143"/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</row>
    <row r="381" spans="1:30" ht="7.5" customHeight="1" x14ac:dyDescent="0.25"/>
    <row r="382" spans="1:30" ht="18.75" customHeight="1" x14ac:dyDescent="0.25">
      <c r="I382" s="229" t="s">
        <v>1036</v>
      </c>
      <c r="J382" s="229"/>
      <c r="K382" s="229"/>
      <c r="L382" s="229"/>
      <c r="M382" s="229"/>
      <c r="N382" s="229"/>
      <c r="O382" s="229"/>
      <c r="P382" s="229"/>
      <c r="S382" s="230" t="s">
        <v>1037</v>
      </c>
      <c r="T382" s="230"/>
      <c r="U382" s="230"/>
      <c r="V382" s="230"/>
      <c r="W382" s="230"/>
      <c r="X382" s="230"/>
      <c r="Y382" s="230"/>
    </row>
    <row r="383" spans="1:30" ht="6.75" customHeight="1" x14ac:dyDescent="0.25"/>
    <row r="384" spans="1:30" ht="14.25" customHeight="1" x14ac:dyDescent="0.25">
      <c r="A384" s="231" t="s">
        <v>1038</v>
      </c>
      <c r="B384" s="231"/>
      <c r="C384" s="231"/>
      <c r="D384" s="231"/>
      <c r="E384" s="231"/>
      <c r="F384" s="231"/>
      <c r="G384" s="231"/>
      <c r="H384" s="231"/>
      <c r="I384" s="231"/>
      <c r="J384" s="231"/>
      <c r="K384" s="231"/>
      <c r="L384" s="231"/>
      <c r="M384" s="231"/>
      <c r="N384" s="231"/>
      <c r="O384" s="231"/>
    </row>
    <row r="385" spans="2:30" x14ac:dyDescent="0.25">
      <c r="B385" s="232" t="s">
        <v>1039</v>
      </c>
      <c r="C385" s="232"/>
      <c r="D385" s="232"/>
      <c r="F385" s="232" t="s">
        <v>1040</v>
      </c>
      <c r="G385" s="232"/>
      <c r="H385" s="232"/>
      <c r="I385" s="232"/>
      <c r="J385" s="232" t="s">
        <v>1041</v>
      </c>
      <c r="K385" s="232"/>
      <c r="L385" s="232"/>
      <c r="N385" s="232" t="s">
        <v>1042</v>
      </c>
      <c r="O385" s="232"/>
      <c r="P385" s="232"/>
      <c r="Q385" s="232"/>
      <c r="R385" s="232"/>
      <c r="S385" s="232"/>
      <c r="T385" s="232"/>
      <c r="U385" s="232"/>
      <c r="V385" s="232"/>
      <c r="W385" s="232"/>
      <c r="X385" s="232"/>
      <c r="Y385" s="232"/>
      <c r="Z385" s="232"/>
      <c r="AA385" s="232"/>
      <c r="AC385" s="233" t="s">
        <v>1043</v>
      </c>
      <c r="AD385" s="233"/>
    </row>
    <row r="386" spans="2:30" x14ac:dyDescent="0.25">
      <c r="B386" s="146" t="s">
        <v>1406</v>
      </c>
      <c r="C386" s="146"/>
      <c r="D386" s="146"/>
      <c r="F386" s="146" t="s">
        <v>1392</v>
      </c>
      <c r="G386" s="146"/>
      <c r="H386" s="146"/>
      <c r="I386" s="146"/>
      <c r="J386" s="146" t="s">
        <v>1407</v>
      </c>
      <c r="K386" s="146"/>
      <c r="L386" s="146"/>
      <c r="N386" s="146" t="s">
        <v>1408</v>
      </c>
      <c r="O386" s="146"/>
      <c r="P386" s="146"/>
      <c r="Q386" s="146"/>
      <c r="R386" s="146"/>
      <c r="S386" s="146"/>
      <c r="T386" s="146"/>
      <c r="U386" s="146"/>
      <c r="V386" s="146"/>
      <c r="W386" s="146"/>
      <c r="X386" s="146"/>
      <c r="Y386" s="146"/>
      <c r="Z386" s="146"/>
      <c r="AA386" s="146"/>
      <c r="AC386" s="234">
        <v>500</v>
      </c>
      <c r="AD386" s="234"/>
    </row>
    <row r="387" spans="2:30" x14ac:dyDescent="0.25">
      <c r="C387" s="149" t="s">
        <v>2</v>
      </c>
      <c r="G387" s="149" t="s">
        <v>2</v>
      </c>
      <c r="K387" s="149" t="s">
        <v>2</v>
      </c>
      <c r="O387" s="235" t="s">
        <v>1366</v>
      </c>
      <c r="P387" s="235"/>
      <c r="Q387" s="235"/>
      <c r="R387" s="235"/>
      <c r="S387" s="235"/>
      <c r="T387" s="235"/>
      <c r="U387" s="235"/>
      <c r="V387" s="235"/>
      <c r="W387" s="235"/>
      <c r="X387" s="235"/>
      <c r="Y387" s="235"/>
      <c r="Z387" s="235"/>
      <c r="AA387" s="235"/>
      <c r="AB387" s="235"/>
    </row>
    <row r="388" spans="2:30" x14ac:dyDescent="0.25">
      <c r="B388" s="146" t="s">
        <v>1409</v>
      </c>
      <c r="C388" s="146"/>
      <c r="D388" s="146"/>
      <c r="F388" s="146" t="s">
        <v>1392</v>
      </c>
      <c r="G388" s="146"/>
      <c r="H388" s="146"/>
      <c r="I388" s="146"/>
      <c r="J388" s="146" t="s">
        <v>1410</v>
      </c>
      <c r="K388" s="146"/>
      <c r="L388" s="146"/>
      <c r="N388" s="146" t="s">
        <v>1411</v>
      </c>
      <c r="O388" s="146"/>
      <c r="P388" s="146"/>
      <c r="Q388" s="146"/>
      <c r="R388" s="146"/>
      <c r="S388" s="146"/>
      <c r="T388" s="146"/>
      <c r="U388" s="146"/>
      <c r="V388" s="146"/>
      <c r="W388" s="146"/>
      <c r="X388" s="146"/>
      <c r="Y388" s="146"/>
      <c r="Z388" s="146"/>
      <c r="AA388" s="146"/>
      <c r="AC388" s="234">
        <v>1000</v>
      </c>
      <c r="AD388" s="234"/>
    </row>
    <row r="389" spans="2:30" x14ac:dyDescent="0.25">
      <c r="C389" s="149" t="s">
        <v>2</v>
      </c>
      <c r="G389" s="149" t="s">
        <v>2</v>
      </c>
      <c r="K389" s="149" t="s">
        <v>2</v>
      </c>
      <c r="O389" s="235" t="s">
        <v>1412</v>
      </c>
      <c r="P389" s="235"/>
      <c r="Q389" s="235"/>
      <c r="R389" s="235"/>
      <c r="S389" s="235"/>
      <c r="T389" s="235"/>
      <c r="U389" s="235"/>
      <c r="V389" s="235"/>
      <c r="W389" s="235"/>
      <c r="X389" s="235"/>
      <c r="Y389" s="235"/>
      <c r="Z389" s="235"/>
      <c r="AA389" s="235"/>
      <c r="AB389" s="235"/>
    </row>
    <row r="390" spans="2:30" x14ac:dyDescent="0.25">
      <c r="B390" s="146" t="s">
        <v>1413</v>
      </c>
      <c r="C390" s="146"/>
      <c r="D390" s="146"/>
      <c r="F390" s="146" t="s">
        <v>1392</v>
      </c>
      <c r="G390" s="146"/>
      <c r="H390" s="146"/>
      <c r="I390" s="146"/>
      <c r="J390" s="146" t="s">
        <v>1414</v>
      </c>
      <c r="K390" s="146"/>
      <c r="L390" s="146"/>
      <c r="N390" s="146" t="s">
        <v>1415</v>
      </c>
      <c r="O390" s="146"/>
      <c r="P390" s="146"/>
      <c r="Q390" s="146"/>
      <c r="R390" s="146"/>
      <c r="S390" s="146"/>
      <c r="T390" s="146"/>
      <c r="U390" s="146"/>
      <c r="V390" s="146"/>
      <c r="W390" s="146"/>
      <c r="X390" s="146"/>
      <c r="Y390" s="146"/>
      <c r="Z390" s="146"/>
      <c r="AA390" s="146"/>
      <c r="AC390" s="234">
        <v>1775</v>
      </c>
      <c r="AD390" s="234"/>
    </row>
    <row r="391" spans="2:30" x14ac:dyDescent="0.25">
      <c r="C391" s="149" t="s">
        <v>2</v>
      </c>
      <c r="G391" s="149" t="s">
        <v>2</v>
      </c>
      <c r="K391" s="149" t="s">
        <v>2</v>
      </c>
      <c r="O391" s="235" t="s">
        <v>1416</v>
      </c>
      <c r="P391" s="235"/>
      <c r="Q391" s="235"/>
      <c r="R391" s="235"/>
      <c r="S391" s="235"/>
      <c r="T391" s="235"/>
      <c r="U391" s="235"/>
      <c r="V391" s="235"/>
      <c r="W391" s="235"/>
      <c r="X391" s="235"/>
      <c r="Y391" s="235"/>
      <c r="Z391" s="235"/>
      <c r="AA391" s="235"/>
      <c r="AB391" s="235"/>
    </row>
    <row r="392" spans="2:30" x14ac:dyDescent="0.25">
      <c r="B392" s="146" t="s">
        <v>1417</v>
      </c>
      <c r="C392" s="146"/>
      <c r="D392" s="146"/>
      <c r="F392" s="146" t="s">
        <v>1392</v>
      </c>
      <c r="G392" s="146"/>
      <c r="H392" s="146"/>
      <c r="I392" s="146"/>
      <c r="J392" s="146" t="s">
        <v>1418</v>
      </c>
      <c r="K392" s="146"/>
      <c r="L392" s="146"/>
      <c r="N392" s="146" t="s">
        <v>1419</v>
      </c>
      <c r="O392" s="146"/>
      <c r="P392" s="146"/>
      <c r="Q392" s="146"/>
      <c r="R392" s="146"/>
      <c r="S392" s="146"/>
      <c r="T392" s="146"/>
      <c r="U392" s="146"/>
      <c r="V392" s="146"/>
      <c r="W392" s="146"/>
      <c r="X392" s="146"/>
      <c r="Y392" s="146"/>
      <c r="Z392" s="146"/>
      <c r="AA392" s="146"/>
      <c r="AC392" s="234">
        <v>595</v>
      </c>
      <c r="AD392" s="234"/>
    </row>
    <row r="393" spans="2:30" x14ac:dyDescent="0.25">
      <c r="C393" s="149" t="s">
        <v>2</v>
      </c>
      <c r="G393" s="149" t="s">
        <v>2</v>
      </c>
      <c r="K393" s="149" t="s">
        <v>2</v>
      </c>
      <c r="O393" s="235" t="s">
        <v>1420</v>
      </c>
      <c r="P393" s="235"/>
      <c r="Q393" s="235"/>
      <c r="R393" s="235"/>
      <c r="S393" s="235"/>
      <c r="T393" s="235"/>
      <c r="U393" s="235"/>
      <c r="V393" s="235"/>
      <c r="W393" s="235"/>
      <c r="X393" s="235"/>
      <c r="Y393" s="235"/>
      <c r="Z393" s="235"/>
      <c r="AA393" s="235"/>
      <c r="AB393" s="235"/>
    </row>
    <row r="394" spans="2:30" x14ac:dyDescent="0.25">
      <c r="B394" s="146" t="s">
        <v>1421</v>
      </c>
      <c r="C394" s="146"/>
      <c r="D394" s="146"/>
      <c r="F394" s="146" t="s">
        <v>1392</v>
      </c>
      <c r="G394" s="146"/>
      <c r="H394" s="146"/>
      <c r="I394" s="146"/>
      <c r="J394" s="146" t="s">
        <v>1072</v>
      </c>
      <c r="K394" s="146"/>
      <c r="L394" s="146"/>
      <c r="N394" s="146" t="s">
        <v>1073</v>
      </c>
      <c r="O394" s="146"/>
      <c r="P394" s="146"/>
      <c r="Q394" s="146"/>
      <c r="R394" s="146"/>
      <c r="S394" s="146"/>
      <c r="T394" s="146"/>
      <c r="U394" s="146"/>
      <c r="V394" s="146"/>
      <c r="W394" s="146"/>
      <c r="X394" s="146"/>
      <c r="Y394" s="146"/>
      <c r="Z394" s="146"/>
      <c r="AA394" s="146"/>
      <c r="AC394" s="234">
        <v>7329</v>
      </c>
      <c r="AD394" s="234"/>
    </row>
    <row r="395" spans="2:30" x14ac:dyDescent="0.25">
      <c r="C395" s="149" t="s">
        <v>2</v>
      </c>
      <c r="G395" s="149" t="s">
        <v>2</v>
      </c>
      <c r="K395" s="149" t="s">
        <v>2</v>
      </c>
      <c r="O395" s="235" t="s">
        <v>1422</v>
      </c>
      <c r="P395" s="235"/>
      <c r="Q395" s="235"/>
      <c r="R395" s="235"/>
      <c r="S395" s="235"/>
      <c r="T395" s="235"/>
      <c r="U395" s="235"/>
      <c r="V395" s="235"/>
      <c r="W395" s="235"/>
      <c r="X395" s="235"/>
      <c r="Y395" s="235"/>
      <c r="Z395" s="235"/>
      <c r="AA395" s="235"/>
      <c r="AB395" s="235"/>
      <c r="AC395" s="236">
        <v>-12074.55</v>
      </c>
      <c r="AD395" s="236"/>
    </row>
    <row r="396" spans="2:30" x14ac:dyDescent="0.25">
      <c r="C396" s="149" t="s">
        <v>2</v>
      </c>
      <c r="G396" s="149" t="s">
        <v>2</v>
      </c>
      <c r="K396" s="149" t="s">
        <v>2</v>
      </c>
      <c r="O396" s="235" t="s">
        <v>1423</v>
      </c>
      <c r="P396" s="235"/>
      <c r="Q396" s="235"/>
      <c r="R396" s="235"/>
      <c r="S396" s="235"/>
      <c r="T396" s="235"/>
      <c r="U396" s="235"/>
      <c r="V396" s="235"/>
      <c r="W396" s="235"/>
      <c r="X396" s="235"/>
      <c r="Y396" s="235"/>
      <c r="Z396" s="235"/>
      <c r="AA396" s="235"/>
      <c r="AB396" s="235"/>
      <c r="AC396" s="236">
        <v>-279.57</v>
      </c>
      <c r="AD396" s="236"/>
    </row>
    <row r="397" spans="2:30" x14ac:dyDescent="0.25">
      <c r="C397" s="149" t="s">
        <v>2</v>
      </c>
      <c r="G397" s="149" t="s">
        <v>2</v>
      </c>
      <c r="K397" s="149" t="s">
        <v>2</v>
      </c>
      <c r="O397" s="235" t="s">
        <v>1424</v>
      </c>
      <c r="P397" s="235"/>
      <c r="Q397" s="235"/>
      <c r="R397" s="235"/>
      <c r="S397" s="235"/>
      <c r="T397" s="235"/>
      <c r="U397" s="235"/>
      <c r="V397" s="235"/>
      <c r="W397" s="235"/>
      <c r="X397" s="235"/>
      <c r="Y397" s="235"/>
      <c r="Z397" s="235"/>
      <c r="AA397" s="235"/>
      <c r="AB397" s="235"/>
      <c r="AC397" s="236">
        <v>5988.45</v>
      </c>
      <c r="AD397" s="236"/>
    </row>
    <row r="398" spans="2:30" x14ac:dyDescent="0.25">
      <c r="C398" s="149" t="s">
        <v>2</v>
      </c>
      <c r="G398" s="149" t="s">
        <v>2</v>
      </c>
      <c r="K398" s="149" t="s">
        <v>2</v>
      </c>
      <c r="O398" s="235" t="s">
        <v>1425</v>
      </c>
      <c r="P398" s="235"/>
      <c r="Q398" s="235"/>
      <c r="R398" s="235"/>
      <c r="S398" s="235"/>
      <c r="T398" s="235"/>
      <c r="U398" s="235"/>
      <c r="V398" s="235"/>
      <c r="W398" s="235"/>
      <c r="X398" s="235"/>
      <c r="Y398" s="235"/>
      <c r="Z398" s="235"/>
      <c r="AA398" s="235"/>
      <c r="AB398" s="235"/>
      <c r="AC398" s="236">
        <v>2770.02</v>
      </c>
      <c r="AD398" s="236"/>
    </row>
    <row r="399" spans="2:30" x14ac:dyDescent="0.25">
      <c r="C399" s="149" t="s">
        <v>2</v>
      </c>
      <c r="G399" s="149" t="s">
        <v>2</v>
      </c>
      <c r="K399" s="149" t="s">
        <v>2</v>
      </c>
      <c r="O399" s="235" t="s">
        <v>1426</v>
      </c>
      <c r="P399" s="235"/>
      <c r="Q399" s="235"/>
      <c r="R399" s="235"/>
      <c r="S399" s="235"/>
      <c r="T399" s="235"/>
      <c r="U399" s="235"/>
      <c r="V399" s="235"/>
      <c r="W399" s="235"/>
      <c r="X399" s="235"/>
      <c r="Y399" s="235"/>
      <c r="Z399" s="235"/>
      <c r="AA399" s="235"/>
      <c r="AB399" s="235"/>
      <c r="AC399" s="236">
        <v>254.78</v>
      </c>
      <c r="AD399" s="236"/>
    </row>
    <row r="400" spans="2:30" x14ac:dyDescent="0.25">
      <c r="C400" s="149" t="s">
        <v>2</v>
      </c>
      <c r="G400" s="149" t="s">
        <v>2</v>
      </c>
      <c r="K400" s="149" t="s">
        <v>2</v>
      </c>
      <c r="O400" s="235" t="s">
        <v>1427</v>
      </c>
      <c r="P400" s="235"/>
      <c r="Q400" s="235"/>
      <c r="R400" s="235"/>
      <c r="S400" s="235"/>
      <c r="T400" s="235"/>
      <c r="U400" s="235"/>
      <c r="V400" s="235"/>
      <c r="W400" s="235"/>
      <c r="X400" s="235"/>
      <c r="Y400" s="235"/>
      <c r="Z400" s="235"/>
      <c r="AA400" s="235"/>
      <c r="AB400" s="235"/>
      <c r="AC400" s="236">
        <v>996.11</v>
      </c>
      <c r="AD400" s="236"/>
    </row>
    <row r="401" spans="2:30" x14ac:dyDescent="0.25">
      <c r="C401" s="149" t="s">
        <v>2</v>
      </c>
      <c r="G401" s="149" t="s">
        <v>2</v>
      </c>
      <c r="K401" s="149" t="s">
        <v>2</v>
      </c>
      <c r="O401" s="235" t="s">
        <v>1428</v>
      </c>
      <c r="P401" s="235"/>
      <c r="Q401" s="235"/>
      <c r="R401" s="235"/>
      <c r="S401" s="235"/>
      <c r="T401" s="235"/>
      <c r="U401" s="235"/>
      <c r="V401" s="235"/>
      <c r="W401" s="235"/>
      <c r="X401" s="235"/>
      <c r="Y401" s="235"/>
      <c r="Z401" s="235"/>
      <c r="AA401" s="235"/>
      <c r="AB401" s="235"/>
      <c r="AC401" s="236">
        <v>219.39</v>
      </c>
      <c r="AD401" s="236"/>
    </row>
    <row r="402" spans="2:30" x14ac:dyDescent="0.25">
      <c r="C402" s="149" t="s">
        <v>2</v>
      </c>
      <c r="G402" s="149" t="s">
        <v>2</v>
      </c>
      <c r="K402" s="149" t="s">
        <v>2</v>
      </c>
      <c r="O402" s="235" t="s">
        <v>1074</v>
      </c>
      <c r="P402" s="235"/>
      <c r="Q402" s="235"/>
      <c r="R402" s="235"/>
      <c r="S402" s="235"/>
      <c r="T402" s="235"/>
      <c r="U402" s="235"/>
      <c r="V402" s="235"/>
      <c r="W402" s="235"/>
      <c r="X402" s="235"/>
      <c r="Y402" s="235"/>
      <c r="Z402" s="235"/>
      <c r="AA402" s="235"/>
      <c r="AB402" s="235"/>
      <c r="AC402" s="236">
        <v>4920.96</v>
      </c>
      <c r="AD402" s="236"/>
    </row>
    <row r="403" spans="2:30" x14ac:dyDescent="0.25">
      <c r="C403" s="149" t="s">
        <v>2</v>
      </c>
      <c r="G403" s="149" t="s">
        <v>2</v>
      </c>
      <c r="K403" s="149" t="s">
        <v>2</v>
      </c>
      <c r="O403" s="235" t="s">
        <v>1429</v>
      </c>
      <c r="P403" s="235"/>
      <c r="Q403" s="235"/>
      <c r="R403" s="235"/>
      <c r="S403" s="235"/>
      <c r="T403" s="235"/>
      <c r="U403" s="235"/>
      <c r="V403" s="235"/>
      <c r="W403" s="235"/>
      <c r="X403" s="235"/>
      <c r="Y403" s="235"/>
      <c r="Z403" s="235"/>
      <c r="AA403" s="235"/>
      <c r="AB403" s="235"/>
      <c r="AC403" s="236">
        <v>391.99</v>
      </c>
      <c r="AD403" s="236"/>
    </row>
    <row r="404" spans="2:30" x14ac:dyDescent="0.25">
      <c r="C404" s="149" t="s">
        <v>2</v>
      </c>
      <c r="G404" s="149" t="s">
        <v>2</v>
      </c>
      <c r="K404" s="149" t="s">
        <v>2</v>
      </c>
      <c r="O404" s="235" t="s">
        <v>1430</v>
      </c>
      <c r="P404" s="235"/>
      <c r="Q404" s="235"/>
      <c r="R404" s="235"/>
      <c r="S404" s="235"/>
      <c r="T404" s="235"/>
      <c r="U404" s="235"/>
      <c r="V404" s="235"/>
      <c r="W404" s="235"/>
      <c r="X404" s="235"/>
      <c r="Y404" s="235"/>
      <c r="Z404" s="235"/>
      <c r="AA404" s="235"/>
      <c r="AB404" s="235"/>
      <c r="AC404" s="236">
        <v>16.510000000000002</v>
      </c>
      <c r="AD404" s="236"/>
    </row>
    <row r="405" spans="2:30" x14ac:dyDescent="0.25">
      <c r="C405" s="149" t="s">
        <v>2</v>
      </c>
      <c r="G405" s="149" t="s">
        <v>2</v>
      </c>
      <c r="K405" s="149" t="s">
        <v>2</v>
      </c>
      <c r="O405" s="235" t="s">
        <v>1431</v>
      </c>
      <c r="P405" s="235"/>
      <c r="Q405" s="235"/>
      <c r="R405" s="235"/>
      <c r="S405" s="235"/>
      <c r="T405" s="235"/>
      <c r="U405" s="235"/>
      <c r="V405" s="235"/>
      <c r="W405" s="235"/>
      <c r="X405" s="235"/>
      <c r="Y405" s="235"/>
      <c r="Z405" s="235"/>
      <c r="AA405" s="235"/>
      <c r="AB405" s="235"/>
      <c r="AC405" s="236">
        <v>87.97</v>
      </c>
      <c r="AD405" s="236"/>
    </row>
    <row r="406" spans="2:30" x14ac:dyDescent="0.25">
      <c r="C406" s="149" t="s">
        <v>2</v>
      </c>
      <c r="G406" s="149" t="s">
        <v>2</v>
      </c>
      <c r="K406" s="149" t="s">
        <v>2</v>
      </c>
      <c r="O406" s="235" t="s">
        <v>1432</v>
      </c>
      <c r="P406" s="235"/>
      <c r="Q406" s="235"/>
      <c r="R406" s="235"/>
      <c r="S406" s="235"/>
      <c r="T406" s="235"/>
      <c r="U406" s="235"/>
      <c r="V406" s="235"/>
      <c r="W406" s="235"/>
      <c r="X406" s="235"/>
      <c r="Y406" s="235"/>
      <c r="Z406" s="235"/>
      <c r="AA406" s="235"/>
      <c r="AB406" s="235"/>
      <c r="AC406" s="236">
        <v>813.31</v>
      </c>
      <c r="AD406" s="236"/>
    </row>
    <row r="407" spans="2:30" x14ac:dyDescent="0.25">
      <c r="C407" s="149" t="s">
        <v>2</v>
      </c>
      <c r="G407" s="149" t="s">
        <v>2</v>
      </c>
      <c r="K407" s="149" t="s">
        <v>2</v>
      </c>
      <c r="O407" s="235" t="s">
        <v>1259</v>
      </c>
      <c r="P407" s="235"/>
      <c r="Q407" s="235"/>
      <c r="R407" s="235"/>
      <c r="S407" s="235"/>
      <c r="T407" s="235"/>
      <c r="U407" s="235"/>
      <c r="V407" s="235"/>
      <c r="W407" s="235"/>
      <c r="X407" s="235"/>
      <c r="Y407" s="235"/>
      <c r="Z407" s="235"/>
      <c r="AA407" s="235"/>
      <c r="AB407" s="235"/>
      <c r="AC407" s="236">
        <v>17.95</v>
      </c>
      <c r="AD407" s="236"/>
    </row>
    <row r="408" spans="2:30" x14ac:dyDescent="0.25">
      <c r="C408" s="149" t="s">
        <v>2</v>
      </c>
      <c r="G408" s="149" t="s">
        <v>2</v>
      </c>
      <c r="K408" s="149" t="s">
        <v>2</v>
      </c>
      <c r="O408" s="235" t="s">
        <v>1259</v>
      </c>
      <c r="P408" s="235"/>
      <c r="Q408" s="235"/>
      <c r="R408" s="235"/>
      <c r="S408" s="235"/>
      <c r="T408" s="235"/>
      <c r="U408" s="235"/>
      <c r="V408" s="235"/>
      <c r="W408" s="235"/>
      <c r="X408" s="235"/>
      <c r="Y408" s="235"/>
      <c r="Z408" s="235"/>
      <c r="AA408" s="235"/>
      <c r="AB408" s="235"/>
      <c r="AC408" s="236">
        <v>35.9</v>
      </c>
      <c r="AD408" s="236"/>
    </row>
    <row r="409" spans="2:30" x14ac:dyDescent="0.25">
      <c r="C409" s="149" t="s">
        <v>2</v>
      </c>
      <c r="G409" s="149" t="s">
        <v>2</v>
      </c>
      <c r="K409" s="149" t="s">
        <v>2</v>
      </c>
      <c r="O409" s="235" t="s">
        <v>1433</v>
      </c>
      <c r="P409" s="235"/>
      <c r="Q409" s="235"/>
      <c r="R409" s="235"/>
      <c r="S409" s="235"/>
      <c r="T409" s="235"/>
      <c r="U409" s="235"/>
      <c r="V409" s="235"/>
      <c r="W409" s="235"/>
      <c r="X409" s="235"/>
      <c r="Y409" s="235"/>
      <c r="Z409" s="235"/>
      <c r="AA409" s="235"/>
      <c r="AB409" s="235"/>
      <c r="AC409" s="236">
        <v>2078.2399999999998</v>
      </c>
      <c r="AD409" s="236"/>
    </row>
    <row r="410" spans="2:30" x14ac:dyDescent="0.25">
      <c r="C410" s="149" t="s">
        <v>2</v>
      </c>
      <c r="G410" s="149" t="s">
        <v>2</v>
      </c>
      <c r="K410" s="149" t="s">
        <v>2</v>
      </c>
      <c r="O410" s="235" t="s">
        <v>1434</v>
      </c>
      <c r="P410" s="235"/>
      <c r="Q410" s="235"/>
      <c r="R410" s="235"/>
      <c r="S410" s="235"/>
      <c r="T410" s="235"/>
      <c r="U410" s="235"/>
      <c r="V410" s="235"/>
      <c r="W410" s="235"/>
      <c r="X410" s="235"/>
      <c r="Y410" s="235"/>
      <c r="Z410" s="235"/>
      <c r="AA410" s="235"/>
      <c r="AB410" s="235"/>
      <c r="AC410" s="236">
        <v>836.76</v>
      </c>
      <c r="AD410" s="236"/>
    </row>
    <row r="411" spans="2:30" x14ac:dyDescent="0.25">
      <c r="C411" s="149" t="s">
        <v>2</v>
      </c>
      <c r="G411" s="149" t="s">
        <v>2</v>
      </c>
      <c r="K411" s="149" t="s">
        <v>2</v>
      </c>
      <c r="O411" s="235" t="s">
        <v>1426</v>
      </c>
      <c r="P411" s="235"/>
      <c r="Q411" s="235"/>
      <c r="R411" s="235"/>
      <c r="S411" s="235"/>
      <c r="T411" s="235"/>
      <c r="U411" s="235"/>
      <c r="V411" s="235"/>
      <c r="W411" s="235"/>
      <c r="X411" s="235"/>
      <c r="Y411" s="235"/>
      <c r="Z411" s="235"/>
      <c r="AA411" s="235"/>
      <c r="AB411" s="235"/>
      <c r="AC411" s="236">
        <v>254.78</v>
      </c>
      <c r="AD411" s="236"/>
    </row>
    <row r="412" spans="2:30" x14ac:dyDescent="0.25">
      <c r="B412" s="146" t="s">
        <v>1435</v>
      </c>
      <c r="C412" s="146"/>
      <c r="D412" s="146"/>
      <c r="F412" s="146" t="s">
        <v>1392</v>
      </c>
      <c r="G412" s="146"/>
      <c r="H412" s="146"/>
      <c r="I412" s="146"/>
      <c r="J412" s="146" t="s">
        <v>1081</v>
      </c>
      <c r="K412" s="146"/>
      <c r="L412" s="146"/>
      <c r="N412" s="146" t="s">
        <v>1082</v>
      </c>
      <c r="O412" s="146"/>
      <c r="P412" s="146"/>
      <c r="Q412" s="146"/>
      <c r="R412" s="146"/>
      <c r="S412" s="146"/>
      <c r="T412" s="146"/>
      <c r="U412" s="146"/>
      <c r="V412" s="146"/>
      <c r="W412" s="146"/>
      <c r="X412" s="146"/>
      <c r="Y412" s="146"/>
      <c r="Z412" s="146"/>
      <c r="AA412" s="146"/>
      <c r="AC412" s="234">
        <v>521.09</v>
      </c>
      <c r="AD412" s="234"/>
    </row>
    <row r="413" spans="2:30" x14ac:dyDescent="0.25">
      <c r="C413" s="149" t="s">
        <v>2</v>
      </c>
      <c r="G413" s="149" t="s">
        <v>2</v>
      </c>
      <c r="K413" s="149" t="s">
        <v>2</v>
      </c>
      <c r="O413" s="235" t="s">
        <v>1436</v>
      </c>
      <c r="P413" s="235"/>
      <c r="Q413" s="235"/>
      <c r="R413" s="235"/>
      <c r="S413" s="235"/>
      <c r="T413" s="235"/>
      <c r="U413" s="235"/>
      <c r="V413" s="235"/>
      <c r="W413" s="235"/>
      <c r="X413" s="235"/>
      <c r="Y413" s="235"/>
      <c r="Z413" s="235"/>
      <c r="AA413" s="235"/>
      <c r="AB413" s="235"/>
      <c r="AC413" s="236">
        <v>144.1</v>
      </c>
      <c r="AD413" s="236"/>
    </row>
    <row r="414" spans="2:30" x14ac:dyDescent="0.25">
      <c r="C414" s="149" t="s">
        <v>2</v>
      </c>
      <c r="G414" s="149" t="s">
        <v>2</v>
      </c>
      <c r="K414" s="149" t="s">
        <v>2</v>
      </c>
      <c r="O414" s="235" t="s">
        <v>1437</v>
      </c>
      <c r="P414" s="235"/>
      <c r="Q414" s="235"/>
      <c r="R414" s="235"/>
      <c r="S414" s="235"/>
      <c r="T414" s="235"/>
      <c r="U414" s="235"/>
      <c r="V414" s="235"/>
      <c r="W414" s="235"/>
      <c r="X414" s="235"/>
      <c r="Y414" s="235"/>
      <c r="Z414" s="235"/>
      <c r="AA414" s="235"/>
      <c r="AB414" s="235"/>
      <c r="AC414" s="236">
        <v>376.99</v>
      </c>
      <c r="AD414" s="236"/>
    </row>
    <row r="415" spans="2:30" x14ac:dyDescent="0.25">
      <c r="B415" s="146" t="s">
        <v>1438</v>
      </c>
      <c r="C415" s="146"/>
      <c r="D415" s="146"/>
      <c r="F415" s="146" t="s">
        <v>1392</v>
      </c>
      <c r="G415" s="146"/>
      <c r="H415" s="146"/>
      <c r="I415" s="146"/>
      <c r="J415" s="146" t="s">
        <v>1172</v>
      </c>
      <c r="K415" s="146"/>
      <c r="L415" s="146"/>
      <c r="N415" s="146" t="s">
        <v>1173</v>
      </c>
      <c r="O415" s="146"/>
      <c r="P415" s="146"/>
      <c r="Q415" s="146"/>
      <c r="R415" s="146"/>
      <c r="S415" s="146"/>
      <c r="T415" s="146"/>
      <c r="U415" s="146"/>
      <c r="V415" s="146"/>
      <c r="W415" s="146"/>
      <c r="X415" s="146"/>
      <c r="Y415" s="146"/>
      <c r="Z415" s="146"/>
      <c r="AA415" s="146"/>
      <c r="AC415" s="234">
        <v>793.67</v>
      </c>
      <c r="AD415" s="234"/>
    </row>
    <row r="416" spans="2:30" x14ac:dyDescent="0.25">
      <c r="C416" s="149" t="s">
        <v>2</v>
      </c>
      <c r="G416" s="149" t="s">
        <v>2</v>
      </c>
      <c r="K416" s="149" t="s">
        <v>2</v>
      </c>
      <c r="O416" s="235" t="s">
        <v>1174</v>
      </c>
      <c r="P416" s="235"/>
      <c r="Q416" s="235"/>
      <c r="R416" s="235"/>
      <c r="S416" s="235"/>
      <c r="T416" s="235"/>
      <c r="U416" s="235"/>
      <c r="V416" s="235"/>
      <c r="W416" s="235"/>
      <c r="X416" s="235"/>
      <c r="Y416" s="235"/>
      <c r="Z416" s="235"/>
      <c r="AA416" s="235"/>
      <c r="AB416" s="235"/>
    </row>
    <row r="417" spans="2:30" x14ac:dyDescent="0.25">
      <c r="B417" s="146" t="s">
        <v>1439</v>
      </c>
      <c r="C417" s="146"/>
      <c r="D417" s="146"/>
      <c r="F417" s="146" t="s">
        <v>1392</v>
      </c>
      <c r="G417" s="146"/>
      <c r="H417" s="146"/>
      <c r="I417" s="146"/>
      <c r="J417" s="146" t="s">
        <v>1094</v>
      </c>
      <c r="K417" s="146"/>
      <c r="L417" s="146"/>
      <c r="N417" s="146" t="s">
        <v>1095</v>
      </c>
      <c r="O417" s="146"/>
      <c r="P417" s="146"/>
      <c r="Q417" s="146"/>
      <c r="R417" s="146"/>
      <c r="S417" s="146"/>
      <c r="T417" s="146"/>
      <c r="U417" s="146"/>
      <c r="V417" s="146"/>
      <c r="W417" s="146"/>
      <c r="X417" s="146"/>
      <c r="Y417" s="146"/>
      <c r="Z417" s="146"/>
      <c r="AA417" s="146"/>
      <c r="AC417" s="234">
        <v>22.9</v>
      </c>
      <c r="AD417" s="234"/>
    </row>
    <row r="418" spans="2:30" x14ac:dyDescent="0.25">
      <c r="C418" s="149" t="s">
        <v>2</v>
      </c>
      <c r="G418" s="149" t="s">
        <v>2</v>
      </c>
      <c r="K418" s="149" t="s">
        <v>2</v>
      </c>
      <c r="O418" s="235" t="s">
        <v>1440</v>
      </c>
      <c r="P418" s="235"/>
      <c r="Q418" s="235"/>
      <c r="R418" s="235"/>
      <c r="S418" s="235"/>
      <c r="T418" s="235"/>
      <c r="U418" s="235"/>
      <c r="V418" s="235"/>
      <c r="W418" s="235"/>
      <c r="X418" s="235"/>
      <c r="Y418" s="235"/>
      <c r="Z418" s="235"/>
      <c r="AA418" s="235"/>
      <c r="AB418" s="235"/>
    </row>
    <row r="419" spans="2:30" x14ac:dyDescent="0.25">
      <c r="B419" s="146" t="s">
        <v>1441</v>
      </c>
      <c r="C419" s="146"/>
      <c r="D419" s="146"/>
      <c r="F419" s="146" t="s">
        <v>1392</v>
      </c>
      <c r="G419" s="146"/>
      <c r="H419" s="146"/>
      <c r="I419" s="146"/>
      <c r="J419" s="146" t="s">
        <v>1176</v>
      </c>
      <c r="K419" s="146"/>
      <c r="L419" s="146"/>
      <c r="N419" s="146" t="s">
        <v>1177</v>
      </c>
      <c r="O419" s="146"/>
      <c r="P419" s="146"/>
      <c r="Q419" s="146"/>
      <c r="R419" s="146"/>
      <c r="S419" s="146"/>
      <c r="T419" s="146"/>
      <c r="U419" s="146"/>
      <c r="V419" s="146"/>
      <c r="W419" s="146"/>
      <c r="X419" s="146"/>
      <c r="Y419" s="146"/>
      <c r="Z419" s="146"/>
      <c r="AA419" s="146"/>
      <c r="AC419" s="234">
        <v>43381</v>
      </c>
      <c r="AD419" s="234"/>
    </row>
    <row r="420" spans="2:30" x14ac:dyDescent="0.25">
      <c r="C420" s="149" t="s">
        <v>2</v>
      </c>
      <c r="G420" s="149" t="s">
        <v>2</v>
      </c>
      <c r="K420" s="149" t="s">
        <v>2</v>
      </c>
      <c r="O420" s="235" t="s">
        <v>1178</v>
      </c>
      <c r="P420" s="235"/>
      <c r="Q420" s="235"/>
      <c r="R420" s="235"/>
      <c r="S420" s="235"/>
      <c r="T420" s="235"/>
      <c r="U420" s="235"/>
      <c r="V420" s="235"/>
      <c r="W420" s="235"/>
      <c r="X420" s="235"/>
      <c r="Y420" s="235"/>
      <c r="Z420" s="235"/>
      <c r="AA420" s="235"/>
      <c r="AB420" s="235"/>
      <c r="AC420" s="236">
        <v>18591.75</v>
      </c>
      <c r="AD420" s="236"/>
    </row>
    <row r="421" spans="2:30" x14ac:dyDescent="0.25">
      <c r="C421" s="149" t="s">
        <v>2</v>
      </c>
      <c r="G421" s="149" t="s">
        <v>2</v>
      </c>
      <c r="K421" s="149" t="s">
        <v>2</v>
      </c>
      <c r="O421" s="235" t="s">
        <v>1178</v>
      </c>
      <c r="P421" s="235"/>
      <c r="Q421" s="235"/>
      <c r="R421" s="235"/>
      <c r="S421" s="235"/>
      <c r="T421" s="235"/>
      <c r="U421" s="235"/>
      <c r="V421" s="235"/>
      <c r="W421" s="235"/>
      <c r="X421" s="235"/>
      <c r="Y421" s="235"/>
      <c r="Z421" s="235"/>
      <c r="AA421" s="235"/>
      <c r="AB421" s="235"/>
      <c r="AC421" s="236">
        <v>6197.38</v>
      </c>
      <c r="AD421" s="236"/>
    </row>
    <row r="422" spans="2:30" x14ac:dyDescent="0.25">
      <c r="C422" s="149" t="s">
        <v>2</v>
      </c>
      <c r="G422" s="149" t="s">
        <v>2</v>
      </c>
      <c r="K422" s="149" t="s">
        <v>2</v>
      </c>
      <c r="O422" s="235" t="s">
        <v>1178</v>
      </c>
      <c r="P422" s="235"/>
      <c r="Q422" s="235"/>
      <c r="R422" s="235"/>
      <c r="S422" s="235"/>
      <c r="T422" s="235"/>
      <c r="U422" s="235"/>
      <c r="V422" s="235"/>
      <c r="W422" s="235"/>
      <c r="X422" s="235"/>
      <c r="Y422" s="235"/>
      <c r="Z422" s="235"/>
      <c r="AA422" s="235"/>
      <c r="AB422" s="235"/>
      <c r="AC422" s="236">
        <v>6197.37</v>
      </c>
      <c r="AD422" s="236"/>
    </row>
    <row r="423" spans="2:30" x14ac:dyDescent="0.25">
      <c r="C423" s="149" t="s">
        <v>2</v>
      </c>
      <c r="G423" s="149" t="s">
        <v>2</v>
      </c>
      <c r="K423" s="149" t="s">
        <v>2</v>
      </c>
      <c r="O423" s="235" t="s">
        <v>1178</v>
      </c>
      <c r="P423" s="235"/>
      <c r="Q423" s="235"/>
      <c r="R423" s="235"/>
      <c r="S423" s="235"/>
      <c r="T423" s="235"/>
      <c r="U423" s="235"/>
      <c r="V423" s="235"/>
      <c r="W423" s="235"/>
      <c r="X423" s="235"/>
      <c r="Y423" s="235"/>
      <c r="Z423" s="235"/>
      <c r="AA423" s="235"/>
      <c r="AB423" s="235"/>
      <c r="AC423" s="236">
        <v>12394.5</v>
      </c>
      <c r="AD423" s="236"/>
    </row>
    <row r="424" spans="2:30" x14ac:dyDescent="0.25">
      <c r="B424" s="146" t="s">
        <v>1442</v>
      </c>
      <c r="C424" s="146"/>
      <c r="D424" s="146"/>
      <c r="F424" s="146" t="s">
        <v>1392</v>
      </c>
      <c r="G424" s="146"/>
      <c r="H424" s="146"/>
      <c r="I424" s="146"/>
      <c r="J424" s="146" t="s">
        <v>1443</v>
      </c>
      <c r="K424" s="146"/>
      <c r="L424" s="146"/>
      <c r="N424" s="146" t="s">
        <v>1444</v>
      </c>
      <c r="O424" s="146"/>
      <c r="P424" s="146"/>
      <c r="Q424" s="146"/>
      <c r="R424" s="146"/>
      <c r="S424" s="146"/>
      <c r="T424" s="146"/>
      <c r="U424" s="146"/>
      <c r="V424" s="146"/>
      <c r="W424" s="146"/>
      <c r="X424" s="146"/>
      <c r="Y424" s="146"/>
      <c r="Z424" s="146"/>
      <c r="AA424" s="146"/>
      <c r="AC424" s="234">
        <v>500</v>
      </c>
      <c r="AD424" s="234"/>
    </row>
    <row r="425" spans="2:30" x14ac:dyDescent="0.25">
      <c r="C425" s="149" t="s">
        <v>2</v>
      </c>
      <c r="G425" s="149" t="s">
        <v>2</v>
      </c>
      <c r="K425" s="149" t="s">
        <v>2</v>
      </c>
      <c r="O425" s="235" t="s">
        <v>1445</v>
      </c>
      <c r="P425" s="235"/>
      <c r="Q425" s="235"/>
      <c r="R425" s="235"/>
      <c r="S425" s="235"/>
      <c r="T425" s="235"/>
      <c r="U425" s="235"/>
      <c r="V425" s="235"/>
      <c r="W425" s="235"/>
      <c r="X425" s="235"/>
      <c r="Y425" s="235"/>
      <c r="Z425" s="235"/>
      <c r="AA425" s="235"/>
      <c r="AB425" s="235"/>
    </row>
    <row r="426" spans="2:30" x14ac:dyDescent="0.25">
      <c r="B426" s="146" t="s">
        <v>1446</v>
      </c>
      <c r="C426" s="146"/>
      <c r="D426" s="146"/>
      <c r="F426" s="146" t="s">
        <v>1392</v>
      </c>
      <c r="G426" s="146"/>
      <c r="H426" s="146"/>
      <c r="I426" s="146"/>
      <c r="J426" s="146" t="s">
        <v>1447</v>
      </c>
      <c r="K426" s="146"/>
      <c r="L426" s="146"/>
      <c r="N426" s="146" t="s">
        <v>1448</v>
      </c>
      <c r="O426" s="146"/>
      <c r="P426" s="146"/>
      <c r="Q426" s="146"/>
      <c r="R426" s="146"/>
      <c r="S426" s="146"/>
      <c r="T426" s="146"/>
      <c r="U426" s="146"/>
      <c r="V426" s="146"/>
      <c r="W426" s="146"/>
      <c r="X426" s="146"/>
      <c r="Y426" s="146"/>
      <c r="Z426" s="146"/>
      <c r="AA426" s="146"/>
      <c r="AC426" s="234">
        <v>1476</v>
      </c>
      <c r="AD426" s="234"/>
    </row>
    <row r="427" spans="2:30" x14ac:dyDescent="0.25">
      <c r="C427" s="149" t="s">
        <v>2</v>
      </c>
      <c r="G427" s="149" t="s">
        <v>2</v>
      </c>
      <c r="K427" s="149" t="s">
        <v>2</v>
      </c>
      <c r="O427" s="235" t="s">
        <v>1449</v>
      </c>
      <c r="P427" s="235"/>
      <c r="Q427" s="235"/>
      <c r="R427" s="235"/>
      <c r="S427" s="235"/>
      <c r="T427" s="235"/>
      <c r="U427" s="235"/>
      <c r="V427" s="235"/>
      <c r="W427" s="235"/>
      <c r="X427" s="235"/>
      <c r="Y427" s="235"/>
      <c r="Z427" s="235"/>
      <c r="AA427" s="235"/>
      <c r="AB427" s="235"/>
    </row>
    <row r="428" spans="2:30" x14ac:dyDescent="0.25">
      <c r="B428" s="146" t="s">
        <v>1450</v>
      </c>
      <c r="C428" s="146"/>
      <c r="D428" s="146"/>
      <c r="F428" s="146" t="s">
        <v>1392</v>
      </c>
      <c r="G428" s="146"/>
      <c r="H428" s="146"/>
      <c r="I428" s="146"/>
      <c r="J428" s="146" t="s">
        <v>1451</v>
      </c>
      <c r="K428" s="146"/>
      <c r="L428" s="146"/>
      <c r="N428" s="146" t="s">
        <v>1452</v>
      </c>
      <c r="O428" s="146"/>
      <c r="P428" s="146"/>
      <c r="Q428" s="146"/>
      <c r="R428" s="146"/>
      <c r="S428" s="146"/>
      <c r="T428" s="146"/>
      <c r="U428" s="146"/>
      <c r="V428" s="146"/>
      <c r="W428" s="146"/>
      <c r="X428" s="146"/>
      <c r="Y428" s="146"/>
      <c r="Z428" s="146"/>
      <c r="AA428" s="146"/>
      <c r="AC428" s="234">
        <v>500</v>
      </c>
      <c r="AD428" s="234"/>
    </row>
    <row r="429" spans="2:30" x14ac:dyDescent="0.25">
      <c r="C429" s="149" t="s">
        <v>2</v>
      </c>
      <c r="G429" s="149" t="s">
        <v>2</v>
      </c>
      <c r="K429" s="149" t="s">
        <v>2</v>
      </c>
      <c r="O429" s="235" t="s">
        <v>1453</v>
      </c>
      <c r="P429" s="235"/>
      <c r="Q429" s="235"/>
      <c r="R429" s="235"/>
      <c r="S429" s="235"/>
      <c r="T429" s="235"/>
      <c r="U429" s="235"/>
      <c r="V429" s="235"/>
      <c r="W429" s="235"/>
      <c r="X429" s="235"/>
      <c r="Y429" s="235"/>
      <c r="Z429" s="235"/>
      <c r="AA429" s="235"/>
      <c r="AB429" s="235"/>
    </row>
    <row r="430" spans="2:30" x14ac:dyDescent="0.25">
      <c r="B430" s="146" t="s">
        <v>1454</v>
      </c>
      <c r="C430" s="146"/>
      <c r="D430" s="146"/>
      <c r="F430" s="146" t="s">
        <v>1392</v>
      </c>
      <c r="G430" s="146"/>
      <c r="H430" s="146"/>
      <c r="I430" s="146"/>
      <c r="J430" s="146" t="s">
        <v>1455</v>
      </c>
      <c r="K430" s="146"/>
      <c r="L430" s="146"/>
      <c r="N430" s="146" t="s">
        <v>1456</v>
      </c>
      <c r="O430" s="146"/>
      <c r="P430" s="146"/>
      <c r="Q430" s="146"/>
      <c r="R430" s="146"/>
      <c r="S430" s="146"/>
      <c r="T430" s="146"/>
      <c r="U430" s="146"/>
      <c r="V430" s="146"/>
      <c r="W430" s="146"/>
      <c r="X430" s="146"/>
      <c r="Y430" s="146"/>
      <c r="Z430" s="146"/>
      <c r="AA430" s="146"/>
      <c r="AC430" s="234">
        <v>1615</v>
      </c>
      <c r="AD430" s="234"/>
    </row>
    <row r="431" spans="2:30" x14ac:dyDescent="0.25">
      <c r="C431" s="149" t="s">
        <v>2</v>
      </c>
      <c r="G431" s="149" t="s">
        <v>2</v>
      </c>
      <c r="K431" s="149" t="s">
        <v>2</v>
      </c>
      <c r="O431" s="235" t="s">
        <v>1457</v>
      </c>
      <c r="P431" s="235"/>
      <c r="Q431" s="235"/>
      <c r="R431" s="235"/>
      <c r="S431" s="235"/>
      <c r="T431" s="235"/>
      <c r="U431" s="235"/>
      <c r="V431" s="235"/>
      <c r="W431" s="235"/>
      <c r="X431" s="235"/>
      <c r="Y431" s="235"/>
      <c r="Z431" s="235"/>
      <c r="AA431" s="235"/>
      <c r="AB431" s="235"/>
    </row>
    <row r="432" spans="2:30" x14ac:dyDescent="0.25">
      <c r="B432" s="146" t="s">
        <v>1458</v>
      </c>
      <c r="C432" s="146"/>
      <c r="D432" s="146"/>
      <c r="F432" s="146" t="s">
        <v>1392</v>
      </c>
      <c r="G432" s="146"/>
      <c r="H432" s="146"/>
      <c r="I432" s="146"/>
      <c r="J432" s="146" t="s">
        <v>1459</v>
      </c>
      <c r="K432" s="146"/>
      <c r="L432" s="146"/>
      <c r="N432" s="146" t="s">
        <v>1460</v>
      </c>
      <c r="O432" s="146"/>
      <c r="P432" s="146"/>
      <c r="Q432" s="146"/>
      <c r="R432" s="146"/>
      <c r="S432" s="146"/>
      <c r="T432" s="146"/>
      <c r="U432" s="146"/>
      <c r="V432" s="146"/>
      <c r="W432" s="146"/>
      <c r="X432" s="146"/>
      <c r="Y432" s="146"/>
      <c r="Z432" s="146"/>
      <c r="AA432" s="146"/>
      <c r="AC432" s="234">
        <v>500</v>
      </c>
      <c r="AD432" s="234"/>
    </row>
    <row r="433" spans="1:30" x14ac:dyDescent="0.25">
      <c r="C433" s="149" t="s">
        <v>2</v>
      </c>
      <c r="G433" s="149" t="s">
        <v>2</v>
      </c>
      <c r="K433" s="149" t="s">
        <v>2</v>
      </c>
      <c r="O433" s="235" t="s">
        <v>1453</v>
      </c>
      <c r="P433" s="235"/>
      <c r="Q433" s="235"/>
      <c r="R433" s="235"/>
      <c r="S433" s="235"/>
      <c r="T433" s="235"/>
      <c r="U433" s="235"/>
      <c r="V433" s="235"/>
      <c r="W433" s="235"/>
      <c r="X433" s="235"/>
      <c r="Y433" s="235"/>
      <c r="Z433" s="235"/>
      <c r="AA433" s="235"/>
      <c r="AB433" s="235"/>
    </row>
    <row r="434" spans="1:30" x14ac:dyDescent="0.25">
      <c r="B434" s="146" t="s">
        <v>1461</v>
      </c>
      <c r="C434" s="146"/>
      <c r="D434" s="146"/>
      <c r="F434" s="146" t="s">
        <v>1392</v>
      </c>
      <c r="G434" s="146"/>
      <c r="H434" s="146"/>
      <c r="I434" s="146"/>
      <c r="J434" s="146" t="s">
        <v>1462</v>
      </c>
      <c r="K434" s="146"/>
      <c r="L434" s="146"/>
      <c r="N434" s="146" t="s">
        <v>1463</v>
      </c>
      <c r="O434" s="146"/>
      <c r="P434" s="146"/>
      <c r="Q434" s="146"/>
      <c r="R434" s="146"/>
      <c r="S434" s="146"/>
      <c r="T434" s="146"/>
      <c r="U434" s="146"/>
      <c r="V434" s="146"/>
      <c r="W434" s="146"/>
      <c r="X434" s="146"/>
      <c r="Y434" s="146"/>
      <c r="Z434" s="146"/>
      <c r="AA434" s="146"/>
      <c r="AC434" s="234">
        <v>770</v>
      </c>
      <c r="AD434" s="234"/>
    </row>
    <row r="435" spans="1:30" x14ac:dyDescent="0.25">
      <c r="C435" s="149" t="s">
        <v>2</v>
      </c>
      <c r="G435" s="149" t="s">
        <v>2</v>
      </c>
      <c r="K435" s="149" t="s">
        <v>2</v>
      </c>
      <c r="O435" s="235" t="s">
        <v>1464</v>
      </c>
      <c r="P435" s="235"/>
      <c r="Q435" s="235"/>
      <c r="R435" s="235"/>
      <c r="S435" s="235"/>
      <c r="T435" s="235"/>
      <c r="U435" s="235"/>
      <c r="V435" s="235"/>
      <c r="W435" s="235"/>
      <c r="X435" s="235"/>
      <c r="Y435" s="235"/>
      <c r="Z435" s="235"/>
      <c r="AA435" s="235"/>
      <c r="AB435" s="235"/>
    </row>
    <row r="436" spans="1:30" x14ac:dyDescent="0.25">
      <c r="B436" s="146" t="s">
        <v>1465</v>
      </c>
      <c r="C436" s="146"/>
      <c r="D436" s="146"/>
      <c r="F436" s="146" t="s">
        <v>1392</v>
      </c>
      <c r="G436" s="146"/>
      <c r="H436" s="146"/>
      <c r="I436" s="146"/>
      <c r="J436" s="146" t="s">
        <v>1466</v>
      </c>
      <c r="K436" s="146"/>
      <c r="L436" s="146"/>
      <c r="N436" s="146" t="s">
        <v>1467</v>
      </c>
      <c r="O436" s="146"/>
      <c r="P436" s="146"/>
      <c r="Q436" s="146"/>
      <c r="R436" s="146"/>
      <c r="S436" s="146"/>
      <c r="T436" s="146"/>
      <c r="U436" s="146"/>
      <c r="V436" s="146"/>
      <c r="W436" s="146"/>
      <c r="X436" s="146"/>
      <c r="Y436" s="146"/>
      <c r="Z436" s="146"/>
      <c r="AA436" s="146"/>
      <c r="AC436" s="234">
        <v>250</v>
      </c>
      <c r="AD436" s="234"/>
    </row>
    <row r="437" spans="1:30" x14ac:dyDescent="0.25">
      <c r="C437" s="149" t="s">
        <v>2</v>
      </c>
      <c r="G437" s="149" t="s">
        <v>2</v>
      </c>
      <c r="K437" s="149" t="s">
        <v>2</v>
      </c>
      <c r="O437" s="235" t="s">
        <v>1468</v>
      </c>
      <c r="P437" s="235"/>
      <c r="Q437" s="235"/>
      <c r="R437" s="235"/>
      <c r="S437" s="235"/>
      <c r="T437" s="235"/>
      <c r="U437" s="235"/>
      <c r="V437" s="235"/>
      <c r="W437" s="235"/>
      <c r="X437" s="235"/>
      <c r="Y437" s="235"/>
      <c r="Z437" s="235"/>
      <c r="AA437" s="235"/>
      <c r="AB437" s="235"/>
    </row>
    <row r="438" spans="1:30" ht="21.75" customHeight="1" x14ac:dyDescent="0.25"/>
    <row r="439" spans="1:30" ht="12" customHeight="1" x14ac:dyDescent="0.25"/>
    <row r="440" spans="1:30" ht="13.5" customHeight="1" x14ac:dyDescent="0.25">
      <c r="A440" s="152" t="s">
        <v>1119</v>
      </c>
      <c r="B440" s="152"/>
      <c r="C440" s="152"/>
      <c r="D440" s="152"/>
      <c r="E440" s="152"/>
      <c r="F440" s="152"/>
      <c r="G440" s="152"/>
      <c r="H440" s="152"/>
      <c r="I440" s="152"/>
      <c r="J440" s="152"/>
      <c r="K440" s="152"/>
      <c r="L440" s="152"/>
      <c r="M440" s="152"/>
      <c r="R440" s="153" t="s">
        <v>1469</v>
      </c>
      <c r="S440" s="153"/>
      <c r="T440" s="153"/>
      <c r="U440" s="153"/>
      <c r="V440" s="153"/>
      <c r="W440" s="153"/>
      <c r="X440" s="153"/>
      <c r="Y440" s="153"/>
      <c r="Z440" s="153"/>
      <c r="AA440" s="153"/>
      <c r="AB440" s="153"/>
      <c r="AC440" s="153"/>
      <c r="AD440" s="153"/>
    </row>
    <row r="441" spans="1:30" ht="25.5" customHeight="1" x14ac:dyDescent="0.25">
      <c r="C441" s="143" t="s">
        <v>1035</v>
      </c>
      <c r="D441" s="143"/>
      <c r="E441" s="143"/>
      <c r="F441" s="143"/>
      <c r="G441" s="143"/>
      <c r="H441" s="143"/>
      <c r="I441" s="143"/>
      <c r="J441" s="143"/>
      <c r="K441" s="143"/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</row>
    <row r="442" spans="1:30" ht="7.5" customHeight="1" x14ac:dyDescent="0.25"/>
    <row r="443" spans="1:30" ht="18.75" customHeight="1" x14ac:dyDescent="0.25">
      <c r="I443" s="229" t="s">
        <v>1036</v>
      </c>
      <c r="J443" s="229"/>
      <c r="K443" s="229"/>
      <c r="L443" s="229"/>
      <c r="M443" s="229"/>
      <c r="N443" s="229"/>
      <c r="O443" s="229"/>
      <c r="P443" s="229"/>
      <c r="S443" s="230" t="s">
        <v>1037</v>
      </c>
      <c r="T443" s="230"/>
      <c r="U443" s="230"/>
      <c r="V443" s="230"/>
      <c r="W443" s="230"/>
      <c r="X443" s="230"/>
      <c r="Y443" s="230"/>
    </row>
    <row r="444" spans="1:30" ht="6.75" customHeight="1" x14ac:dyDescent="0.25"/>
    <row r="445" spans="1:30" ht="14.25" customHeight="1" x14ac:dyDescent="0.25">
      <c r="A445" s="231" t="s">
        <v>1038</v>
      </c>
      <c r="B445" s="231"/>
      <c r="C445" s="231"/>
      <c r="D445" s="231"/>
      <c r="E445" s="231"/>
      <c r="F445" s="231"/>
      <c r="G445" s="231"/>
      <c r="H445" s="231"/>
      <c r="I445" s="231"/>
      <c r="J445" s="231"/>
      <c r="K445" s="231"/>
      <c r="L445" s="231"/>
      <c r="M445" s="231"/>
      <c r="N445" s="231"/>
      <c r="O445" s="231"/>
    </row>
    <row r="446" spans="1:30" x14ac:dyDescent="0.25">
      <c r="B446" s="232" t="s">
        <v>1039</v>
      </c>
      <c r="C446" s="232"/>
      <c r="D446" s="232"/>
      <c r="F446" s="232" t="s">
        <v>1040</v>
      </c>
      <c r="G446" s="232"/>
      <c r="H446" s="232"/>
      <c r="I446" s="232"/>
      <c r="J446" s="232" t="s">
        <v>1041</v>
      </c>
      <c r="K446" s="232"/>
      <c r="L446" s="232"/>
      <c r="N446" s="232" t="s">
        <v>1042</v>
      </c>
      <c r="O446" s="232"/>
      <c r="P446" s="232"/>
      <c r="Q446" s="232"/>
      <c r="R446" s="232"/>
      <c r="S446" s="232"/>
      <c r="T446" s="232"/>
      <c r="U446" s="232"/>
      <c r="V446" s="232"/>
      <c r="W446" s="232"/>
      <c r="X446" s="232"/>
      <c r="Y446" s="232"/>
      <c r="Z446" s="232"/>
      <c r="AA446" s="232"/>
      <c r="AC446" s="233" t="s">
        <v>1043</v>
      </c>
      <c r="AD446" s="233"/>
    </row>
    <row r="447" spans="1:30" x14ac:dyDescent="0.25">
      <c r="B447" s="146" t="s">
        <v>1470</v>
      </c>
      <c r="C447" s="146"/>
      <c r="D447" s="146"/>
      <c r="F447" s="146" t="s">
        <v>1392</v>
      </c>
      <c r="G447" s="146"/>
      <c r="H447" s="146"/>
      <c r="I447" s="146"/>
      <c r="J447" s="146" t="s">
        <v>1471</v>
      </c>
      <c r="K447" s="146"/>
      <c r="L447" s="146"/>
      <c r="N447" s="146" t="s">
        <v>1472</v>
      </c>
      <c r="O447" s="146"/>
      <c r="P447" s="146"/>
      <c r="Q447" s="146"/>
      <c r="R447" s="146"/>
      <c r="S447" s="146"/>
      <c r="T447" s="146"/>
      <c r="U447" s="146"/>
      <c r="V447" s="146"/>
      <c r="W447" s="146"/>
      <c r="X447" s="146"/>
      <c r="Y447" s="146"/>
      <c r="Z447" s="146"/>
      <c r="AA447" s="146"/>
      <c r="AC447" s="234">
        <v>250</v>
      </c>
      <c r="AD447" s="234"/>
    </row>
    <row r="448" spans="1:30" x14ac:dyDescent="0.25">
      <c r="C448" s="149" t="s">
        <v>2</v>
      </c>
      <c r="G448" s="149" t="s">
        <v>2</v>
      </c>
      <c r="K448" s="149" t="s">
        <v>2</v>
      </c>
      <c r="O448" s="235" t="s">
        <v>1473</v>
      </c>
      <c r="P448" s="235"/>
      <c r="Q448" s="235"/>
      <c r="R448" s="235"/>
      <c r="S448" s="235"/>
      <c r="T448" s="235"/>
      <c r="U448" s="235"/>
      <c r="V448" s="235"/>
      <c r="W448" s="235"/>
      <c r="X448" s="235"/>
      <c r="Y448" s="235"/>
      <c r="Z448" s="235"/>
      <c r="AA448" s="235"/>
      <c r="AB448" s="235"/>
    </row>
    <row r="449" spans="2:30" x14ac:dyDescent="0.25">
      <c r="B449" s="146" t="s">
        <v>1474</v>
      </c>
      <c r="C449" s="146"/>
      <c r="D449" s="146"/>
      <c r="F449" s="146" t="s">
        <v>1392</v>
      </c>
      <c r="G449" s="146"/>
      <c r="H449" s="146"/>
      <c r="I449" s="146"/>
      <c r="J449" s="146" t="s">
        <v>1475</v>
      </c>
      <c r="K449" s="146"/>
      <c r="L449" s="146"/>
      <c r="N449" s="146" t="s">
        <v>1476</v>
      </c>
      <c r="O449" s="146"/>
      <c r="P449" s="146"/>
      <c r="Q449" s="146"/>
      <c r="R449" s="146"/>
      <c r="S449" s="146"/>
      <c r="T449" s="146"/>
      <c r="U449" s="146"/>
      <c r="V449" s="146"/>
      <c r="W449" s="146"/>
      <c r="X449" s="146"/>
      <c r="Y449" s="146"/>
      <c r="Z449" s="146"/>
      <c r="AA449" s="146"/>
      <c r="AC449" s="234">
        <v>179.8</v>
      </c>
      <c r="AD449" s="234"/>
    </row>
    <row r="450" spans="2:30" x14ac:dyDescent="0.25">
      <c r="C450" s="149" t="s">
        <v>2</v>
      </c>
      <c r="G450" s="149" t="s">
        <v>2</v>
      </c>
      <c r="K450" s="149" t="s">
        <v>2</v>
      </c>
      <c r="O450" s="235" t="s">
        <v>1477</v>
      </c>
      <c r="P450" s="235"/>
      <c r="Q450" s="235"/>
      <c r="R450" s="235"/>
      <c r="S450" s="235"/>
      <c r="T450" s="235"/>
      <c r="U450" s="235"/>
      <c r="V450" s="235"/>
      <c r="W450" s="235"/>
      <c r="X450" s="235"/>
      <c r="Y450" s="235"/>
      <c r="Z450" s="235"/>
      <c r="AA450" s="235"/>
      <c r="AB450" s="235"/>
    </row>
    <row r="451" spans="2:30" x14ac:dyDescent="0.25">
      <c r="B451" s="146" t="s">
        <v>1478</v>
      </c>
      <c r="C451" s="146"/>
      <c r="D451" s="146"/>
      <c r="F451" s="146" t="s">
        <v>1392</v>
      </c>
      <c r="G451" s="146"/>
      <c r="H451" s="146"/>
      <c r="I451" s="146"/>
      <c r="J451" s="146" t="s">
        <v>1479</v>
      </c>
      <c r="K451" s="146"/>
      <c r="L451" s="146"/>
      <c r="N451" s="146" t="s">
        <v>1480</v>
      </c>
      <c r="O451" s="146"/>
      <c r="P451" s="146"/>
      <c r="Q451" s="146"/>
      <c r="R451" s="146"/>
      <c r="S451" s="146"/>
      <c r="T451" s="146"/>
      <c r="U451" s="146"/>
      <c r="V451" s="146"/>
      <c r="W451" s="146"/>
      <c r="X451" s="146"/>
      <c r="Y451" s="146"/>
      <c r="Z451" s="146"/>
      <c r="AA451" s="146"/>
      <c r="AC451" s="234">
        <v>500</v>
      </c>
      <c r="AD451" s="234"/>
    </row>
    <row r="452" spans="2:30" x14ac:dyDescent="0.25">
      <c r="C452" s="149" t="s">
        <v>2</v>
      </c>
      <c r="G452" s="149" t="s">
        <v>2</v>
      </c>
      <c r="K452" s="149" t="s">
        <v>2</v>
      </c>
      <c r="O452" s="235" t="s">
        <v>1481</v>
      </c>
      <c r="P452" s="235"/>
      <c r="Q452" s="235"/>
      <c r="R452" s="235"/>
      <c r="S452" s="235"/>
      <c r="T452" s="235"/>
      <c r="U452" s="235"/>
      <c r="V452" s="235"/>
      <c r="W452" s="235"/>
      <c r="X452" s="235"/>
      <c r="Y452" s="235"/>
      <c r="Z452" s="235"/>
      <c r="AA452" s="235"/>
      <c r="AB452" s="235"/>
    </row>
    <row r="453" spans="2:30" x14ac:dyDescent="0.25">
      <c r="B453" s="146" t="s">
        <v>1482</v>
      </c>
      <c r="C453" s="146"/>
      <c r="D453" s="146"/>
      <c r="F453" s="146" t="s">
        <v>1392</v>
      </c>
      <c r="G453" s="146"/>
      <c r="H453" s="146"/>
      <c r="I453" s="146"/>
      <c r="J453" s="146" t="s">
        <v>1483</v>
      </c>
      <c r="K453" s="146"/>
      <c r="L453" s="146"/>
      <c r="N453" s="146" t="s">
        <v>1484</v>
      </c>
      <c r="O453" s="146"/>
      <c r="P453" s="146"/>
      <c r="Q453" s="146"/>
      <c r="R453" s="146"/>
      <c r="S453" s="146"/>
      <c r="T453" s="146"/>
      <c r="U453" s="146"/>
      <c r="V453" s="146"/>
      <c r="W453" s="146"/>
      <c r="X453" s="146"/>
      <c r="Y453" s="146"/>
      <c r="Z453" s="146"/>
      <c r="AA453" s="146"/>
      <c r="AC453" s="234">
        <v>1000</v>
      </c>
      <c r="AD453" s="234"/>
    </row>
    <row r="454" spans="2:30" x14ac:dyDescent="0.25">
      <c r="C454" s="149" t="s">
        <v>2</v>
      </c>
      <c r="G454" s="149" t="s">
        <v>2</v>
      </c>
      <c r="K454" s="149" t="s">
        <v>2</v>
      </c>
      <c r="O454" s="235" t="s">
        <v>1373</v>
      </c>
      <c r="P454" s="235"/>
      <c r="Q454" s="235"/>
      <c r="R454" s="235"/>
      <c r="S454" s="235"/>
      <c r="T454" s="235"/>
      <c r="U454" s="235"/>
      <c r="V454" s="235"/>
      <c r="W454" s="235"/>
      <c r="X454" s="235"/>
      <c r="Y454" s="235"/>
      <c r="Z454" s="235"/>
      <c r="AA454" s="235"/>
      <c r="AB454" s="235"/>
    </row>
    <row r="455" spans="2:30" x14ac:dyDescent="0.25">
      <c r="B455" s="146" t="s">
        <v>1485</v>
      </c>
      <c r="C455" s="146"/>
      <c r="D455" s="146"/>
      <c r="F455" s="146" t="s">
        <v>1392</v>
      </c>
      <c r="G455" s="146"/>
      <c r="H455" s="146"/>
      <c r="I455" s="146"/>
      <c r="J455" s="146" t="s">
        <v>1486</v>
      </c>
      <c r="K455" s="146"/>
      <c r="L455" s="146"/>
      <c r="N455" s="146" t="s">
        <v>1199</v>
      </c>
      <c r="O455" s="146"/>
      <c r="P455" s="146"/>
      <c r="Q455" s="146"/>
      <c r="R455" s="146"/>
      <c r="S455" s="146"/>
      <c r="T455" s="146"/>
      <c r="U455" s="146"/>
      <c r="V455" s="146"/>
      <c r="W455" s="146"/>
      <c r="X455" s="146"/>
      <c r="Y455" s="146"/>
      <c r="Z455" s="146"/>
      <c r="AA455" s="146"/>
      <c r="AC455" s="234">
        <v>2241</v>
      </c>
      <c r="AD455" s="234"/>
    </row>
    <row r="456" spans="2:30" x14ac:dyDescent="0.25">
      <c r="C456" s="149" t="s">
        <v>2</v>
      </c>
      <c r="G456" s="149" t="s">
        <v>2</v>
      </c>
      <c r="K456" s="149" t="s">
        <v>2</v>
      </c>
      <c r="O456" s="235" t="s">
        <v>1487</v>
      </c>
      <c r="P456" s="235"/>
      <c r="Q456" s="235"/>
      <c r="R456" s="235"/>
      <c r="S456" s="235"/>
      <c r="T456" s="235"/>
      <c r="U456" s="235"/>
      <c r="V456" s="235"/>
      <c r="W456" s="235"/>
      <c r="X456" s="235"/>
      <c r="Y456" s="235"/>
      <c r="Z456" s="235"/>
      <c r="AA456" s="235"/>
      <c r="AB456" s="235"/>
    </row>
    <row r="457" spans="2:30" x14ac:dyDescent="0.25">
      <c r="B457" s="146" t="s">
        <v>1488</v>
      </c>
      <c r="C457" s="146"/>
      <c r="D457" s="146"/>
      <c r="F457" s="146" t="s">
        <v>1392</v>
      </c>
      <c r="G457" s="146"/>
      <c r="H457" s="146"/>
      <c r="I457" s="146"/>
      <c r="J457" s="146" t="s">
        <v>1489</v>
      </c>
      <c r="K457" s="146"/>
      <c r="L457" s="146"/>
      <c r="N457" s="146" t="s">
        <v>1490</v>
      </c>
      <c r="O457" s="146"/>
      <c r="P457" s="146"/>
      <c r="Q457" s="146"/>
      <c r="R457" s="146"/>
      <c r="S457" s="146"/>
      <c r="T457" s="146"/>
      <c r="U457" s="146"/>
      <c r="V457" s="146"/>
      <c r="W457" s="146"/>
      <c r="X457" s="146"/>
      <c r="Y457" s="146"/>
      <c r="Z457" s="146"/>
      <c r="AA457" s="146"/>
      <c r="AC457" s="234">
        <v>500</v>
      </c>
      <c r="AD457" s="234"/>
    </row>
    <row r="458" spans="2:30" x14ac:dyDescent="0.25">
      <c r="C458" s="149" t="s">
        <v>2</v>
      </c>
      <c r="G458" s="149" t="s">
        <v>2</v>
      </c>
      <c r="K458" s="149" t="s">
        <v>2</v>
      </c>
      <c r="O458" s="235" t="s">
        <v>1445</v>
      </c>
      <c r="P458" s="235"/>
      <c r="Q458" s="235"/>
      <c r="R458" s="235"/>
      <c r="S458" s="235"/>
      <c r="T458" s="235"/>
      <c r="U458" s="235"/>
      <c r="V458" s="235"/>
      <c r="W458" s="235"/>
      <c r="X458" s="235"/>
      <c r="Y458" s="235"/>
      <c r="Z458" s="235"/>
      <c r="AA458" s="235"/>
      <c r="AB458" s="235"/>
    </row>
    <row r="459" spans="2:30" x14ac:dyDescent="0.25">
      <c r="B459" s="146" t="s">
        <v>1491</v>
      </c>
      <c r="C459" s="146"/>
      <c r="D459" s="146"/>
      <c r="F459" s="146" t="s">
        <v>1392</v>
      </c>
      <c r="G459" s="146"/>
      <c r="H459" s="146"/>
      <c r="I459" s="146"/>
      <c r="J459" s="146" t="s">
        <v>1492</v>
      </c>
      <c r="K459" s="146"/>
      <c r="L459" s="146"/>
      <c r="N459" s="146" t="s">
        <v>1493</v>
      </c>
      <c r="O459" s="146"/>
      <c r="P459" s="146"/>
      <c r="Q459" s="146"/>
      <c r="R459" s="146"/>
      <c r="S459" s="146"/>
      <c r="T459" s="146"/>
      <c r="U459" s="146"/>
      <c r="V459" s="146"/>
      <c r="W459" s="146"/>
      <c r="X459" s="146"/>
      <c r="Y459" s="146"/>
      <c r="Z459" s="146"/>
      <c r="AA459" s="146"/>
      <c r="AC459" s="234">
        <v>1000</v>
      </c>
      <c r="AD459" s="234"/>
    </row>
    <row r="460" spans="2:30" x14ac:dyDescent="0.25">
      <c r="C460" s="149" t="s">
        <v>2</v>
      </c>
      <c r="G460" s="149" t="s">
        <v>2</v>
      </c>
      <c r="K460" s="149" t="s">
        <v>2</v>
      </c>
      <c r="O460" s="235" t="s">
        <v>1373</v>
      </c>
      <c r="P460" s="235"/>
      <c r="Q460" s="235"/>
      <c r="R460" s="235"/>
      <c r="S460" s="235"/>
      <c r="T460" s="235"/>
      <c r="U460" s="235"/>
      <c r="V460" s="235"/>
      <c r="W460" s="235"/>
      <c r="X460" s="235"/>
      <c r="Y460" s="235"/>
      <c r="Z460" s="235"/>
      <c r="AA460" s="235"/>
      <c r="AB460" s="235"/>
    </row>
    <row r="461" spans="2:30" x14ac:dyDescent="0.25">
      <c r="B461" s="146" t="s">
        <v>1494</v>
      </c>
      <c r="C461" s="146"/>
      <c r="D461" s="146"/>
      <c r="F461" s="146" t="s">
        <v>1392</v>
      </c>
      <c r="G461" s="146"/>
      <c r="H461" s="146"/>
      <c r="I461" s="146"/>
      <c r="J461" s="146" t="s">
        <v>1495</v>
      </c>
      <c r="K461" s="146"/>
      <c r="L461" s="146"/>
      <c r="N461" s="146" t="s">
        <v>1496</v>
      </c>
      <c r="O461" s="146"/>
      <c r="P461" s="146"/>
      <c r="Q461" s="146"/>
      <c r="R461" s="146"/>
      <c r="S461" s="146"/>
      <c r="T461" s="146"/>
      <c r="U461" s="146"/>
      <c r="V461" s="146"/>
      <c r="W461" s="146"/>
      <c r="X461" s="146"/>
      <c r="Y461" s="146"/>
      <c r="Z461" s="146"/>
      <c r="AA461" s="146"/>
      <c r="AC461" s="234">
        <v>500</v>
      </c>
      <c r="AD461" s="234"/>
    </row>
    <row r="462" spans="2:30" x14ac:dyDescent="0.25">
      <c r="C462" s="149" t="s">
        <v>2</v>
      </c>
      <c r="G462" s="149" t="s">
        <v>2</v>
      </c>
      <c r="K462" s="149" t="s">
        <v>2</v>
      </c>
      <c r="O462" s="235" t="s">
        <v>1445</v>
      </c>
      <c r="P462" s="235"/>
      <c r="Q462" s="235"/>
      <c r="R462" s="235"/>
      <c r="S462" s="235"/>
      <c r="T462" s="235"/>
      <c r="U462" s="235"/>
      <c r="V462" s="235"/>
      <c r="W462" s="235"/>
      <c r="X462" s="235"/>
      <c r="Y462" s="235"/>
      <c r="Z462" s="235"/>
      <c r="AA462" s="235"/>
      <c r="AB462" s="235"/>
    </row>
    <row r="463" spans="2:30" x14ac:dyDescent="0.25">
      <c r="B463" s="146" t="s">
        <v>1497</v>
      </c>
      <c r="C463" s="146"/>
      <c r="D463" s="146"/>
      <c r="F463" s="146" t="s">
        <v>1392</v>
      </c>
      <c r="G463" s="146"/>
      <c r="H463" s="146"/>
      <c r="I463" s="146"/>
      <c r="J463" s="146" t="s">
        <v>1498</v>
      </c>
      <c r="K463" s="146"/>
      <c r="L463" s="146"/>
      <c r="N463" s="146" t="s">
        <v>1499</v>
      </c>
      <c r="O463" s="146"/>
      <c r="P463" s="146"/>
      <c r="Q463" s="146"/>
      <c r="R463" s="146"/>
      <c r="S463" s="146"/>
      <c r="T463" s="146"/>
      <c r="U463" s="146"/>
      <c r="V463" s="146"/>
      <c r="W463" s="146"/>
      <c r="X463" s="146"/>
      <c r="Y463" s="146"/>
      <c r="Z463" s="146"/>
      <c r="AA463" s="146"/>
      <c r="AC463" s="234">
        <v>250</v>
      </c>
      <c r="AD463" s="234"/>
    </row>
    <row r="464" spans="2:30" x14ac:dyDescent="0.25">
      <c r="C464" s="149" t="s">
        <v>2</v>
      </c>
      <c r="G464" s="149" t="s">
        <v>2</v>
      </c>
      <c r="K464" s="149" t="s">
        <v>2</v>
      </c>
      <c r="O464" s="235" t="s">
        <v>1473</v>
      </c>
      <c r="P464" s="235"/>
      <c r="Q464" s="235"/>
      <c r="R464" s="235"/>
      <c r="S464" s="235"/>
      <c r="T464" s="235"/>
      <c r="U464" s="235"/>
      <c r="V464" s="235"/>
      <c r="W464" s="235"/>
      <c r="X464" s="235"/>
      <c r="Y464" s="235"/>
      <c r="Z464" s="235"/>
      <c r="AA464" s="235"/>
      <c r="AB464" s="235"/>
    </row>
    <row r="465" spans="2:30" x14ac:dyDescent="0.25">
      <c r="B465" s="146" t="s">
        <v>1500</v>
      </c>
      <c r="C465" s="146"/>
      <c r="D465" s="146"/>
      <c r="F465" s="146" t="s">
        <v>1392</v>
      </c>
      <c r="G465" s="146"/>
      <c r="H465" s="146"/>
      <c r="I465" s="146"/>
      <c r="J465" s="146" t="s">
        <v>1116</v>
      </c>
      <c r="K465" s="146"/>
      <c r="L465" s="146"/>
      <c r="N465" s="146" t="s">
        <v>1117</v>
      </c>
      <c r="O465" s="146"/>
      <c r="P465" s="146"/>
      <c r="Q465" s="146"/>
      <c r="R465" s="146"/>
      <c r="S465" s="146"/>
      <c r="T465" s="146"/>
      <c r="U465" s="146"/>
      <c r="V465" s="146"/>
      <c r="W465" s="146"/>
      <c r="X465" s="146"/>
      <c r="Y465" s="146"/>
      <c r="Z465" s="146"/>
      <c r="AA465" s="146"/>
      <c r="AC465" s="234">
        <v>40</v>
      </c>
      <c r="AD465" s="234"/>
    </row>
    <row r="466" spans="2:30" x14ac:dyDescent="0.25">
      <c r="C466" s="149" t="s">
        <v>2</v>
      </c>
      <c r="G466" s="149" t="s">
        <v>2</v>
      </c>
      <c r="K466" s="149" t="s">
        <v>2</v>
      </c>
      <c r="O466" s="235" t="s">
        <v>1118</v>
      </c>
      <c r="P466" s="235"/>
      <c r="Q466" s="235"/>
      <c r="R466" s="235"/>
      <c r="S466" s="235"/>
      <c r="T466" s="235"/>
      <c r="U466" s="235"/>
      <c r="V466" s="235"/>
      <c r="W466" s="235"/>
      <c r="X466" s="235"/>
      <c r="Y466" s="235"/>
      <c r="Z466" s="235"/>
      <c r="AA466" s="235"/>
      <c r="AB466" s="235"/>
    </row>
    <row r="467" spans="2:30" x14ac:dyDescent="0.25">
      <c r="B467" s="146" t="s">
        <v>1501</v>
      </c>
      <c r="C467" s="146"/>
      <c r="D467" s="146"/>
      <c r="F467" s="146" t="s">
        <v>1392</v>
      </c>
      <c r="G467" s="146"/>
      <c r="H467" s="146"/>
      <c r="I467" s="146"/>
      <c r="J467" s="146" t="s">
        <v>1502</v>
      </c>
      <c r="K467" s="146"/>
      <c r="L467" s="146"/>
      <c r="N467" s="146" t="s">
        <v>1503</v>
      </c>
      <c r="O467" s="146"/>
      <c r="P467" s="146"/>
      <c r="Q467" s="146"/>
      <c r="R467" s="146"/>
      <c r="S467" s="146"/>
      <c r="T467" s="146"/>
      <c r="U467" s="146"/>
      <c r="V467" s="146"/>
      <c r="W467" s="146"/>
      <c r="X467" s="146"/>
      <c r="Y467" s="146"/>
      <c r="Z467" s="146"/>
      <c r="AA467" s="146"/>
      <c r="AC467" s="234">
        <v>500</v>
      </c>
      <c r="AD467" s="234"/>
    </row>
    <row r="468" spans="2:30" x14ac:dyDescent="0.25">
      <c r="C468" s="149" t="s">
        <v>2</v>
      </c>
      <c r="G468" s="149" t="s">
        <v>2</v>
      </c>
      <c r="K468" s="149" t="s">
        <v>2</v>
      </c>
      <c r="O468" s="235" t="s">
        <v>1445</v>
      </c>
      <c r="P468" s="235"/>
      <c r="Q468" s="235"/>
      <c r="R468" s="235"/>
      <c r="S468" s="235"/>
      <c r="T468" s="235"/>
      <c r="U468" s="235"/>
      <c r="V468" s="235"/>
      <c r="W468" s="235"/>
      <c r="X468" s="235"/>
      <c r="Y468" s="235"/>
      <c r="Z468" s="235"/>
      <c r="AA468" s="235"/>
      <c r="AB468" s="235"/>
    </row>
    <row r="469" spans="2:30" x14ac:dyDescent="0.25">
      <c r="B469" s="146" t="s">
        <v>1504</v>
      </c>
      <c r="C469" s="146"/>
      <c r="D469" s="146"/>
      <c r="F469" s="146" t="s">
        <v>1392</v>
      </c>
      <c r="G469" s="146"/>
      <c r="H469" s="146"/>
      <c r="I469" s="146"/>
      <c r="J469" s="146" t="s">
        <v>1505</v>
      </c>
      <c r="K469" s="146"/>
      <c r="L469" s="146"/>
      <c r="N469" s="146" t="s">
        <v>1506</v>
      </c>
      <c r="O469" s="146"/>
      <c r="P469" s="146"/>
      <c r="Q469" s="146"/>
      <c r="R469" s="146"/>
      <c r="S469" s="146"/>
      <c r="T469" s="146"/>
      <c r="U469" s="146"/>
      <c r="V469" s="146"/>
      <c r="W469" s="146"/>
      <c r="X469" s="146"/>
      <c r="Y469" s="146"/>
      <c r="Z469" s="146"/>
      <c r="AA469" s="146"/>
      <c r="AC469" s="234">
        <v>440</v>
      </c>
      <c r="AD469" s="234"/>
    </row>
    <row r="470" spans="2:30" x14ac:dyDescent="0.25">
      <c r="C470" s="149" t="s">
        <v>2</v>
      </c>
      <c r="G470" s="149" t="s">
        <v>2</v>
      </c>
      <c r="K470" s="149" t="s">
        <v>2</v>
      </c>
      <c r="O470" s="235" t="s">
        <v>1507</v>
      </c>
      <c r="P470" s="235"/>
      <c r="Q470" s="235"/>
      <c r="R470" s="235"/>
      <c r="S470" s="235"/>
      <c r="T470" s="235"/>
      <c r="U470" s="235"/>
      <c r="V470" s="235"/>
      <c r="W470" s="235"/>
      <c r="X470" s="235"/>
      <c r="Y470" s="235"/>
      <c r="Z470" s="235"/>
      <c r="AA470" s="235"/>
      <c r="AB470" s="235"/>
    </row>
    <row r="471" spans="2:30" x14ac:dyDescent="0.25">
      <c r="B471" s="146" t="s">
        <v>1508</v>
      </c>
      <c r="C471" s="146"/>
      <c r="D471" s="146"/>
      <c r="F471" s="146" t="s">
        <v>1392</v>
      </c>
      <c r="G471" s="146"/>
      <c r="H471" s="146"/>
      <c r="I471" s="146"/>
      <c r="J471" s="146" t="s">
        <v>1376</v>
      </c>
      <c r="K471" s="146"/>
      <c r="L471" s="146"/>
      <c r="N471" s="146" t="s">
        <v>1377</v>
      </c>
      <c r="O471" s="146"/>
      <c r="P471" s="146"/>
      <c r="Q471" s="146"/>
      <c r="R471" s="146"/>
      <c r="S471" s="146"/>
      <c r="T471" s="146"/>
      <c r="U471" s="146"/>
      <c r="V471" s="146"/>
      <c r="W471" s="146"/>
      <c r="X471" s="146"/>
      <c r="Y471" s="146"/>
      <c r="Z471" s="146"/>
      <c r="AA471" s="146"/>
      <c r="AC471" s="234">
        <v>259.8</v>
      </c>
      <c r="AD471" s="234"/>
    </row>
    <row r="472" spans="2:30" x14ac:dyDescent="0.25">
      <c r="C472" s="149" t="s">
        <v>2</v>
      </c>
      <c r="G472" s="149" t="s">
        <v>2</v>
      </c>
      <c r="K472" s="149" t="s">
        <v>2</v>
      </c>
      <c r="O472" s="235" t="s">
        <v>1509</v>
      </c>
      <c r="P472" s="235"/>
      <c r="Q472" s="235"/>
      <c r="R472" s="235"/>
      <c r="S472" s="235"/>
      <c r="T472" s="235"/>
      <c r="U472" s="235"/>
      <c r="V472" s="235"/>
      <c r="W472" s="235"/>
      <c r="X472" s="235"/>
      <c r="Y472" s="235"/>
      <c r="Z472" s="235"/>
      <c r="AA472" s="235"/>
      <c r="AB472" s="235"/>
    </row>
    <row r="473" spans="2:30" x14ac:dyDescent="0.25">
      <c r="B473" s="146" t="s">
        <v>1510</v>
      </c>
      <c r="C473" s="146"/>
      <c r="D473" s="146"/>
      <c r="F473" s="146" t="s">
        <v>1392</v>
      </c>
      <c r="G473" s="146"/>
      <c r="H473" s="146"/>
      <c r="I473" s="146"/>
      <c r="J473" s="146" t="s">
        <v>1511</v>
      </c>
      <c r="K473" s="146"/>
      <c r="L473" s="146"/>
      <c r="N473" s="146" t="s">
        <v>1512</v>
      </c>
      <c r="O473" s="146"/>
      <c r="P473" s="146"/>
      <c r="Q473" s="146"/>
      <c r="R473" s="146"/>
      <c r="S473" s="146"/>
      <c r="T473" s="146"/>
      <c r="U473" s="146"/>
      <c r="V473" s="146"/>
      <c r="W473" s="146"/>
      <c r="X473" s="146"/>
      <c r="Y473" s="146"/>
      <c r="Z473" s="146"/>
      <c r="AA473" s="146"/>
      <c r="AC473" s="234">
        <v>2400</v>
      </c>
      <c r="AD473" s="234"/>
    </row>
    <row r="474" spans="2:30" x14ac:dyDescent="0.25">
      <c r="C474" s="149" t="s">
        <v>2</v>
      </c>
      <c r="G474" s="149" t="s">
        <v>2</v>
      </c>
      <c r="K474" s="149" t="s">
        <v>2</v>
      </c>
      <c r="O474" s="235" t="s">
        <v>1513</v>
      </c>
      <c r="P474" s="235"/>
      <c r="Q474" s="235"/>
      <c r="R474" s="235"/>
      <c r="S474" s="235"/>
      <c r="T474" s="235"/>
      <c r="U474" s="235"/>
      <c r="V474" s="235"/>
      <c r="W474" s="235"/>
      <c r="X474" s="235"/>
      <c r="Y474" s="235"/>
      <c r="Z474" s="235"/>
      <c r="AA474" s="235"/>
      <c r="AB474" s="235"/>
    </row>
    <row r="475" spans="2:30" x14ac:dyDescent="0.25">
      <c r="B475" s="146" t="s">
        <v>1514</v>
      </c>
      <c r="C475" s="146"/>
      <c r="D475" s="146"/>
      <c r="F475" s="146" t="s">
        <v>1392</v>
      </c>
      <c r="G475" s="146"/>
      <c r="H475" s="146"/>
      <c r="I475" s="146"/>
      <c r="J475" s="146" t="s">
        <v>1515</v>
      </c>
      <c r="K475" s="146"/>
      <c r="L475" s="146"/>
      <c r="N475" s="146" t="s">
        <v>1516</v>
      </c>
      <c r="O475" s="146"/>
      <c r="P475" s="146"/>
      <c r="Q475" s="146"/>
      <c r="R475" s="146"/>
      <c r="S475" s="146"/>
      <c r="T475" s="146"/>
      <c r="U475" s="146"/>
      <c r="V475" s="146"/>
      <c r="W475" s="146"/>
      <c r="X475" s="146"/>
      <c r="Y475" s="146"/>
      <c r="Z475" s="146"/>
      <c r="AA475" s="146"/>
      <c r="AC475" s="234">
        <v>6</v>
      </c>
      <c r="AD475" s="234"/>
    </row>
    <row r="476" spans="2:30" x14ac:dyDescent="0.25">
      <c r="C476" s="149" t="s">
        <v>2</v>
      </c>
      <c r="G476" s="149" t="s">
        <v>2</v>
      </c>
      <c r="K476" s="149" t="s">
        <v>2</v>
      </c>
      <c r="O476" s="235" t="s">
        <v>1517</v>
      </c>
      <c r="P476" s="235"/>
      <c r="Q476" s="235"/>
      <c r="R476" s="235"/>
      <c r="S476" s="235"/>
      <c r="T476" s="235"/>
      <c r="U476" s="235"/>
      <c r="V476" s="235"/>
      <c r="W476" s="235"/>
      <c r="X476" s="235"/>
      <c r="Y476" s="235"/>
      <c r="Z476" s="235"/>
      <c r="AA476" s="235"/>
      <c r="AB476" s="235"/>
    </row>
    <row r="477" spans="2:30" x14ac:dyDescent="0.25">
      <c r="B477" s="146" t="s">
        <v>1518</v>
      </c>
      <c r="C477" s="146"/>
      <c r="D477" s="146"/>
      <c r="F477" s="146" t="s">
        <v>1392</v>
      </c>
      <c r="G477" s="146"/>
      <c r="H477" s="146"/>
      <c r="I477" s="146"/>
      <c r="J477" s="146" t="s">
        <v>1519</v>
      </c>
      <c r="K477" s="146"/>
      <c r="L477" s="146"/>
      <c r="N477" s="146" t="s">
        <v>1520</v>
      </c>
      <c r="O477" s="146"/>
      <c r="P477" s="146"/>
      <c r="Q477" s="146"/>
      <c r="R477" s="146"/>
      <c r="S477" s="146"/>
      <c r="T477" s="146"/>
      <c r="U477" s="146"/>
      <c r="V477" s="146"/>
      <c r="W477" s="146"/>
      <c r="X477" s="146"/>
      <c r="Y477" s="146"/>
      <c r="Z477" s="146"/>
      <c r="AA477" s="146"/>
      <c r="AC477" s="234">
        <v>3250</v>
      </c>
      <c r="AD477" s="234"/>
    </row>
    <row r="478" spans="2:30" x14ac:dyDescent="0.25">
      <c r="C478" s="149" t="s">
        <v>2</v>
      </c>
      <c r="G478" s="149" t="s">
        <v>2</v>
      </c>
      <c r="K478" s="149" t="s">
        <v>2</v>
      </c>
      <c r="O478" s="235" t="s">
        <v>1521</v>
      </c>
      <c r="P478" s="235"/>
      <c r="Q478" s="235"/>
      <c r="R478" s="235"/>
      <c r="S478" s="235"/>
      <c r="T478" s="235"/>
      <c r="U478" s="235"/>
      <c r="V478" s="235"/>
      <c r="W478" s="235"/>
      <c r="X478" s="235"/>
      <c r="Y478" s="235"/>
      <c r="Z478" s="235"/>
      <c r="AA478" s="235"/>
      <c r="AB478" s="235"/>
      <c r="AC478" s="236">
        <v>2250</v>
      </c>
      <c r="AD478" s="236"/>
    </row>
    <row r="479" spans="2:30" x14ac:dyDescent="0.25">
      <c r="C479" s="149" t="s">
        <v>2</v>
      </c>
      <c r="G479" s="149" t="s">
        <v>2</v>
      </c>
      <c r="K479" s="149" t="s">
        <v>2</v>
      </c>
      <c r="O479" s="235" t="s">
        <v>1522</v>
      </c>
      <c r="P479" s="235"/>
      <c r="Q479" s="235"/>
      <c r="R479" s="235"/>
      <c r="S479" s="235"/>
      <c r="T479" s="235"/>
      <c r="U479" s="235"/>
      <c r="V479" s="235"/>
      <c r="W479" s="235"/>
      <c r="X479" s="235"/>
      <c r="Y479" s="235"/>
      <c r="Z479" s="235"/>
      <c r="AA479" s="235"/>
      <c r="AB479" s="235"/>
      <c r="AC479" s="236">
        <v>1000</v>
      </c>
      <c r="AD479" s="236"/>
    </row>
    <row r="480" spans="2:30" x14ac:dyDescent="0.25">
      <c r="B480" s="146" t="s">
        <v>1523</v>
      </c>
      <c r="C480" s="146"/>
      <c r="D480" s="146"/>
      <c r="F480" s="146" t="s">
        <v>1392</v>
      </c>
      <c r="G480" s="146"/>
      <c r="H480" s="146"/>
      <c r="I480" s="146"/>
      <c r="J480" s="146" t="s">
        <v>1524</v>
      </c>
      <c r="K480" s="146"/>
      <c r="L480" s="146"/>
      <c r="N480" s="146" t="s">
        <v>1525</v>
      </c>
      <c r="O480" s="146"/>
      <c r="P480" s="146"/>
      <c r="Q480" s="146"/>
      <c r="R480" s="146"/>
      <c r="S480" s="146"/>
      <c r="T480" s="146"/>
      <c r="U480" s="146"/>
      <c r="V480" s="146"/>
      <c r="W480" s="146"/>
      <c r="X480" s="146"/>
      <c r="Y480" s="146"/>
      <c r="Z480" s="146"/>
      <c r="AA480" s="146"/>
      <c r="AC480" s="234">
        <v>42</v>
      </c>
      <c r="AD480" s="234"/>
    </row>
    <row r="481" spans="2:30" x14ac:dyDescent="0.25">
      <c r="C481" s="149" t="s">
        <v>2</v>
      </c>
      <c r="G481" s="149" t="s">
        <v>2</v>
      </c>
      <c r="K481" s="149" t="s">
        <v>2</v>
      </c>
      <c r="O481" s="235" t="s">
        <v>1526</v>
      </c>
      <c r="P481" s="235"/>
      <c r="Q481" s="235"/>
      <c r="R481" s="235"/>
      <c r="S481" s="235"/>
      <c r="T481" s="235"/>
      <c r="U481" s="235"/>
      <c r="V481" s="235"/>
      <c r="W481" s="235"/>
      <c r="X481" s="235"/>
      <c r="Y481" s="235"/>
      <c r="Z481" s="235"/>
      <c r="AA481" s="235"/>
      <c r="AB481" s="235"/>
    </row>
    <row r="482" spans="2:30" x14ac:dyDescent="0.25">
      <c r="B482" s="146" t="s">
        <v>1527</v>
      </c>
      <c r="C482" s="146"/>
      <c r="D482" s="146"/>
      <c r="F482" s="146" t="s">
        <v>1392</v>
      </c>
      <c r="G482" s="146"/>
      <c r="H482" s="146"/>
      <c r="I482" s="146"/>
      <c r="J482" s="146" t="s">
        <v>1528</v>
      </c>
      <c r="K482" s="146"/>
      <c r="L482" s="146"/>
      <c r="N482" s="146" t="s">
        <v>1529</v>
      </c>
      <c r="O482" s="146"/>
      <c r="P482" s="146"/>
      <c r="Q482" s="146"/>
      <c r="R482" s="146"/>
      <c r="S482" s="146"/>
      <c r="T482" s="146"/>
      <c r="U482" s="146"/>
      <c r="V482" s="146"/>
      <c r="W482" s="146"/>
      <c r="X482" s="146"/>
      <c r="Y482" s="146"/>
      <c r="Z482" s="146"/>
      <c r="AA482" s="146"/>
      <c r="AC482" s="234">
        <v>250</v>
      </c>
      <c r="AD482" s="234"/>
    </row>
    <row r="483" spans="2:30" x14ac:dyDescent="0.25">
      <c r="C483" s="149" t="s">
        <v>2</v>
      </c>
      <c r="G483" s="149" t="s">
        <v>2</v>
      </c>
      <c r="K483" s="149" t="s">
        <v>2</v>
      </c>
      <c r="O483" s="235" t="s">
        <v>1473</v>
      </c>
      <c r="P483" s="235"/>
      <c r="Q483" s="235"/>
      <c r="R483" s="235"/>
      <c r="S483" s="235"/>
      <c r="T483" s="235"/>
      <c r="U483" s="235"/>
      <c r="V483" s="235"/>
      <c r="W483" s="235"/>
      <c r="X483" s="235"/>
      <c r="Y483" s="235"/>
      <c r="Z483" s="235"/>
      <c r="AA483" s="235"/>
      <c r="AB483" s="235"/>
    </row>
    <row r="484" spans="2:30" x14ac:dyDescent="0.25">
      <c r="B484" s="146" t="s">
        <v>1530</v>
      </c>
      <c r="C484" s="146"/>
      <c r="D484" s="146"/>
      <c r="F484" s="146" t="s">
        <v>1392</v>
      </c>
      <c r="G484" s="146"/>
      <c r="H484" s="146"/>
      <c r="I484" s="146"/>
      <c r="J484" s="146" t="s">
        <v>1531</v>
      </c>
      <c r="K484" s="146"/>
      <c r="L484" s="146"/>
      <c r="N484" s="146" t="s">
        <v>1532</v>
      </c>
      <c r="O484" s="146"/>
      <c r="P484" s="146"/>
      <c r="Q484" s="146"/>
      <c r="R484" s="146"/>
      <c r="S484" s="146"/>
      <c r="T484" s="146"/>
      <c r="U484" s="146"/>
      <c r="V484" s="146"/>
      <c r="W484" s="146"/>
      <c r="X484" s="146"/>
      <c r="Y484" s="146"/>
      <c r="Z484" s="146"/>
      <c r="AA484" s="146"/>
      <c r="AC484" s="234">
        <v>3040</v>
      </c>
      <c r="AD484" s="234"/>
    </row>
    <row r="485" spans="2:30" x14ac:dyDescent="0.25">
      <c r="C485" s="149" t="s">
        <v>2</v>
      </c>
      <c r="G485" s="149" t="s">
        <v>2</v>
      </c>
      <c r="K485" s="149" t="s">
        <v>2</v>
      </c>
      <c r="O485" s="235" t="s">
        <v>1533</v>
      </c>
      <c r="P485" s="235"/>
      <c r="Q485" s="235"/>
      <c r="R485" s="235"/>
      <c r="S485" s="235"/>
      <c r="T485" s="235"/>
      <c r="U485" s="235"/>
      <c r="V485" s="235"/>
      <c r="W485" s="235"/>
      <c r="X485" s="235"/>
      <c r="Y485" s="235"/>
      <c r="Z485" s="235"/>
      <c r="AA485" s="235"/>
      <c r="AB485" s="235"/>
      <c r="AC485" s="236">
        <v>440</v>
      </c>
      <c r="AD485" s="236"/>
    </row>
    <row r="486" spans="2:30" x14ac:dyDescent="0.25">
      <c r="C486" s="149" t="s">
        <v>2</v>
      </c>
      <c r="G486" s="149" t="s">
        <v>2</v>
      </c>
      <c r="K486" s="149" t="s">
        <v>2</v>
      </c>
      <c r="O486" s="235" t="s">
        <v>1534</v>
      </c>
      <c r="P486" s="235"/>
      <c r="Q486" s="235"/>
      <c r="R486" s="235"/>
      <c r="S486" s="235"/>
      <c r="T486" s="235"/>
      <c r="U486" s="235"/>
      <c r="V486" s="235"/>
      <c r="W486" s="235"/>
      <c r="X486" s="235"/>
      <c r="Y486" s="235"/>
      <c r="Z486" s="235"/>
      <c r="AA486" s="235"/>
      <c r="AB486" s="235"/>
      <c r="AC486" s="236">
        <v>2600</v>
      </c>
      <c r="AD486" s="236"/>
    </row>
    <row r="487" spans="2:30" x14ac:dyDescent="0.25">
      <c r="B487" s="146" t="s">
        <v>1535</v>
      </c>
      <c r="C487" s="146"/>
      <c r="D487" s="146"/>
      <c r="F487" s="146" t="s">
        <v>1392</v>
      </c>
      <c r="G487" s="146"/>
      <c r="H487" s="146"/>
      <c r="I487" s="146"/>
      <c r="J487" s="146" t="s">
        <v>1536</v>
      </c>
      <c r="K487" s="146"/>
      <c r="L487" s="146"/>
      <c r="N487" s="146" t="s">
        <v>1537</v>
      </c>
      <c r="O487" s="146"/>
      <c r="P487" s="146"/>
      <c r="Q487" s="146"/>
      <c r="R487" s="146"/>
      <c r="S487" s="146"/>
      <c r="T487" s="146"/>
      <c r="U487" s="146"/>
      <c r="V487" s="146"/>
      <c r="W487" s="146"/>
      <c r="X487" s="146"/>
      <c r="Y487" s="146"/>
      <c r="Z487" s="146"/>
      <c r="AA487" s="146"/>
      <c r="AC487" s="234">
        <v>250</v>
      </c>
      <c r="AD487" s="234"/>
    </row>
    <row r="488" spans="2:30" x14ac:dyDescent="0.25">
      <c r="C488" s="149" t="s">
        <v>2</v>
      </c>
      <c r="G488" s="149" t="s">
        <v>2</v>
      </c>
      <c r="K488" s="149" t="s">
        <v>2</v>
      </c>
      <c r="O488" s="235" t="s">
        <v>1538</v>
      </c>
      <c r="P488" s="235"/>
      <c r="Q488" s="235"/>
      <c r="R488" s="235"/>
      <c r="S488" s="235"/>
      <c r="T488" s="235"/>
      <c r="U488" s="235"/>
      <c r="V488" s="235"/>
      <c r="W488" s="235"/>
      <c r="X488" s="235"/>
      <c r="Y488" s="235"/>
      <c r="Z488" s="235"/>
      <c r="AA488" s="235"/>
      <c r="AB488" s="235"/>
    </row>
    <row r="489" spans="2:30" x14ac:dyDescent="0.25">
      <c r="B489" s="146" t="s">
        <v>1539</v>
      </c>
      <c r="C489" s="146"/>
      <c r="D489" s="146"/>
      <c r="F489" s="146" t="s">
        <v>1392</v>
      </c>
      <c r="G489" s="146"/>
      <c r="H489" s="146"/>
      <c r="I489" s="146"/>
      <c r="J489" s="146" t="s">
        <v>1540</v>
      </c>
      <c r="K489" s="146"/>
      <c r="L489" s="146"/>
      <c r="N489" s="146" t="s">
        <v>1541</v>
      </c>
      <c r="O489" s="146"/>
      <c r="P489" s="146"/>
      <c r="Q489" s="146"/>
      <c r="R489" s="146"/>
      <c r="S489" s="146"/>
      <c r="T489" s="146"/>
      <c r="U489" s="146"/>
      <c r="V489" s="146"/>
      <c r="W489" s="146"/>
      <c r="X489" s="146"/>
      <c r="Y489" s="146"/>
      <c r="Z489" s="146"/>
      <c r="AA489" s="146"/>
      <c r="AC489" s="234">
        <v>960</v>
      </c>
      <c r="AD489" s="234"/>
    </row>
    <row r="490" spans="2:30" x14ac:dyDescent="0.25">
      <c r="C490" s="149" t="s">
        <v>2</v>
      </c>
      <c r="G490" s="149" t="s">
        <v>2</v>
      </c>
      <c r="K490" s="149" t="s">
        <v>2</v>
      </c>
      <c r="O490" s="235" t="s">
        <v>1542</v>
      </c>
      <c r="P490" s="235"/>
      <c r="Q490" s="235"/>
      <c r="R490" s="235"/>
      <c r="S490" s="235"/>
      <c r="T490" s="235"/>
      <c r="U490" s="235"/>
      <c r="V490" s="235"/>
      <c r="W490" s="235"/>
      <c r="X490" s="235"/>
      <c r="Y490" s="235"/>
      <c r="Z490" s="235"/>
      <c r="AA490" s="235"/>
      <c r="AB490" s="235"/>
    </row>
    <row r="491" spans="2:30" x14ac:dyDescent="0.25">
      <c r="B491" s="146" t="s">
        <v>1543</v>
      </c>
      <c r="C491" s="146"/>
      <c r="D491" s="146"/>
      <c r="F491" s="146" t="s">
        <v>1392</v>
      </c>
      <c r="G491" s="146"/>
      <c r="H491" s="146"/>
      <c r="I491" s="146"/>
      <c r="J491" s="146" t="s">
        <v>1544</v>
      </c>
      <c r="K491" s="146"/>
      <c r="L491" s="146"/>
      <c r="N491" s="146" t="s">
        <v>1545</v>
      </c>
      <c r="O491" s="146"/>
      <c r="P491" s="146"/>
      <c r="Q491" s="146"/>
      <c r="R491" s="146"/>
      <c r="S491" s="146"/>
      <c r="T491" s="146"/>
      <c r="U491" s="146"/>
      <c r="V491" s="146"/>
      <c r="W491" s="146"/>
      <c r="X491" s="146"/>
      <c r="Y491" s="146"/>
      <c r="Z491" s="146"/>
      <c r="AA491" s="146"/>
      <c r="AC491" s="234">
        <v>500</v>
      </c>
      <c r="AD491" s="234"/>
    </row>
    <row r="492" spans="2:30" x14ac:dyDescent="0.25">
      <c r="C492" s="149" t="s">
        <v>2</v>
      </c>
      <c r="G492" s="149" t="s">
        <v>2</v>
      </c>
      <c r="K492" s="149" t="s">
        <v>2</v>
      </c>
      <c r="O492" s="235" t="s">
        <v>1366</v>
      </c>
      <c r="P492" s="235"/>
      <c r="Q492" s="235"/>
      <c r="R492" s="235"/>
      <c r="S492" s="235"/>
      <c r="T492" s="235"/>
      <c r="U492" s="235"/>
      <c r="V492" s="235"/>
      <c r="W492" s="235"/>
      <c r="X492" s="235"/>
      <c r="Y492" s="235"/>
      <c r="Z492" s="235"/>
      <c r="AA492" s="235"/>
      <c r="AB492" s="235"/>
    </row>
    <row r="493" spans="2:30" x14ac:dyDescent="0.25">
      <c r="B493" s="146" t="s">
        <v>1546</v>
      </c>
      <c r="C493" s="146"/>
      <c r="D493" s="146"/>
      <c r="F493" s="146" t="s">
        <v>1392</v>
      </c>
      <c r="G493" s="146"/>
      <c r="H493" s="146"/>
      <c r="I493" s="146"/>
      <c r="J493" s="146" t="s">
        <v>1154</v>
      </c>
      <c r="K493" s="146"/>
      <c r="L493" s="146"/>
      <c r="N493" s="146" t="s">
        <v>1155</v>
      </c>
      <c r="O493" s="146"/>
      <c r="P493" s="146"/>
      <c r="Q493" s="146"/>
      <c r="R493" s="146"/>
      <c r="S493" s="146"/>
      <c r="T493" s="146"/>
      <c r="U493" s="146"/>
      <c r="V493" s="146"/>
      <c r="W493" s="146"/>
      <c r="X493" s="146"/>
      <c r="Y493" s="146"/>
      <c r="Z493" s="146"/>
      <c r="AA493" s="146"/>
      <c r="AC493" s="234">
        <v>1700.4</v>
      </c>
      <c r="AD493" s="234"/>
    </row>
    <row r="494" spans="2:30" x14ac:dyDescent="0.25">
      <c r="C494" s="149" t="s">
        <v>2</v>
      </c>
      <c r="G494" s="149" t="s">
        <v>2</v>
      </c>
      <c r="K494" s="149" t="s">
        <v>2</v>
      </c>
      <c r="O494" s="235" t="s">
        <v>1547</v>
      </c>
      <c r="P494" s="235"/>
      <c r="Q494" s="235"/>
      <c r="R494" s="235"/>
      <c r="S494" s="235"/>
      <c r="T494" s="235"/>
      <c r="U494" s="235"/>
      <c r="V494" s="235"/>
      <c r="W494" s="235"/>
      <c r="X494" s="235"/>
      <c r="Y494" s="235"/>
      <c r="Z494" s="235"/>
      <c r="AA494" s="235"/>
      <c r="AB494" s="235"/>
    </row>
    <row r="495" spans="2:30" x14ac:dyDescent="0.25">
      <c r="B495" s="146" t="s">
        <v>1548</v>
      </c>
      <c r="C495" s="146"/>
      <c r="D495" s="146"/>
      <c r="F495" s="146" t="s">
        <v>1392</v>
      </c>
      <c r="G495" s="146"/>
      <c r="H495" s="146"/>
      <c r="I495" s="146"/>
      <c r="J495" s="146" t="s">
        <v>1549</v>
      </c>
      <c r="K495" s="146"/>
      <c r="L495" s="146"/>
      <c r="N495" s="146" t="s">
        <v>1550</v>
      </c>
      <c r="O495" s="146"/>
      <c r="P495" s="146"/>
      <c r="Q495" s="146"/>
      <c r="R495" s="146"/>
      <c r="S495" s="146"/>
      <c r="T495" s="146"/>
      <c r="U495" s="146"/>
      <c r="V495" s="146"/>
      <c r="W495" s="146"/>
      <c r="X495" s="146"/>
      <c r="Y495" s="146"/>
      <c r="Z495" s="146"/>
      <c r="AA495" s="146"/>
      <c r="AC495" s="234">
        <v>250</v>
      </c>
      <c r="AD495" s="234"/>
    </row>
    <row r="496" spans="2:30" x14ac:dyDescent="0.25">
      <c r="C496" s="149" t="s">
        <v>2</v>
      </c>
      <c r="G496" s="149" t="s">
        <v>2</v>
      </c>
      <c r="K496" s="149" t="s">
        <v>2</v>
      </c>
      <c r="O496" s="235" t="s">
        <v>1551</v>
      </c>
      <c r="P496" s="235"/>
      <c r="Q496" s="235"/>
      <c r="R496" s="235"/>
      <c r="S496" s="235"/>
      <c r="T496" s="235"/>
      <c r="U496" s="235"/>
      <c r="V496" s="235"/>
      <c r="W496" s="235"/>
      <c r="X496" s="235"/>
      <c r="Y496" s="235"/>
      <c r="Z496" s="235"/>
      <c r="AA496" s="235"/>
      <c r="AB496" s="235"/>
    </row>
    <row r="497" spans="1:30" x14ac:dyDescent="0.25">
      <c r="B497" s="146" t="s">
        <v>1552</v>
      </c>
      <c r="C497" s="146"/>
      <c r="D497" s="146"/>
      <c r="F497" s="146" t="s">
        <v>1392</v>
      </c>
      <c r="G497" s="146"/>
      <c r="H497" s="146"/>
      <c r="I497" s="146"/>
      <c r="J497" s="146" t="s">
        <v>1553</v>
      </c>
      <c r="K497" s="146"/>
      <c r="L497" s="146"/>
      <c r="N497" s="146" t="s">
        <v>1554</v>
      </c>
      <c r="O497" s="146"/>
      <c r="P497" s="146"/>
      <c r="Q497" s="146"/>
      <c r="R497" s="146"/>
      <c r="S497" s="146"/>
      <c r="T497" s="146"/>
      <c r="U497" s="146"/>
      <c r="V497" s="146"/>
      <c r="W497" s="146"/>
      <c r="X497" s="146"/>
      <c r="Y497" s="146"/>
      <c r="Z497" s="146"/>
      <c r="AA497" s="146"/>
      <c r="AC497" s="234">
        <v>500</v>
      </c>
      <c r="AD497" s="234"/>
    </row>
    <row r="498" spans="1:30" x14ac:dyDescent="0.25">
      <c r="C498" s="149" t="s">
        <v>2</v>
      </c>
      <c r="G498" s="149" t="s">
        <v>2</v>
      </c>
      <c r="K498" s="149" t="s">
        <v>2</v>
      </c>
      <c r="O498" s="235" t="s">
        <v>1555</v>
      </c>
      <c r="P498" s="235"/>
      <c r="Q498" s="235"/>
      <c r="R498" s="235"/>
      <c r="S498" s="235"/>
      <c r="T498" s="235"/>
      <c r="U498" s="235"/>
      <c r="V498" s="235"/>
      <c r="W498" s="235"/>
      <c r="X498" s="235"/>
      <c r="Y498" s="235"/>
      <c r="Z498" s="235"/>
      <c r="AA498" s="235"/>
      <c r="AB498" s="235"/>
    </row>
    <row r="499" spans="1:30" ht="21" customHeight="1" x14ac:dyDescent="0.25"/>
    <row r="500" spans="1:30" ht="12" customHeight="1" x14ac:dyDescent="0.25"/>
    <row r="501" spans="1:30" ht="13.5" customHeight="1" x14ac:dyDescent="0.25">
      <c r="A501" s="152" t="s">
        <v>1119</v>
      </c>
      <c r="B501" s="152"/>
      <c r="C501" s="152"/>
      <c r="D501" s="152"/>
      <c r="E501" s="152"/>
      <c r="F501" s="152"/>
      <c r="G501" s="152"/>
      <c r="H501" s="152"/>
      <c r="I501" s="152"/>
      <c r="J501" s="152"/>
      <c r="K501" s="152"/>
      <c r="L501" s="152"/>
      <c r="M501" s="152"/>
      <c r="R501" s="153" t="s">
        <v>1556</v>
      </c>
      <c r="S501" s="153"/>
      <c r="T501" s="153"/>
      <c r="U501" s="153"/>
      <c r="V501" s="153"/>
      <c r="W501" s="153"/>
      <c r="X501" s="153"/>
      <c r="Y501" s="153"/>
      <c r="Z501" s="153"/>
      <c r="AA501" s="153"/>
      <c r="AB501" s="153"/>
      <c r="AC501" s="153"/>
      <c r="AD501" s="153"/>
    </row>
    <row r="502" spans="1:30" ht="25.5" customHeight="1" x14ac:dyDescent="0.25">
      <c r="C502" s="143" t="s">
        <v>1035</v>
      </c>
      <c r="D502" s="143"/>
      <c r="E502" s="143"/>
      <c r="F502" s="143"/>
      <c r="G502" s="143"/>
      <c r="H502" s="143"/>
      <c r="I502" s="143"/>
      <c r="J502" s="143"/>
      <c r="K502" s="143"/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</row>
    <row r="503" spans="1:30" ht="7.5" customHeight="1" x14ac:dyDescent="0.25"/>
    <row r="504" spans="1:30" ht="18.75" customHeight="1" x14ac:dyDescent="0.25">
      <c r="I504" s="229" t="s">
        <v>1036</v>
      </c>
      <c r="J504" s="229"/>
      <c r="K504" s="229"/>
      <c r="L504" s="229"/>
      <c r="M504" s="229"/>
      <c r="N504" s="229"/>
      <c r="O504" s="229"/>
      <c r="P504" s="229"/>
      <c r="S504" s="230" t="s">
        <v>1037</v>
      </c>
      <c r="T504" s="230"/>
      <c r="U504" s="230"/>
      <c r="V504" s="230"/>
      <c r="W504" s="230"/>
      <c r="X504" s="230"/>
      <c r="Y504" s="230"/>
    </row>
    <row r="505" spans="1:30" ht="6.75" customHeight="1" x14ac:dyDescent="0.25"/>
    <row r="506" spans="1:30" ht="14.25" customHeight="1" x14ac:dyDescent="0.25">
      <c r="A506" s="231" t="s">
        <v>1038</v>
      </c>
      <c r="B506" s="231"/>
      <c r="C506" s="231"/>
      <c r="D506" s="231"/>
      <c r="E506" s="231"/>
      <c r="F506" s="231"/>
      <c r="G506" s="231"/>
      <c r="H506" s="231"/>
      <c r="I506" s="231"/>
      <c r="J506" s="231"/>
      <c r="K506" s="231"/>
      <c r="L506" s="231"/>
      <c r="M506" s="231"/>
      <c r="N506" s="231"/>
      <c r="O506" s="231"/>
    </row>
    <row r="507" spans="1:30" x14ac:dyDescent="0.25">
      <c r="B507" s="232" t="s">
        <v>1039</v>
      </c>
      <c r="C507" s="232"/>
      <c r="D507" s="232"/>
      <c r="F507" s="232" t="s">
        <v>1040</v>
      </c>
      <c r="G507" s="232"/>
      <c r="H507" s="232"/>
      <c r="I507" s="232"/>
      <c r="J507" s="232" t="s">
        <v>1041</v>
      </c>
      <c r="K507" s="232"/>
      <c r="L507" s="232"/>
      <c r="N507" s="232" t="s">
        <v>1042</v>
      </c>
      <c r="O507" s="232"/>
      <c r="P507" s="232"/>
      <c r="Q507" s="232"/>
      <c r="R507" s="232"/>
      <c r="S507" s="232"/>
      <c r="T507" s="232"/>
      <c r="U507" s="232"/>
      <c r="V507" s="232"/>
      <c r="W507" s="232"/>
      <c r="X507" s="232"/>
      <c r="Y507" s="232"/>
      <c r="Z507" s="232"/>
      <c r="AA507" s="232"/>
      <c r="AC507" s="233" t="s">
        <v>1043</v>
      </c>
      <c r="AD507" s="233"/>
    </row>
    <row r="508" spans="1:30" x14ac:dyDescent="0.25">
      <c r="B508" s="146" t="s">
        <v>1557</v>
      </c>
      <c r="C508" s="146"/>
      <c r="D508" s="146"/>
      <c r="F508" s="146" t="s">
        <v>1045</v>
      </c>
      <c r="G508" s="146"/>
      <c r="H508" s="146"/>
      <c r="I508" s="146"/>
      <c r="J508" s="146" t="s">
        <v>1558</v>
      </c>
      <c r="K508" s="146"/>
      <c r="L508" s="146"/>
      <c r="N508" s="146" t="s">
        <v>1559</v>
      </c>
      <c r="O508" s="146"/>
      <c r="P508" s="146"/>
      <c r="Q508" s="146"/>
      <c r="R508" s="146"/>
      <c r="S508" s="146"/>
      <c r="T508" s="146"/>
      <c r="U508" s="146"/>
      <c r="V508" s="146"/>
      <c r="W508" s="146"/>
      <c r="X508" s="146"/>
      <c r="Y508" s="146"/>
      <c r="Z508" s="146"/>
      <c r="AA508" s="146"/>
      <c r="AC508" s="234">
        <v>6050</v>
      </c>
      <c r="AD508" s="234"/>
    </row>
    <row r="509" spans="1:30" x14ac:dyDescent="0.25">
      <c r="C509" s="149" t="s">
        <v>2</v>
      </c>
      <c r="G509" s="149" t="s">
        <v>2</v>
      </c>
      <c r="K509" s="149" t="s">
        <v>2</v>
      </c>
      <c r="O509" s="235" t="s">
        <v>1256</v>
      </c>
      <c r="P509" s="235"/>
      <c r="Q509" s="235"/>
      <c r="R509" s="235"/>
      <c r="S509" s="235"/>
      <c r="T509" s="235"/>
      <c r="U509" s="235"/>
      <c r="V509" s="235"/>
      <c r="W509" s="235"/>
      <c r="X509" s="235"/>
      <c r="Y509" s="235"/>
      <c r="Z509" s="235"/>
      <c r="AA509" s="235"/>
      <c r="AB509" s="235"/>
    </row>
    <row r="510" spans="1:30" x14ac:dyDescent="0.25">
      <c r="B510" s="146" t="s">
        <v>1560</v>
      </c>
      <c r="C510" s="146"/>
      <c r="D510" s="146"/>
      <c r="F510" s="146" t="s">
        <v>1045</v>
      </c>
      <c r="G510" s="146"/>
      <c r="H510" s="146"/>
      <c r="I510" s="146"/>
      <c r="J510" s="146" t="s">
        <v>1561</v>
      </c>
      <c r="K510" s="146"/>
      <c r="L510" s="146"/>
      <c r="N510" s="146" t="s">
        <v>1562</v>
      </c>
      <c r="O510" s="146"/>
      <c r="P510" s="146"/>
      <c r="Q510" s="146"/>
      <c r="R510" s="146"/>
      <c r="S510" s="146"/>
      <c r="T510" s="146"/>
      <c r="U510" s="146"/>
      <c r="V510" s="146"/>
      <c r="W510" s="146"/>
      <c r="X510" s="146"/>
      <c r="Y510" s="146"/>
      <c r="Z510" s="146"/>
      <c r="AA510" s="146"/>
      <c r="AC510" s="234">
        <v>239.79</v>
      </c>
      <c r="AD510" s="234"/>
    </row>
    <row r="511" spans="1:30" x14ac:dyDescent="0.25">
      <c r="C511" s="149" t="s">
        <v>2</v>
      </c>
      <c r="G511" s="149" t="s">
        <v>2</v>
      </c>
      <c r="K511" s="149" t="s">
        <v>2</v>
      </c>
      <c r="O511" s="235" t="s">
        <v>1563</v>
      </c>
      <c r="P511" s="235"/>
      <c r="Q511" s="235"/>
      <c r="R511" s="235"/>
      <c r="S511" s="235"/>
      <c r="T511" s="235"/>
      <c r="U511" s="235"/>
      <c r="V511" s="235"/>
      <c r="W511" s="235"/>
      <c r="X511" s="235"/>
      <c r="Y511" s="235"/>
      <c r="Z511" s="235"/>
      <c r="AA511" s="235"/>
      <c r="AB511" s="235"/>
      <c r="AC511" s="236">
        <v>29.07</v>
      </c>
      <c r="AD511" s="236"/>
    </row>
    <row r="512" spans="1:30" x14ac:dyDescent="0.25">
      <c r="C512" s="149" t="s">
        <v>2</v>
      </c>
      <c r="G512" s="149" t="s">
        <v>2</v>
      </c>
      <c r="K512" s="149" t="s">
        <v>2</v>
      </c>
      <c r="O512" s="235" t="s">
        <v>1564</v>
      </c>
      <c r="P512" s="235"/>
      <c r="Q512" s="235"/>
      <c r="R512" s="235"/>
      <c r="S512" s="235"/>
      <c r="T512" s="235"/>
      <c r="U512" s="235"/>
      <c r="V512" s="235"/>
      <c r="W512" s="235"/>
      <c r="X512" s="235"/>
      <c r="Y512" s="235"/>
      <c r="Z512" s="235"/>
      <c r="AA512" s="235"/>
      <c r="AB512" s="235"/>
      <c r="AC512" s="236">
        <v>-72.66</v>
      </c>
      <c r="AD512" s="236"/>
    </row>
    <row r="513" spans="2:30" x14ac:dyDescent="0.25">
      <c r="C513" s="149" t="s">
        <v>2</v>
      </c>
      <c r="G513" s="149" t="s">
        <v>2</v>
      </c>
      <c r="K513" s="149" t="s">
        <v>2</v>
      </c>
      <c r="O513" s="235" t="s">
        <v>1565</v>
      </c>
      <c r="P513" s="235"/>
      <c r="Q513" s="235"/>
      <c r="R513" s="235"/>
      <c r="S513" s="235"/>
      <c r="T513" s="235"/>
      <c r="U513" s="235"/>
      <c r="V513" s="235"/>
      <c r="W513" s="235"/>
      <c r="X513" s="235"/>
      <c r="Y513" s="235"/>
      <c r="Z513" s="235"/>
      <c r="AA513" s="235"/>
      <c r="AB513" s="235"/>
      <c r="AC513" s="236">
        <v>21.8</v>
      </c>
      <c r="AD513" s="236"/>
    </row>
    <row r="514" spans="2:30" x14ac:dyDescent="0.25">
      <c r="C514" s="149" t="s">
        <v>2</v>
      </c>
      <c r="G514" s="149" t="s">
        <v>2</v>
      </c>
      <c r="K514" s="149" t="s">
        <v>2</v>
      </c>
      <c r="O514" s="235" t="s">
        <v>1566</v>
      </c>
      <c r="P514" s="235"/>
      <c r="Q514" s="235"/>
      <c r="R514" s="235"/>
      <c r="S514" s="235"/>
      <c r="T514" s="235"/>
      <c r="U514" s="235"/>
      <c r="V514" s="235"/>
      <c r="W514" s="235"/>
      <c r="X514" s="235"/>
      <c r="Y514" s="235"/>
      <c r="Z514" s="235"/>
      <c r="AA514" s="235"/>
      <c r="AB514" s="235"/>
      <c r="AC514" s="236">
        <v>261.58</v>
      </c>
      <c r="AD514" s="236"/>
    </row>
    <row r="515" spans="2:30" x14ac:dyDescent="0.25">
      <c r="B515" s="146" t="s">
        <v>1567</v>
      </c>
      <c r="C515" s="146"/>
      <c r="D515" s="146"/>
      <c r="F515" s="146" t="s">
        <v>1045</v>
      </c>
      <c r="G515" s="146"/>
      <c r="H515" s="146"/>
      <c r="I515" s="146"/>
      <c r="J515" s="146" t="s">
        <v>1568</v>
      </c>
      <c r="K515" s="146"/>
      <c r="L515" s="146"/>
      <c r="N515" s="146" t="s">
        <v>1569</v>
      </c>
      <c r="O515" s="146"/>
      <c r="P515" s="146"/>
      <c r="Q515" s="146"/>
      <c r="R515" s="146"/>
      <c r="S515" s="146"/>
      <c r="T515" s="146"/>
      <c r="U515" s="146"/>
      <c r="V515" s="146"/>
      <c r="W515" s="146"/>
      <c r="X515" s="146"/>
      <c r="Y515" s="146"/>
      <c r="Z515" s="146"/>
      <c r="AA515" s="146"/>
      <c r="AC515" s="234">
        <v>35.28</v>
      </c>
      <c r="AD515" s="234"/>
    </row>
    <row r="516" spans="2:30" x14ac:dyDescent="0.25">
      <c r="C516" s="149" t="s">
        <v>2</v>
      </c>
      <c r="G516" s="149" t="s">
        <v>2</v>
      </c>
      <c r="K516" s="149" t="s">
        <v>2</v>
      </c>
      <c r="O516" s="235" t="s">
        <v>1570</v>
      </c>
      <c r="P516" s="235"/>
      <c r="Q516" s="235"/>
      <c r="R516" s="235"/>
      <c r="S516" s="235"/>
      <c r="T516" s="235"/>
      <c r="U516" s="235"/>
      <c r="V516" s="235"/>
      <c r="W516" s="235"/>
      <c r="X516" s="235"/>
      <c r="Y516" s="235"/>
      <c r="Z516" s="235"/>
      <c r="AA516" s="235"/>
      <c r="AB516" s="235"/>
    </row>
    <row r="517" spans="2:30" x14ac:dyDescent="0.25">
      <c r="B517" s="146" t="s">
        <v>1571</v>
      </c>
      <c r="C517" s="146"/>
      <c r="D517" s="146"/>
      <c r="F517" s="146" t="s">
        <v>1045</v>
      </c>
      <c r="G517" s="146"/>
      <c r="H517" s="146"/>
      <c r="I517" s="146"/>
      <c r="J517" s="146" t="s">
        <v>1572</v>
      </c>
      <c r="K517" s="146"/>
      <c r="L517" s="146"/>
      <c r="N517" s="146" t="s">
        <v>1573</v>
      </c>
      <c r="O517" s="146"/>
      <c r="P517" s="146"/>
      <c r="Q517" s="146"/>
      <c r="R517" s="146"/>
      <c r="S517" s="146"/>
      <c r="T517" s="146"/>
      <c r="U517" s="146"/>
      <c r="V517" s="146"/>
      <c r="W517" s="146"/>
      <c r="X517" s="146"/>
      <c r="Y517" s="146"/>
      <c r="Z517" s="146"/>
      <c r="AA517" s="146"/>
      <c r="AC517" s="234">
        <v>11239.73</v>
      </c>
      <c r="AD517" s="234"/>
    </row>
    <row r="518" spans="2:30" x14ac:dyDescent="0.25">
      <c r="C518" s="149" t="s">
        <v>2</v>
      </c>
      <c r="G518" s="149" t="s">
        <v>2</v>
      </c>
      <c r="K518" s="149" t="s">
        <v>2</v>
      </c>
      <c r="O518" s="235" t="s">
        <v>1574</v>
      </c>
      <c r="P518" s="235"/>
      <c r="Q518" s="235"/>
      <c r="R518" s="235"/>
      <c r="S518" s="235"/>
      <c r="T518" s="235"/>
      <c r="U518" s="235"/>
      <c r="V518" s="235"/>
      <c r="W518" s="235"/>
      <c r="X518" s="235"/>
      <c r="Y518" s="235"/>
      <c r="Z518" s="235"/>
      <c r="AA518" s="235"/>
      <c r="AB518" s="235"/>
      <c r="AC518" s="236">
        <v>641.23</v>
      </c>
      <c r="AD518" s="236"/>
    </row>
    <row r="519" spans="2:30" x14ac:dyDescent="0.25">
      <c r="C519" s="149" t="s">
        <v>2</v>
      </c>
      <c r="G519" s="149" t="s">
        <v>2</v>
      </c>
      <c r="K519" s="149" t="s">
        <v>2</v>
      </c>
      <c r="O519" s="235" t="s">
        <v>1575</v>
      </c>
      <c r="P519" s="235"/>
      <c r="Q519" s="235"/>
      <c r="R519" s="235"/>
      <c r="S519" s="235"/>
      <c r="T519" s="235"/>
      <c r="U519" s="235"/>
      <c r="V519" s="235"/>
      <c r="W519" s="235"/>
      <c r="X519" s="235"/>
      <c r="Y519" s="235"/>
      <c r="Z519" s="235"/>
      <c r="AA519" s="235"/>
      <c r="AB519" s="235"/>
      <c r="AC519" s="236">
        <v>375.36</v>
      </c>
      <c r="AD519" s="236"/>
    </row>
    <row r="520" spans="2:30" x14ac:dyDescent="0.25">
      <c r="C520" s="149" t="s">
        <v>2</v>
      </c>
      <c r="G520" s="149" t="s">
        <v>2</v>
      </c>
      <c r="K520" s="149" t="s">
        <v>2</v>
      </c>
      <c r="O520" s="235" t="s">
        <v>1576</v>
      </c>
      <c r="P520" s="235"/>
      <c r="Q520" s="235"/>
      <c r="R520" s="235"/>
      <c r="S520" s="235"/>
      <c r="T520" s="235"/>
      <c r="U520" s="235"/>
      <c r="V520" s="235"/>
      <c r="W520" s="235"/>
      <c r="X520" s="235"/>
      <c r="Y520" s="235"/>
      <c r="Z520" s="235"/>
      <c r="AA520" s="235"/>
      <c r="AB520" s="235"/>
      <c r="AC520" s="236">
        <v>326.51</v>
      </c>
      <c r="AD520" s="236"/>
    </row>
    <row r="521" spans="2:30" x14ac:dyDescent="0.25">
      <c r="C521" s="149" t="s">
        <v>2</v>
      </c>
      <c r="G521" s="149" t="s">
        <v>2</v>
      </c>
      <c r="K521" s="149" t="s">
        <v>2</v>
      </c>
      <c r="O521" s="235" t="s">
        <v>1577</v>
      </c>
      <c r="P521" s="235"/>
      <c r="Q521" s="235"/>
      <c r="R521" s="235"/>
      <c r="S521" s="235"/>
      <c r="T521" s="235"/>
      <c r="U521" s="235"/>
      <c r="V521" s="235"/>
      <c r="W521" s="235"/>
      <c r="X521" s="235"/>
      <c r="Y521" s="235"/>
      <c r="Z521" s="235"/>
      <c r="AA521" s="235"/>
      <c r="AB521" s="235"/>
      <c r="AC521" s="236">
        <v>597.98</v>
      </c>
      <c r="AD521" s="236"/>
    </row>
    <row r="522" spans="2:30" x14ac:dyDescent="0.25">
      <c r="C522" s="149" t="s">
        <v>2</v>
      </c>
      <c r="G522" s="149" t="s">
        <v>2</v>
      </c>
      <c r="K522" s="149" t="s">
        <v>2</v>
      </c>
      <c r="O522" s="235" t="s">
        <v>1578</v>
      </c>
      <c r="P522" s="235"/>
      <c r="Q522" s="235"/>
      <c r="R522" s="235"/>
      <c r="S522" s="235"/>
      <c r="T522" s="235"/>
      <c r="U522" s="235"/>
      <c r="V522" s="235"/>
      <c r="W522" s="235"/>
      <c r="X522" s="235"/>
      <c r="Y522" s="235"/>
      <c r="Z522" s="235"/>
      <c r="AA522" s="235"/>
      <c r="AB522" s="235"/>
      <c r="AC522" s="236">
        <v>665.97</v>
      </c>
      <c r="AD522" s="236"/>
    </row>
    <row r="523" spans="2:30" x14ac:dyDescent="0.25">
      <c r="C523" s="149" t="s">
        <v>2</v>
      </c>
      <c r="G523" s="149" t="s">
        <v>2</v>
      </c>
      <c r="K523" s="149" t="s">
        <v>2</v>
      </c>
      <c r="O523" s="235" t="s">
        <v>1579</v>
      </c>
      <c r="P523" s="235"/>
      <c r="Q523" s="235"/>
      <c r="R523" s="235"/>
      <c r="S523" s="235"/>
      <c r="T523" s="235"/>
      <c r="U523" s="235"/>
      <c r="V523" s="235"/>
      <c r="W523" s="235"/>
      <c r="X523" s="235"/>
      <c r="Y523" s="235"/>
      <c r="Z523" s="235"/>
      <c r="AA523" s="235"/>
      <c r="AB523" s="235"/>
      <c r="AC523" s="236">
        <v>743.91</v>
      </c>
      <c r="AD523" s="236"/>
    </row>
    <row r="524" spans="2:30" x14ac:dyDescent="0.25">
      <c r="C524" s="149" t="s">
        <v>2</v>
      </c>
      <c r="G524" s="149" t="s">
        <v>2</v>
      </c>
      <c r="K524" s="149" t="s">
        <v>2</v>
      </c>
      <c r="O524" s="235" t="s">
        <v>1580</v>
      </c>
      <c r="P524" s="235"/>
      <c r="Q524" s="235"/>
      <c r="R524" s="235"/>
      <c r="S524" s="235"/>
      <c r="T524" s="235"/>
      <c r="U524" s="235"/>
      <c r="V524" s="235"/>
      <c r="W524" s="235"/>
      <c r="X524" s="235"/>
      <c r="Y524" s="235"/>
      <c r="Z524" s="235"/>
      <c r="AA524" s="235"/>
      <c r="AB524" s="235"/>
      <c r="AC524" s="236">
        <v>771.14</v>
      </c>
      <c r="AD524" s="236"/>
    </row>
    <row r="525" spans="2:30" x14ac:dyDescent="0.25">
      <c r="C525" s="149" t="s">
        <v>2</v>
      </c>
      <c r="G525" s="149" t="s">
        <v>2</v>
      </c>
      <c r="K525" s="149" t="s">
        <v>2</v>
      </c>
      <c r="O525" s="235" t="s">
        <v>1581</v>
      </c>
      <c r="P525" s="235"/>
      <c r="Q525" s="235"/>
      <c r="R525" s="235"/>
      <c r="S525" s="235"/>
      <c r="T525" s="235"/>
      <c r="U525" s="235"/>
      <c r="V525" s="235"/>
      <c r="W525" s="235"/>
      <c r="X525" s="235"/>
      <c r="Y525" s="235"/>
      <c r="Z525" s="235"/>
      <c r="AA525" s="235"/>
      <c r="AB525" s="235"/>
      <c r="AC525" s="236">
        <v>224</v>
      </c>
      <c r="AD525" s="236"/>
    </row>
    <row r="526" spans="2:30" x14ac:dyDescent="0.25">
      <c r="C526" s="149" t="s">
        <v>2</v>
      </c>
      <c r="G526" s="149" t="s">
        <v>2</v>
      </c>
      <c r="K526" s="149" t="s">
        <v>2</v>
      </c>
      <c r="O526" s="235" t="s">
        <v>1582</v>
      </c>
      <c r="P526" s="235"/>
      <c r="Q526" s="235"/>
      <c r="R526" s="235"/>
      <c r="S526" s="235"/>
      <c r="T526" s="235"/>
      <c r="U526" s="235"/>
      <c r="V526" s="235"/>
      <c r="W526" s="235"/>
      <c r="X526" s="235"/>
      <c r="Y526" s="235"/>
      <c r="Z526" s="235"/>
      <c r="AA526" s="235"/>
      <c r="AB526" s="235"/>
      <c r="AC526" s="236">
        <v>2591.64</v>
      </c>
      <c r="AD526" s="236"/>
    </row>
    <row r="527" spans="2:30" x14ac:dyDescent="0.25">
      <c r="C527" s="149" t="s">
        <v>2</v>
      </c>
      <c r="G527" s="149" t="s">
        <v>2</v>
      </c>
      <c r="K527" s="149" t="s">
        <v>2</v>
      </c>
      <c r="O527" s="235" t="s">
        <v>1583</v>
      </c>
      <c r="P527" s="235"/>
      <c r="Q527" s="235"/>
      <c r="R527" s="235"/>
      <c r="S527" s="235"/>
      <c r="T527" s="235"/>
      <c r="U527" s="235"/>
      <c r="V527" s="235"/>
      <c r="W527" s="235"/>
      <c r="X527" s="235"/>
      <c r="Y527" s="235"/>
      <c r="Z527" s="235"/>
      <c r="AA527" s="235"/>
      <c r="AB527" s="235"/>
      <c r="AC527" s="236">
        <v>543.96</v>
      </c>
      <c r="AD527" s="236"/>
    </row>
    <row r="528" spans="2:30" x14ac:dyDescent="0.25">
      <c r="C528" s="149" t="s">
        <v>2</v>
      </c>
      <c r="G528" s="149" t="s">
        <v>2</v>
      </c>
      <c r="K528" s="149" t="s">
        <v>2</v>
      </c>
      <c r="O528" s="235" t="s">
        <v>1584</v>
      </c>
      <c r="P528" s="235"/>
      <c r="Q528" s="235"/>
      <c r="R528" s="235"/>
      <c r="S528" s="235"/>
      <c r="T528" s="235"/>
      <c r="U528" s="235"/>
      <c r="V528" s="235"/>
      <c r="W528" s="235"/>
      <c r="X528" s="235"/>
      <c r="Y528" s="235"/>
      <c r="Z528" s="235"/>
      <c r="AA528" s="235"/>
      <c r="AB528" s="235"/>
      <c r="AC528" s="236">
        <v>650.97</v>
      </c>
      <c r="AD528" s="236"/>
    </row>
    <row r="529" spans="2:30" x14ac:dyDescent="0.25">
      <c r="C529" s="149" t="s">
        <v>2</v>
      </c>
      <c r="G529" s="149" t="s">
        <v>2</v>
      </c>
      <c r="K529" s="149" t="s">
        <v>2</v>
      </c>
      <c r="O529" s="235" t="s">
        <v>1585</v>
      </c>
      <c r="P529" s="235"/>
      <c r="Q529" s="235"/>
      <c r="R529" s="235"/>
      <c r="S529" s="235"/>
      <c r="T529" s="235"/>
      <c r="U529" s="235"/>
      <c r="V529" s="235"/>
      <c r="W529" s="235"/>
      <c r="X529" s="235"/>
      <c r="Y529" s="235"/>
      <c r="Z529" s="235"/>
      <c r="AA529" s="235"/>
      <c r="AB529" s="235"/>
      <c r="AC529" s="236">
        <v>238.99</v>
      </c>
      <c r="AD529" s="236"/>
    </row>
    <row r="530" spans="2:30" x14ac:dyDescent="0.25">
      <c r="C530" s="149" t="s">
        <v>2</v>
      </c>
      <c r="G530" s="149" t="s">
        <v>2</v>
      </c>
      <c r="K530" s="149" t="s">
        <v>2</v>
      </c>
      <c r="O530" s="235" t="s">
        <v>1586</v>
      </c>
      <c r="P530" s="235"/>
      <c r="Q530" s="235"/>
      <c r="R530" s="235"/>
      <c r="S530" s="235"/>
      <c r="T530" s="235"/>
      <c r="U530" s="235"/>
      <c r="V530" s="235"/>
      <c r="W530" s="235"/>
      <c r="X530" s="235"/>
      <c r="Y530" s="235"/>
      <c r="Z530" s="235"/>
      <c r="AA530" s="235"/>
      <c r="AB530" s="235"/>
      <c r="AC530" s="236">
        <v>177.99</v>
      </c>
      <c r="AD530" s="236"/>
    </row>
    <row r="531" spans="2:30" x14ac:dyDescent="0.25">
      <c r="C531" s="149" t="s">
        <v>2</v>
      </c>
      <c r="G531" s="149" t="s">
        <v>2</v>
      </c>
      <c r="K531" s="149" t="s">
        <v>2</v>
      </c>
      <c r="O531" s="235" t="s">
        <v>1587</v>
      </c>
      <c r="P531" s="235"/>
      <c r="Q531" s="235"/>
      <c r="R531" s="235"/>
      <c r="S531" s="235"/>
      <c r="T531" s="235"/>
      <c r="U531" s="235"/>
      <c r="V531" s="235"/>
      <c r="W531" s="235"/>
      <c r="X531" s="235"/>
      <c r="Y531" s="235"/>
      <c r="Z531" s="235"/>
      <c r="AA531" s="235"/>
      <c r="AB531" s="235"/>
      <c r="AC531" s="236">
        <v>359.98</v>
      </c>
      <c r="AD531" s="236"/>
    </row>
    <row r="532" spans="2:30" x14ac:dyDescent="0.25">
      <c r="C532" s="149" t="s">
        <v>2</v>
      </c>
      <c r="G532" s="149" t="s">
        <v>2</v>
      </c>
      <c r="K532" s="149" t="s">
        <v>2</v>
      </c>
      <c r="O532" s="235" t="s">
        <v>1588</v>
      </c>
      <c r="P532" s="235"/>
      <c r="Q532" s="235"/>
      <c r="R532" s="235"/>
      <c r="S532" s="235"/>
      <c r="T532" s="235"/>
      <c r="U532" s="235"/>
      <c r="V532" s="235"/>
      <c r="W532" s="235"/>
      <c r="X532" s="235"/>
      <c r="Y532" s="235"/>
      <c r="Z532" s="235"/>
      <c r="AA532" s="235"/>
      <c r="AB532" s="235"/>
      <c r="AC532" s="236">
        <v>1935.25</v>
      </c>
      <c r="AD532" s="236"/>
    </row>
    <row r="533" spans="2:30" x14ac:dyDescent="0.25">
      <c r="C533" s="149" t="s">
        <v>2</v>
      </c>
      <c r="G533" s="149" t="s">
        <v>2</v>
      </c>
      <c r="K533" s="149" t="s">
        <v>2</v>
      </c>
      <c r="O533" s="235" t="s">
        <v>1589</v>
      </c>
      <c r="P533" s="235"/>
      <c r="Q533" s="235"/>
      <c r="R533" s="235"/>
      <c r="S533" s="235"/>
      <c r="T533" s="235"/>
      <c r="U533" s="235"/>
      <c r="V533" s="235"/>
      <c r="W533" s="235"/>
      <c r="X533" s="235"/>
      <c r="Y533" s="235"/>
      <c r="Z533" s="235"/>
      <c r="AA533" s="235"/>
      <c r="AB533" s="235"/>
      <c r="AC533" s="236">
        <v>394.85</v>
      </c>
      <c r="AD533" s="236"/>
    </row>
    <row r="534" spans="2:30" x14ac:dyDescent="0.25">
      <c r="B534" s="146" t="s">
        <v>1590</v>
      </c>
      <c r="C534" s="146"/>
      <c r="D534" s="146"/>
      <c r="F534" s="146" t="s">
        <v>1045</v>
      </c>
      <c r="G534" s="146"/>
      <c r="H534" s="146"/>
      <c r="I534" s="146"/>
      <c r="J534" s="146" t="s">
        <v>1591</v>
      </c>
      <c r="K534" s="146"/>
      <c r="L534" s="146"/>
      <c r="N534" s="146" t="s">
        <v>1592</v>
      </c>
      <c r="O534" s="146"/>
      <c r="P534" s="146"/>
      <c r="Q534" s="146"/>
      <c r="R534" s="146"/>
      <c r="S534" s="146"/>
      <c r="T534" s="146"/>
      <c r="U534" s="146"/>
      <c r="V534" s="146"/>
      <c r="W534" s="146"/>
      <c r="X534" s="146"/>
      <c r="Y534" s="146"/>
      <c r="Z534" s="146"/>
      <c r="AA534" s="146"/>
      <c r="AC534" s="234">
        <v>17.559999999999999</v>
      </c>
      <c r="AD534" s="234"/>
    </row>
    <row r="535" spans="2:30" x14ac:dyDescent="0.25">
      <c r="C535" s="149" t="s">
        <v>2</v>
      </c>
      <c r="G535" s="149" t="s">
        <v>2</v>
      </c>
      <c r="K535" s="149" t="s">
        <v>2</v>
      </c>
      <c r="O535" s="235" t="s">
        <v>1570</v>
      </c>
      <c r="P535" s="235"/>
      <c r="Q535" s="235"/>
      <c r="R535" s="235"/>
      <c r="S535" s="235"/>
      <c r="T535" s="235"/>
      <c r="U535" s="235"/>
      <c r="V535" s="235"/>
      <c r="W535" s="235"/>
      <c r="X535" s="235"/>
      <c r="Y535" s="235"/>
      <c r="Z535" s="235"/>
      <c r="AA535" s="235"/>
      <c r="AB535" s="235"/>
    </row>
    <row r="536" spans="2:30" x14ac:dyDescent="0.25">
      <c r="B536" s="146" t="s">
        <v>1593</v>
      </c>
      <c r="C536" s="146"/>
      <c r="D536" s="146"/>
      <c r="F536" s="146" t="s">
        <v>1045</v>
      </c>
      <c r="G536" s="146"/>
      <c r="H536" s="146"/>
      <c r="I536" s="146"/>
      <c r="J536" s="146" t="s">
        <v>1594</v>
      </c>
      <c r="K536" s="146"/>
      <c r="L536" s="146"/>
      <c r="N536" s="146" t="s">
        <v>1595</v>
      </c>
      <c r="O536" s="146"/>
      <c r="P536" s="146"/>
      <c r="Q536" s="146"/>
      <c r="R536" s="146"/>
      <c r="S536" s="146"/>
      <c r="T536" s="146"/>
      <c r="U536" s="146"/>
      <c r="V536" s="146"/>
      <c r="W536" s="146"/>
      <c r="X536" s="146"/>
      <c r="Y536" s="146"/>
      <c r="Z536" s="146"/>
      <c r="AA536" s="146"/>
      <c r="AC536" s="234">
        <v>3.47</v>
      </c>
      <c r="AD536" s="234"/>
    </row>
    <row r="537" spans="2:30" x14ac:dyDescent="0.25">
      <c r="C537" s="149" t="s">
        <v>2</v>
      </c>
      <c r="G537" s="149" t="s">
        <v>2</v>
      </c>
      <c r="K537" s="149" t="s">
        <v>2</v>
      </c>
      <c r="O537" s="235" t="s">
        <v>1570</v>
      </c>
      <c r="P537" s="235"/>
      <c r="Q537" s="235"/>
      <c r="R537" s="235"/>
      <c r="S537" s="235"/>
      <c r="T537" s="235"/>
      <c r="U537" s="235"/>
      <c r="V537" s="235"/>
      <c r="W537" s="235"/>
      <c r="X537" s="235"/>
      <c r="Y537" s="235"/>
      <c r="Z537" s="235"/>
      <c r="AA537" s="235"/>
      <c r="AB537" s="235"/>
    </row>
    <row r="538" spans="2:30" x14ac:dyDescent="0.25">
      <c r="B538" s="146" t="s">
        <v>1596</v>
      </c>
      <c r="C538" s="146"/>
      <c r="D538" s="146"/>
      <c r="F538" s="146" t="s">
        <v>1045</v>
      </c>
      <c r="G538" s="146"/>
      <c r="H538" s="146"/>
      <c r="I538" s="146"/>
      <c r="J538" s="146" t="s">
        <v>1597</v>
      </c>
      <c r="K538" s="146"/>
      <c r="L538" s="146"/>
      <c r="N538" s="146" t="s">
        <v>1598</v>
      </c>
      <c r="O538" s="146"/>
      <c r="P538" s="146"/>
      <c r="Q538" s="146"/>
      <c r="R538" s="146"/>
      <c r="S538" s="146"/>
      <c r="T538" s="146"/>
      <c r="U538" s="146"/>
      <c r="V538" s="146"/>
      <c r="W538" s="146"/>
      <c r="X538" s="146"/>
      <c r="Y538" s="146"/>
      <c r="Z538" s="146"/>
      <c r="AA538" s="146"/>
      <c r="AC538" s="234">
        <v>8.99</v>
      </c>
      <c r="AD538" s="234"/>
    </row>
    <row r="539" spans="2:30" x14ac:dyDescent="0.25">
      <c r="C539" s="149" t="s">
        <v>2</v>
      </c>
      <c r="G539" s="149" t="s">
        <v>2</v>
      </c>
      <c r="K539" s="149" t="s">
        <v>2</v>
      </c>
      <c r="O539" s="235" t="s">
        <v>1599</v>
      </c>
      <c r="P539" s="235"/>
      <c r="Q539" s="235"/>
      <c r="R539" s="235"/>
      <c r="S539" s="235"/>
      <c r="T539" s="235"/>
      <c r="U539" s="235"/>
      <c r="V539" s="235"/>
      <c r="W539" s="235"/>
      <c r="X539" s="235"/>
      <c r="Y539" s="235"/>
      <c r="Z539" s="235"/>
      <c r="AA539" s="235"/>
      <c r="AB539" s="235"/>
    </row>
    <row r="540" spans="2:30" x14ac:dyDescent="0.25">
      <c r="B540" s="146" t="s">
        <v>1600</v>
      </c>
      <c r="C540" s="146"/>
      <c r="D540" s="146"/>
      <c r="F540" s="146" t="s">
        <v>1045</v>
      </c>
      <c r="G540" s="146"/>
      <c r="H540" s="146"/>
      <c r="I540" s="146"/>
      <c r="J540" s="146" t="s">
        <v>1601</v>
      </c>
      <c r="K540" s="146"/>
      <c r="L540" s="146"/>
      <c r="N540" s="146" t="s">
        <v>1602</v>
      </c>
      <c r="O540" s="146"/>
      <c r="P540" s="146"/>
      <c r="Q540" s="146"/>
      <c r="R540" s="146"/>
      <c r="S540" s="146"/>
      <c r="T540" s="146"/>
      <c r="U540" s="146"/>
      <c r="V540" s="146"/>
      <c r="W540" s="146"/>
      <c r="X540" s="146"/>
      <c r="Y540" s="146"/>
      <c r="Z540" s="146"/>
      <c r="AA540" s="146"/>
      <c r="AC540" s="234">
        <v>23000</v>
      </c>
      <c r="AD540" s="234"/>
    </row>
    <row r="541" spans="2:30" x14ac:dyDescent="0.25">
      <c r="C541" s="149" t="s">
        <v>2</v>
      </c>
      <c r="G541" s="149" t="s">
        <v>2</v>
      </c>
      <c r="K541" s="149" t="s">
        <v>2</v>
      </c>
      <c r="O541" s="235" t="s">
        <v>1603</v>
      </c>
      <c r="P541" s="235"/>
      <c r="Q541" s="235"/>
      <c r="R541" s="235"/>
      <c r="S541" s="235"/>
      <c r="T541" s="235"/>
      <c r="U541" s="235"/>
      <c r="V541" s="235"/>
      <c r="W541" s="235"/>
      <c r="X541" s="235"/>
      <c r="Y541" s="235"/>
      <c r="Z541" s="235"/>
      <c r="AA541" s="235"/>
      <c r="AB541" s="235"/>
    </row>
    <row r="542" spans="2:30" x14ac:dyDescent="0.25">
      <c r="B542" s="146" t="s">
        <v>1604</v>
      </c>
      <c r="C542" s="146"/>
      <c r="D542" s="146"/>
      <c r="F542" s="146" t="s">
        <v>1045</v>
      </c>
      <c r="G542" s="146"/>
      <c r="H542" s="146"/>
      <c r="I542" s="146"/>
      <c r="J542" s="146" t="s">
        <v>1605</v>
      </c>
      <c r="K542" s="146"/>
      <c r="L542" s="146"/>
      <c r="N542" s="146" t="s">
        <v>1606</v>
      </c>
      <c r="O542" s="146"/>
      <c r="P542" s="146"/>
      <c r="Q542" s="146"/>
      <c r="R542" s="146"/>
      <c r="S542" s="146"/>
      <c r="T542" s="146"/>
      <c r="U542" s="146"/>
      <c r="V542" s="146"/>
      <c r="W542" s="146"/>
      <c r="X542" s="146"/>
      <c r="Y542" s="146"/>
      <c r="Z542" s="146"/>
      <c r="AA542" s="146"/>
      <c r="AC542" s="234">
        <v>103.15</v>
      </c>
      <c r="AD542" s="234"/>
    </row>
    <row r="543" spans="2:30" x14ac:dyDescent="0.25">
      <c r="C543" s="149" t="s">
        <v>2</v>
      </c>
      <c r="G543" s="149" t="s">
        <v>2</v>
      </c>
      <c r="K543" s="149" t="s">
        <v>2</v>
      </c>
      <c r="O543" s="235" t="s">
        <v>1607</v>
      </c>
      <c r="P543" s="235"/>
      <c r="Q543" s="235"/>
      <c r="R543" s="235"/>
      <c r="S543" s="235"/>
      <c r="T543" s="235"/>
      <c r="U543" s="235"/>
      <c r="V543" s="235"/>
      <c r="W543" s="235"/>
      <c r="X543" s="235"/>
      <c r="Y543" s="235"/>
      <c r="Z543" s="235"/>
      <c r="AA543" s="235"/>
      <c r="AB543" s="235"/>
    </row>
    <row r="544" spans="2:30" x14ac:dyDescent="0.25">
      <c r="B544" s="146" t="s">
        <v>1608</v>
      </c>
      <c r="C544" s="146"/>
      <c r="D544" s="146"/>
      <c r="F544" s="146" t="s">
        <v>1045</v>
      </c>
      <c r="G544" s="146"/>
      <c r="H544" s="146"/>
      <c r="I544" s="146"/>
      <c r="J544" s="146" t="s">
        <v>1609</v>
      </c>
      <c r="K544" s="146"/>
      <c r="L544" s="146"/>
      <c r="N544" s="146" t="s">
        <v>1610</v>
      </c>
      <c r="O544" s="146"/>
      <c r="P544" s="146"/>
      <c r="Q544" s="146"/>
      <c r="R544" s="146"/>
      <c r="S544" s="146"/>
      <c r="T544" s="146"/>
      <c r="U544" s="146"/>
      <c r="V544" s="146"/>
      <c r="W544" s="146"/>
      <c r="X544" s="146"/>
      <c r="Y544" s="146"/>
      <c r="Z544" s="146"/>
      <c r="AA544" s="146"/>
      <c r="AC544" s="234">
        <v>29987.85</v>
      </c>
      <c r="AD544" s="234"/>
    </row>
    <row r="545" spans="2:30" x14ac:dyDescent="0.25">
      <c r="C545" s="149" t="s">
        <v>2</v>
      </c>
      <c r="G545" s="149" t="s">
        <v>2</v>
      </c>
      <c r="K545" s="149" t="s">
        <v>2</v>
      </c>
      <c r="O545" s="235" t="s">
        <v>1611</v>
      </c>
      <c r="P545" s="235"/>
      <c r="Q545" s="235"/>
      <c r="R545" s="235"/>
      <c r="S545" s="235"/>
      <c r="T545" s="235"/>
      <c r="U545" s="235"/>
      <c r="V545" s="235"/>
      <c r="W545" s="235"/>
      <c r="X545" s="235"/>
      <c r="Y545" s="235"/>
      <c r="Z545" s="235"/>
      <c r="AA545" s="235"/>
      <c r="AB545" s="235"/>
      <c r="AC545" s="236">
        <v>495</v>
      </c>
      <c r="AD545" s="236"/>
    </row>
    <row r="546" spans="2:30" x14ac:dyDescent="0.25">
      <c r="C546" s="149" t="s">
        <v>2</v>
      </c>
      <c r="G546" s="149" t="s">
        <v>2</v>
      </c>
      <c r="K546" s="149" t="s">
        <v>2</v>
      </c>
      <c r="O546" s="235" t="s">
        <v>1611</v>
      </c>
      <c r="P546" s="235"/>
      <c r="Q546" s="235"/>
      <c r="R546" s="235"/>
      <c r="S546" s="235"/>
      <c r="T546" s="235"/>
      <c r="U546" s="235"/>
      <c r="V546" s="235"/>
      <c r="W546" s="235"/>
      <c r="X546" s="235"/>
      <c r="Y546" s="235"/>
      <c r="Z546" s="235"/>
      <c r="AA546" s="235"/>
      <c r="AB546" s="235"/>
      <c r="AC546" s="236">
        <v>1137.5</v>
      </c>
      <c r="AD546" s="236"/>
    </row>
    <row r="547" spans="2:30" x14ac:dyDescent="0.25">
      <c r="C547" s="149" t="s">
        <v>2</v>
      </c>
      <c r="G547" s="149" t="s">
        <v>2</v>
      </c>
      <c r="K547" s="149" t="s">
        <v>2</v>
      </c>
      <c r="O547" s="235" t="s">
        <v>1611</v>
      </c>
      <c r="P547" s="235"/>
      <c r="Q547" s="235"/>
      <c r="R547" s="235"/>
      <c r="S547" s="235"/>
      <c r="T547" s="235"/>
      <c r="U547" s="235"/>
      <c r="V547" s="235"/>
      <c r="W547" s="235"/>
      <c r="X547" s="235"/>
      <c r="Y547" s="235"/>
      <c r="Z547" s="235"/>
      <c r="AA547" s="235"/>
      <c r="AB547" s="235"/>
      <c r="AC547" s="236">
        <v>1311.15</v>
      </c>
      <c r="AD547" s="236"/>
    </row>
    <row r="548" spans="2:30" x14ac:dyDescent="0.25">
      <c r="C548" s="149" t="s">
        <v>2</v>
      </c>
      <c r="G548" s="149" t="s">
        <v>2</v>
      </c>
      <c r="K548" s="149" t="s">
        <v>2</v>
      </c>
      <c r="O548" s="235" t="s">
        <v>1611</v>
      </c>
      <c r="P548" s="235"/>
      <c r="Q548" s="235"/>
      <c r="R548" s="235"/>
      <c r="S548" s="235"/>
      <c r="T548" s="235"/>
      <c r="U548" s="235"/>
      <c r="V548" s="235"/>
      <c r="W548" s="235"/>
      <c r="X548" s="235"/>
      <c r="Y548" s="235"/>
      <c r="Z548" s="235"/>
      <c r="AA548" s="235"/>
      <c r="AB548" s="235"/>
      <c r="AC548" s="236">
        <v>1680</v>
      </c>
      <c r="AD548" s="236"/>
    </row>
    <row r="549" spans="2:30" x14ac:dyDescent="0.25">
      <c r="C549" s="149" t="s">
        <v>2</v>
      </c>
      <c r="G549" s="149" t="s">
        <v>2</v>
      </c>
      <c r="K549" s="149" t="s">
        <v>2</v>
      </c>
      <c r="O549" s="235" t="s">
        <v>1611</v>
      </c>
      <c r="P549" s="235"/>
      <c r="Q549" s="235"/>
      <c r="R549" s="235"/>
      <c r="S549" s="235"/>
      <c r="T549" s="235"/>
      <c r="U549" s="235"/>
      <c r="V549" s="235"/>
      <c r="W549" s="235"/>
      <c r="X549" s="235"/>
      <c r="Y549" s="235"/>
      <c r="Z549" s="235"/>
      <c r="AA549" s="235"/>
      <c r="AB549" s="235"/>
      <c r="AC549" s="236">
        <v>412.5</v>
      </c>
      <c r="AD549" s="236"/>
    </row>
    <row r="550" spans="2:30" x14ac:dyDescent="0.25">
      <c r="C550" s="149" t="s">
        <v>2</v>
      </c>
      <c r="G550" s="149" t="s">
        <v>2</v>
      </c>
      <c r="K550" s="149" t="s">
        <v>2</v>
      </c>
      <c r="O550" s="235" t="s">
        <v>1611</v>
      </c>
      <c r="P550" s="235"/>
      <c r="Q550" s="235"/>
      <c r="R550" s="235"/>
      <c r="S550" s="235"/>
      <c r="T550" s="235"/>
      <c r="U550" s="235"/>
      <c r="V550" s="235"/>
      <c r="W550" s="235"/>
      <c r="X550" s="235"/>
      <c r="Y550" s="235"/>
      <c r="Z550" s="235"/>
      <c r="AA550" s="235"/>
      <c r="AB550" s="235"/>
      <c r="AC550" s="236">
        <v>990</v>
      </c>
      <c r="AD550" s="236"/>
    </row>
    <row r="551" spans="2:30" x14ac:dyDescent="0.25">
      <c r="C551" s="149" t="s">
        <v>2</v>
      </c>
      <c r="G551" s="149" t="s">
        <v>2</v>
      </c>
      <c r="K551" s="149" t="s">
        <v>2</v>
      </c>
      <c r="O551" s="235" t="s">
        <v>1611</v>
      </c>
      <c r="P551" s="235"/>
      <c r="Q551" s="235"/>
      <c r="R551" s="235"/>
      <c r="S551" s="235"/>
      <c r="T551" s="235"/>
      <c r="U551" s="235"/>
      <c r="V551" s="235"/>
      <c r="W551" s="235"/>
      <c r="X551" s="235"/>
      <c r="Y551" s="235"/>
      <c r="Z551" s="235"/>
      <c r="AA551" s="235"/>
      <c r="AB551" s="235"/>
      <c r="AC551" s="236">
        <v>1487.5</v>
      </c>
      <c r="AD551" s="236"/>
    </row>
    <row r="552" spans="2:30" x14ac:dyDescent="0.25">
      <c r="C552" s="149" t="s">
        <v>2</v>
      </c>
      <c r="G552" s="149" t="s">
        <v>2</v>
      </c>
      <c r="K552" s="149" t="s">
        <v>2</v>
      </c>
      <c r="O552" s="235" t="s">
        <v>1611</v>
      </c>
      <c r="P552" s="235"/>
      <c r="Q552" s="235"/>
      <c r="R552" s="235"/>
      <c r="S552" s="235"/>
      <c r="T552" s="235"/>
      <c r="U552" s="235"/>
      <c r="V552" s="235"/>
      <c r="W552" s="235"/>
      <c r="X552" s="235"/>
      <c r="Y552" s="235"/>
      <c r="Z552" s="235"/>
      <c r="AA552" s="235"/>
      <c r="AB552" s="235"/>
      <c r="AC552" s="236">
        <v>2335.3000000000002</v>
      </c>
      <c r="AD552" s="236"/>
    </row>
    <row r="553" spans="2:30" x14ac:dyDescent="0.25">
      <c r="C553" s="149" t="s">
        <v>2</v>
      </c>
      <c r="G553" s="149" t="s">
        <v>2</v>
      </c>
      <c r="K553" s="149" t="s">
        <v>2</v>
      </c>
      <c r="O553" s="235" t="s">
        <v>1611</v>
      </c>
      <c r="P553" s="235"/>
      <c r="Q553" s="235"/>
      <c r="R553" s="235"/>
      <c r="S553" s="235"/>
      <c r="T553" s="235"/>
      <c r="U553" s="235"/>
      <c r="V553" s="235"/>
      <c r="W553" s="235"/>
      <c r="X553" s="235"/>
      <c r="Y553" s="235"/>
      <c r="Z553" s="235"/>
      <c r="AA553" s="235"/>
      <c r="AB553" s="235"/>
      <c r="AC553" s="236">
        <v>247.5</v>
      </c>
      <c r="AD553" s="236"/>
    </row>
    <row r="554" spans="2:30" x14ac:dyDescent="0.25">
      <c r="C554" s="149" t="s">
        <v>2</v>
      </c>
      <c r="G554" s="149" t="s">
        <v>2</v>
      </c>
      <c r="K554" s="149" t="s">
        <v>2</v>
      </c>
      <c r="O554" s="235" t="s">
        <v>1611</v>
      </c>
      <c r="P554" s="235"/>
      <c r="Q554" s="235"/>
      <c r="R554" s="235"/>
      <c r="S554" s="235"/>
      <c r="T554" s="235"/>
      <c r="U554" s="235"/>
      <c r="V554" s="235"/>
      <c r="W554" s="235"/>
      <c r="X554" s="235"/>
      <c r="Y554" s="235"/>
      <c r="Z554" s="235"/>
      <c r="AA554" s="235"/>
      <c r="AB554" s="235"/>
      <c r="AC554" s="236">
        <v>2660.15</v>
      </c>
      <c r="AD554" s="236"/>
    </row>
    <row r="555" spans="2:30" x14ac:dyDescent="0.25">
      <c r="C555" s="149" t="s">
        <v>2</v>
      </c>
      <c r="G555" s="149" t="s">
        <v>2</v>
      </c>
      <c r="K555" s="149" t="s">
        <v>2</v>
      </c>
      <c r="O555" s="235" t="s">
        <v>1611</v>
      </c>
      <c r="P555" s="235"/>
      <c r="Q555" s="235"/>
      <c r="R555" s="235"/>
      <c r="S555" s="235"/>
      <c r="T555" s="235"/>
      <c r="U555" s="235"/>
      <c r="V555" s="235"/>
      <c r="W555" s="235"/>
      <c r="X555" s="235"/>
      <c r="Y555" s="235"/>
      <c r="Z555" s="235"/>
      <c r="AA555" s="235"/>
      <c r="AB555" s="235"/>
      <c r="AC555" s="236">
        <v>4203.75</v>
      </c>
      <c r="AD555" s="236"/>
    </row>
    <row r="556" spans="2:30" x14ac:dyDescent="0.25">
      <c r="C556" s="149" t="s">
        <v>2</v>
      </c>
      <c r="G556" s="149" t="s">
        <v>2</v>
      </c>
      <c r="K556" s="149" t="s">
        <v>2</v>
      </c>
      <c r="O556" s="235" t="s">
        <v>1611</v>
      </c>
      <c r="P556" s="235"/>
      <c r="Q556" s="235"/>
      <c r="R556" s="235"/>
      <c r="S556" s="235"/>
      <c r="T556" s="235"/>
      <c r="U556" s="235"/>
      <c r="V556" s="235"/>
      <c r="W556" s="235"/>
      <c r="X556" s="235"/>
      <c r="Y556" s="235"/>
      <c r="Z556" s="235"/>
      <c r="AA556" s="235"/>
      <c r="AB556" s="235"/>
      <c r="AC556" s="236">
        <v>3035</v>
      </c>
      <c r="AD556" s="236"/>
    </row>
    <row r="557" spans="2:30" x14ac:dyDescent="0.25">
      <c r="C557" s="149" t="s">
        <v>2</v>
      </c>
      <c r="G557" s="149" t="s">
        <v>2</v>
      </c>
      <c r="K557" s="149" t="s">
        <v>2</v>
      </c>
      <c r="O557" s="235" t="s">
        <v>1611</v>
      </c>
      <c r="P557" s="235"/>
      <c r="Q557" s="235"/>
      <c r="R557" s="235"/>
      <c r="S557" s="235"/>
      <c r="T557" s="235"/>
      <c r="U557" s="235"/>
      <c r="V557" s="235"/>
      <c r="W557" s="235"/>
      <c r="X557" s="235"/>
      <c r="Y557" s="235"/>
      <c r="Z557" s="235"/>
      <c r="AA557" s="235"/>
      <c r="AB557" s="235"/>
      <c r="AC557" s="236">
        <v>9992.5</v>
      </c>
      <c r="AD557" s="236"/>
    </row>
    <row r="558" spans="2:30" x14ac:dyDescent="0.25">
      <c r="B558" s="146" t="s">
        <v>1612</v>
      </c>
      <c r="C558" s="146"/>
      <c r="D558" s="146"/>
      <c r="F558" s="146" t="s">
        <v>1045</v>
      </c>
      <c r="G558" s="146"/>
      <c r="H558" s="146"/>
      <c r="I558" s="146"/>
      <c r="J558" s="146" t="s">
        <v>1613</v>
      </c>
      <c r="K558" s="146"/>
      <c r="L558" s="146"/>
      <c r="N558" s="146" t="s">
        <v>1614</v>
      </c>
      <c r="O558" s="146"/>
      <c r="P558" s="146"/>
      <c r="Q558" s="146"/>
      <c r="R558" s="146"/>
      <c r="S558" s="146"/>
      <c r="T558" s="146"/>
      <c r="U558" s="146"/>
      <c r="V558" s="146"/>
      <c r="W558" s="146"/>
      <c r="X558" s="146"/>
      <c r="Y558" s="146"/>
      <c r="Z558" s="146"/>
      <c r="AA558" s="146"/>
      <c r="AC558" s="234">
        <v>66.64</v>
      </c>
      <c r="AD558" s="234"/>
    </row>
    <row r="559" spans="2:30" x14ac:dyDescent="0.25">
      <c r="C559" s="149" t="s">
        <v>2</v>
      </c>
      <c r="G559" s="149" t="s">
        <v>2</v>
      </c>
      <c r="K559" s="149" t="s">
        <v>2</v>
      </c>
      <c r="O559" s="235" t="s">
        <v>1570</v>
      </c>
      <c r="P559" s="235"/>
      <c r="Q559" s="235"/>
      <c r="R559" s="235"/>
      <c r="S559" s="235"/>
      <c r="T559" s="235"/>
      <c r="U559" s="235"/>
      <c r="V559" s="235"/>
      <c r="W559" s="235"/>
      <c r="X559" s="235"/>
      <c r="Y559" s="235"/>
      <c r="Z559" s="235"/>
      <c r="AA559" s="235"/>
      <c r="AB559" s="235"/>
    </row>
    <row r="560" spans="2:30" ht="21.75" customHeight="1" x14ac:dyDescent="0.25"/>
    <row r="561" spans="1:30" ht="12" customHeight="1" x14ac:dyDescent="0.25"/>
    <row r="562" spans="1:30" ht="13.5" customHeight="1" x14ac:dyDescent="0.25">
      <c r="A562" s="152" t="s">
        <v>1119</v>
      </c>
      <c r="B562" s="152"/>
      <c r="C562" s="152"/>
      <c r="D562" s="152"/>
      <c r="E562" s="152"/>
      <c r="F562" s="152"/>
      <c r="G562" s="152"/>
      <c r="H562" s="152"/>
      <c r="I562" s="152"/>
      <c r="J562" s="152"/>
      <c r="K562" s="152"/>
      <c r="L562" s="152"/>
      <c r="M562" s="152"/>
      <c r="R562" s="153" t="s">
        <v>1615</v>
      </c>
      <c r="S562" s="153"/>
      <c r="T562" s="153"/>
      <c r="U562" s="153"/>
      <c r="V562" s="153"/>
      <c r="W562" s="153"/>
      <c r="X562" s="153"/>
      <c r="Y562" s="153"/>
      <c r="Z562" s="153"/>
      <c r="AA562" s="153"/>
      <c r="AB562" s="153"/>
      <c r="AC562" s="153"/>
      <c r="AD562" s="153"/>
    </row>
    <row r="563" spans="1:30" ht="25.5" customHeight="1" x14ac:dyDescent="0.25">
      <c r="C563" s="143" t="s">
        <v>1035</v>
      </c>
      <c r="D563" s="143"/>
      <c r="E563" s="143"/>
      <c r="F563" s="143"/>
      <c r="G563" s="143"/>
      <c r="H563" s="143"/>
      <c r="I563" s="143"/>
      <c r="J563" s="143"/>
      <c r="K563" s="143"/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</row>
    <row r="564" spans="1:30" ht="7.5" customHeight="1" x14ac:dyDescent="0.25"/>
    <row r="565" spans="1:30" ht="18.75" customHeight="1" x14ac:dyDescent="0.25">
      <c r="I565" s="229" t="s">
        <v>1036</v>
      </c>
      <c r="J565" s="229"/>
      <c r="K565" s="229"/>
      <c r="L565" s="229"/>
      <c r="M565" s="229"/>
      <c r="N565" s="229"/>
      <c r="O565" s="229"/>
      <c r="P565" s="229"/>
      <c r="S565" s="230" t="s">
        <v>1037</v>
      </c>
      <c r="T565" s="230"/>
      <c r="U565" s="230"/>
      <c r="V565" s="230"/>
      <c r="W565" s="230"/>
      <c r="X565" s="230"/>
      <c r="Y565" s="230"/>
    </row>
    <row r="566" spans="1:30" ht="6.75" customHeight="1" x14ac:dyDescent="0.25"/>
    <row r="567" spans="1:30" ht="14.25" customHeight="1" x14ac:dyDescent="0.25">
      <c r="A567" s="231" t="s">
        <v>1038</v>
      </c>
      <c r="B567" s="231"/>
      <c r="C567" s="231"/>
      <c r="D567" s="231"/>
      <c r="E567" s="231"/>
      <c r="F567" s="231"/>
      <c r="G567" s="231"/>
      <c r="H567" s="231"/>
      <c r="I567" s="231"/>
      <c r="J567" s="231"/>
      <c r="K567" s="231"/>
      <c r="L567" s="231"/>
      <c r="M567" s="231"/>
      <c r="N567" s="231"/>
      <c r="O567" s="231"/>
    </row>
    <row r="568" spans="1:30" x14ac:dyDescent="0.25">
      <c r="B568" s="232" t="s">
        <v>1039</v>
      </c>
      <c r="C568" s="232"/>
      <c r="D568" s="232"/>
      <c r="F568" s="232" t="s">
        <v>1040</v>
      </c>
      <c r="G568" s="232"/>
      <c r="H568" s="232"/>
      <c r="I568" s="232"/>
      <c r="J568" s="232" t="s">
        <v>1041</v>
      </c>
      <c r="K568" s="232"/>
      <c r="L568" s="232"/>
      <c r="N568" s="232" t="s">
        <v>1042</v>
      </c>
      <c r="O568" s="232"/>
      <c r="P568" s="232"/>
      <c r="Q568" s="232"/>
      <c r="R568" s="232"/>
      <c r="S568" s="232"/>
      <c r="T568" s="232"/>
      <c r="U568" s="232"/>
      <c r="V568" s="232"/>
      <c r="W568" s="232"/>
      <c r="X568" s="232"/>
      <c r="Y568" s="232"/>
      <c r="Z568" s="232"/>
      <c r="AA568" s="232"/>
      <c r="AC568" s="233" t="s">
        <v>1043</v>
      </c>
      <c r="AD568" s="233"/>
    </row>
    <row r="569" spans="1:30" x14ac:dyDescent="0.25">
      <c r="B569" s="146" t="s">
        <v>1616</v>
      </c>
      <c r="C569" s="146"/>
      <c r="D569" s="146"/>
      <c r="F569" s="146" t="s">
        <v>1045</v>
      </c>
      <c r="G569" s="146"/>
      <c r="H569" s="146"/>
      <c r="I569" s="146"/>
      <c r="J569" s="146" t="s">
        <v>1617</v>
      </c>
      <c r="K569" s="146"/>
      <c r="L569" s="146"/>
      <c r="N569" s="146" t="s">
        <v>1618</v>
      </c>
      <c r="O569" s="146"/>
      <c r="P569" s="146"/>
      <c r="Q569" s="146"/>
      <c r="R569" s="146"/>
      <c r="S569" s="146"/>
      <c r="T569" s="146"/>
      <c r="U569" s="146"/>
      <c r="V569" s="146"/>
      <c r="W569" s="146"/>
      <c r="X569" s="146"/>
      <c r="Y569" s="146"/>
      <c r="Z569" s="146"/>
      <c r="AA569" s="146"/>
      <c r="AC569" s="234">
        <v>15.51</v>
      </c>
      <c r="AD569" s="234"/>
    </row>
    <row r="570" spans="1:30" x14ac:dyDescent="0.25">
      <c r="C570" s="149" t="s">
        <v>2</v>
      </c>
      <c r="G570" s="149" t="s">
        <v>2</v>
      </c>
      <c r="K570" s="149" t="s">
        <v>2</v>
      </c>
      <c r="O570" s="235" t="s">
        <v>1570</v>
      </c>
      <c r="P570" s="235"/>
      <c r="Q570" s="235"/>
      <c r="R570" s="235"/>
      <c r="S570" s="235"/>
      <c r="T570" s="235"/>
      <c r="U570" s="235"/>
      <c r="V570" s="235"/>
      <c r="W570" s="235"/>
      <c r="X570" s="235"/>
      <c r="Y570" s="235"/>
      <c r="Z570" s="235"/>
      <c r="AA570" s="235"/>
      <c r="AB570" s="235"/>
    </row>
    <row r="571" spans="1:30" x14ac:dyDescent="0.25">
      <c r="B571" s="146" t="s">
        <v>1619</v>
      </c>
      <c r="C571" s="146"/>
      <c r="D571" s="146"/>
      <c r="F571" s="146" t="s">
        <v>1045</v>
      </c>
      <c r="G571" s="146"/>
      <c r="H571" s="146"/>
      <c r="I571" s="146"/>
      <c r="J571" s="146" t="s">
        <v>1620</v>
      </c>
      <c r="K571" s="146"/>
      <c r="L571" s="146"/>
      <c r="N571" s="146" t="s">
        <v>1621</v>
      </c>
      <c r="O571" s="146"/>
      <c r="P571" s="146"/>
      <c r="Q571" s="146"/>
      <c r="R571" s="146"/>
      <c r="S571" s="146"/>
      <c r="T571" s="146"/>
      <c r="U571" s="146"/>
      <c r="V571" s="146"/>
      <c r="W571" s="146"/>
      <c r="X571" s="146"/>
      <c r="Y571" s="146"/>
      <c r="Z571" s="146"/>
      <c r="AA571" s="146"/>
      <c r="AC571" s="234">
        <v>138.25</v>
      </c>
      <c r="AD571" s="234"/>
    </row>
    <row r="572" spans="1:30" x14ac:dyDescent="0.25">
      <c r="C572" s="149" t="s">
        <v>2</v>
      </c>
      <c r="G572" s="149" t="s">
        <v>2</v>
      </c>
      <c r="K572" s="149" t="s">
        <v>2</v>
      </c>
      <c r="O572" s="235" t="s">
        <v>1622</v>
      </c>
      <c r="P572" s="235"/>
      <c r="Q572" s="235"/>
      <c r="R572" s="235"/>
      <c r="S572" s="235"/>
      <c r="T572" s="235"/>
      <c r="U572" s="235"/>
      <c r="V572" s="235"/>
      <c r="W572" s="235"/>
      <c r="X572" s="235"/>
      <c r="Y572" s="235"/>
      <c r="Z572" s="235"/>
      <c r="AA572" s="235"/>
      <c r="AB572" s="235"/>
    </row>
    <row r="573" spans="1:30" x14ac:dyDescent="0.25">
      <c r="B573" s="146" t="s">
        <v>1623</v>
      </c>
      <c r="C573" s="146"/>
      <c r="D573" s="146"/>
      <c r="F573" s="146" t="s">
        <v>1045</v>
      </c>
      <c r="G573" s="146"/>
      <c r="H573" s="146"/>
      <c r="I573" s="146"/>
      <c r="J573" s="146" t="s">
        <v>1624</v>
      </c>
      <c r="K573" s="146"/>
      <c r="L573" s="146"/>
      <c r="N573" s="146" t="s">
        <v>1625</v>
      </c>
      <c r="O573" s="146"/>
      <c r="P573" s="146"/>
      <c r="Q573" s="146"/>
      <c r="R573" s="146"/>
      <c r="S573" s="146"/>
      <c r="T573" s="146"/>
      <c r="U573" s="146"/>
      <c r="V573" s="146"/>
      <c r="W573" s="146"/>
      <c r="X573" s="146"/>
      <c r="Y573" s="146"/>
      <c r="Z573" s="146"/>
      <c r="AA573" s="146"/>
      <c r="AC573" s="234">
        <v>3696</v>
      </c>
      <c r="AD573" s="234"/>
    </row>
    <row r="574" spans="1:30" x14ac:dyDescent="0.25">
      <c r="C574" s="149" t="s">
        <v>2</v>
      </c>
      <c r="G574" s="149" t="s">
        <v>2</v>
      </c>
      <c r="K574" s="149" t="s">
        <v>2</v>
      </c>
      <c r="O574" s="235" t="s">
        <v>1626</v>
      </c>
      <c r="P574" s="235"/>
      <c r="Q574" s="235"/>
      <c r="R574" s="235"/>
      <c r="S574" s="235"/>
      <c r="T574" s="235"/>
      <c r="U574" s="235"/>
      <c r="V574" s="235"/>
      <c r="W574" s="235"/>
      <c r="X574" s="235"/>
      <c r="Y574" s="235"/>
      <c r="Z574" s="235"/>
      <c r="AA574" s="235"/>
      <c r="AB574" s="235"/>
    </row>
    <row r="575" spans="1:30" x14ac:dyDescent="0.25">
      <c r="B575" s="146" t="s">
        <v>1627</v>
      </c>
      <c r="C575" s="146"/>
      <c r="D575" s="146"/>
      <c r="F575" s="146" t="s">
        <v>1045</v>
      </c>
      <c r="G575" s="146"/>
      <c r="H575" s="146"/>
      <c r="I575" s="146"/>
      <c r="J575" s="146" t="s">
        <v>1628</v>
      </c>
      <c r="K575" s="146"/>
      <c r="L575" s="146"/>
      <c r="N575" s="146" t="s">
        <v>1629</v>
      </c>
      <c r="O575" s="146"/>
      <c r="P575" s="146"/>
      <c r="Q575" s="146"/>
      <c r="R575" s="146"/>
      <c r="S575" s="146"/>
      <c r="T575" s="146"/>
      <c r="U575" s="146"/>
      <c r="V575" s="146"/>
      <c r="W575" s="146"/>
      <c r="X575" s="146"/>
      <c r="Y575" s="146"/>
      <c r="Z575" s="146"/>
      <c r="AA575" s="146"/>
      <c r="AC575" s="234">
        <v>32.14</v>
      </c>
      <c r="AD575" s="234"/>
    </row>
    <row r="576" spans="1:30" x14ac:dyDescent="0.25">
      <c r="C576" s="149" t="s">
        <v>2</v>
      </c>
      <c r="G576" s="149" t="s">
        <v>2</v>
      </c>
      <c r="K576" s="149" t="s">
        <v>2</v>
      </c>
      <c r="O576" s="235" t="s">
        <v>1570</v>
      </c>
      <c r="P576" s="235"/>
      <c r="Q576" s="235"/>
      <c r="R576" s="235"/>
      <c r="S576" s="235"/>
      <c r="T576" s="235"/>
      <c r="U576" s="235"/>
      <c r="V576" s="235"/>
      <c r="W576" s="235"/>
      <c r="X576" s="235"/>
      <c r="Y576" s="235"/>
      <c r="Z576" s="235"/>
      <c r="AA576" s="235"/>
      <c r="AB576" s="235"/>
    </row>
    <row r="577" spans="2:30" x14ac:dyDescent="0.25">
      <c r="B577" s="146" t="s">
        <v>1630</v>
      </c>
      <c r="C577" s="146"/>
      <c r="D577" s="146"/>
      <c r="F577" s="146" t="s">
        <v>1045</v>
      </c>
      <c r="G577" s="146"/>
      <c r="H577" s="146"/>
      <c r="I577" s="146"/>
      <c r="J577" s="146" t="s">
        <v>1631</v>
      </c>
      <c r="K577" s="146"/>
      <c r="L577" s="146"/>
      <c r="N577" s="146" t="s">
        <v>1632</v>
      </c>
      <c r="O577" s="146"/>
      <c r="P577" s="146"/>
      <c r="Q577" s="146"/>
      <c r="R577" s="146"/>
      <c r="S577" s="146"/>
      <c r="T577" s="146"/>
      <c r="U577" s="146"/>
      <c r="V577" s="146"/>
      <c r="W577" s="146"/>
      <c r="X577" s="146"/>
      <c r="Y577" s="146"/>
      <c r="Z577" s="146"/>
      <c r="AA577" s="146"/>
      <c r="AC577" s="234">
        <v>500.01</v>
      </c>
      <c r="AD577" s="234"/>
    </row>
    <row r="578" spans="2:30" x14ac:dyDescent="0.25">
      <c r="C578" s="149" t="s">
        <v>2</v>
      </c>
      <c r="G578" s="149" t="s">
        <v>2</v>
      </c>
      <c r="K578" s="149" t="s">
        <v>2</v>
      </c>
      <c r="O578" s="235" t="s">
        <v>1633</v>
      </c>
      <c r="P578" s="235"/>
      <c r="Q578" s="235"/>
      <c r="R578" s="235"/>
      <c r="S578" s="235"/>
      <c r="T578" s="235"/>
      <c r="U578" s="235"/>
      <c r="V578" s="235"/>
      <c r="W578" s="235"/>
      <c r="X578" s="235"/>
      <c r="Y578" s="235"/>
      <c r="Z578" s="235"/>
      <c r="AA578" s="235"/>
      <c r="AB578" s="235"/>
      <c r="AC578" s="236">
        <v>291.67</v>
      </c>
      <c r="AD578" s="236"/>
    </row>
    <row r="579" spans="2:30" x14ac:dyDescent="0.25">
      <c r="C579" s="149" t="s">
        <v>2</v>
      </c>
      <c r="G579" s="149" t="s">
        <v>2</v>
      </c>
      <c r="K579" s="149" t="s">
        <v>2</v>
      </c>
      <c r="O579" s="235" t="s">
        <v>1634</v>
      </c>
      <c r="P579" s="235"/>
      <c r="Q579" s="235"/>
      <c r="R579" s="235"/>
      <c r="S579" s="235"/>
      <c r="T579" s="235"/>
      <c r="U579" s="235"/>
      <c r="V579" s="235"/>
      <c r="W579" s="235"/>
      <c r="X579" s="235"/>
      <c r="Y579" s="235"/>
      <c r="Z579" s="235"/>
      <c r="AA579" s="235"/>
      <c r="AB579" s="235"/>
      <c r="AC579" s="236">
        <v>208.34</v>
      </c>
      <c r="AD579" s="236"/>
    </row>
    <row r="580" spans="2:30" x14ac:dyDescent="0.25">
      <c r="B580" s="146" t="s">
        <v>1635</v>
      </c>
      <c r="C580" s="146"/>
      <c r="D580" s="146"/>
      <c r="F580" s="146" t="s">
        <v>1045</v>
      </c>
      <c r="G580" s="146"/>
      <c r="H580" s="146"/>
      <c r="I580" s="146"/>
      <c r="J580" s="146" t="s">
        <v>1636</v>
      </c>
      <c r="K580" s="146"/>
      <c r="L580" s="146"/>
      <c r="N580" s="146" t="s">
        <v>1637</v>
      </c>
      <c r="O580" s="146"/>
      <c r="P580" s="146"/>
      <c r="Q580" s="146"/>
      <c r="R580" s="146"/>
      <c r="S580" s="146"/>
      <c r="T580" s="146"/>
      <c r="U580" s="146"/>
      <c r="V580" s="146"/>
      <c r="W580" s="146"/>
      <c r="X580" s="146"/>
      <c r="Y580" s="146"/>
      <c r="Z580" s="146"/>
      <c r="AA580" s="146"/>
      <c r="AC580" s="234">
        <v>19.600000000000001</v>
      </c>
      <c r="AD580" s="234"/>
    </row>
    <row r="581" spans="2:30" x14ac:dyDescent="0.25">
      <c r="C581" s="149" t="s">
        <v>2</v>
      </c>
      <c r="G581" s="149" t="s">
        <v>2</v>
      </c>
      <c r="K581" s="149" t="s">
        <v>2</v>
      </c>
      <c r="O581" s="235" t="s">
        <v>1570</v>
      </c>
      <c r="P581" s="235"/>
      <c r="Q581" s="235"/>
      <c r="R581" s="235"/>
      <c r="S581" s="235"/>
      <c r="T581" s="235"/>
      <c r="U581" s="235"/>
      <c r="V581" s="235"/>
      <c r="W581" s="235"/>
      <c r="X581" s="235"/>
      <c r="Y581" s="235"/>
      <c r="Z581" s="235"/>
      <c r="AA581" s="235"/>
      <c r="AB581" s="235"/>
    </row>
    <row r="582" spans="2:30" x14ac:dyDescent="0.25">
      <c r="B582" s="146" t="s">
        <v>1638</v>
      </c>
      <c r="C582" s="146"/>
      <c r="D582" s="146"/>
      <c r="F582" s="146" t="s">
        <v>1158</v>
      </c>
      <c r="G582" s="146"/>
      <c r="H582" s="146"/>
      <c r="I582" s="146"/>
      <c r="J582" s="146" t="s">
        <v>1639</v>
      </c>
      <c r="K582" s="146"/>
      <c r="L582" s="146"/>
      <c r="N582" s="146" t="s">
        <v>1640</v>
      </c>
      <c r="O582" s="146"/>
      <c r="P582" s="146"/>
      <c r="Q582" s="146"/>
      <c r="R582" s="146"/>
      <c r="S582" s="146"/>
      <c r="T582" s="146"/>
      <c r="U582" s="146"/>
      <c r="V582" s="146"/>
      <c r="W582" s="146"/>
      <c r="X582" s="146"/>
      <c r="Y582" s="146"/>
      <c r="Z582" s="146"/>
      <c r="AA582" s="146"/>
      <c r="AC582" s="234">
        <v>42</v>
      </c>
      <c r="AD582" s="234"/>
    </row>
    <row r="583" spans="2:30" x14ac:dyDescent="0.25">
      <c r="C583" s="149" t="s">
        <v>2</v>
      </c>
      <c r="G583" s="149" t="s">
        <v>2</v>
      </c>
      <c r="K583" s="149" t="s">
        <v>2</v>
      </c>
      <c r="O583" s="235" t="s">
        <v>1182</v>
      </c>
      <c r="P583" s="235"/>
      <c r="Q583" s="235"/>
      <c r="R583" s="235"/>
      <c r="S583" s="235"/>
      <c r="T583" s="235"/>
      <c r="U583" s="235"/>
      <c r="V583" s="235"/>
      <c r="W583" s="235"/>
      <c r="X583" s="235"/>
      <c r="Y583" s="235"/>
      <c r="Z583" s="235"/>
      <c r="AA583" s="235"/>
      <c r="AB583" s="235"/>
    </row>
    <row r="584" spans="2:30" x14ac:dyDescent="0.25">
      <c r="B584" s="146" t="s">
        <v>1641</v>
      </c>
      <c r="C584" s="146"/>
      <c r="D584" s="146"/>
      <c r="F584" s="146" t="s">
        <v>1158</v>
      </c>
      <c r="G584" s="146"/>
      <c r="H584" s="146"/>
      <c r="I584" s="146"/>
      <c r="J584" s="146" t="s">
        <v>1642</v>
      </c>
      <c r="K584" s="146"/>
      <c r="L584" s="146"/>
      <c r="N584" s="146" t="s">
        <v>1643</v>
      </c>
      <c r="O584" s="146"/>
      <c r="P584" s="146"/>
      <c r="Q584" s="146"/>
      <c r="R584" s="146"/>
      <c r="S584" s="146"/>
      <c r="T584" s="146"/>
      <c r="U584" s="146"/>
      <c r="V584" s="146"/>
      <c r="W584" s="146"/>
      <c r="X584" s="146"/>
      <c r="Y584" s="146"/>
      <c r="Z584" s="146"/>
      <c r="AA584" s="146"/>
      <c r="AC584" s="234">
        <v>36.74</v>
      </c>
      <c r="AD584" s="234"/>
    </row>
    <row r="585" spans="2:30" x14ac:dyDescent="0.25">
      <c r="C585" s="149" t="s">
        <v>2</v>
      </c>
      <c r="G585" s="149" t="s">
        <v>2</v>
      </c>
      <c r="K585" s="149" t="s">
        <v>2</v>
      </c>
      <c r="O585" s="235" t="s">
        <v>1182</v>
      </c>
      <c r="P585" s="235"/>
      <c r="Q585" s="235"/>
      <c r="R585" s="235"/>
      <c r="S585" s="235"/>
      <c r="T585" s="235"/>
      <c r="U585" s="235"/>
      <c r="V585" s="235"/>
      <c r="W585" s="235"/>
      <c r="X585" s="235"/>
      <c r="Y585" s="235"/>
      <c r="Z585" s="235"/>
      <c r="AA585" s="235"/>
      <c r="AB585" s="235"/>
      <c r="AC585" s="236">
        <v>18.37</v>
      </c>
      <c r="AD585" s="236"/>
    </row>
    <row r="586" spans="2:30" x14ac:dyDescent="0.25">
      <c r="C586" s="149" t="s">
        <v>2</v>
      </c>
      <c r="G586" s="149" t="s">
        <v>2</v>
      </c>
      <c r="K586" s="149" t="s">
        <v>2</v>
      </c>
      <c r="O586" s="235" t="s">
        <v>1570</v>
      </c>
      <c r="P586" s="235"/>
      <c r="Q586" s="235"/>
      <c r="R586" s="235"/>
      <c r="S586" s="235"/>
      <c r="T586" s="235"/>
      <c r="U586" s="235"/>
      <c r="V586" s="235"/>
      <c r="W586" s="235"/>
      <c r="X586" s="235"/>
      <c r="Y586" s="235"/>
      <c r="Z586" s="235"/>
      <c r="AA586" s="235"/>
      <c r="AB586" s="235"/>
      <c r="AC586" s="236">
        <v>18.37</v>
      </c>
      <c r="AD586" s="236"/>
    </row>
    <row r="587" spans="2:30" x14ac:dyDescent="0.25">
      <c r="B587" s="146" t="s">
        <v>1644</v>
      </c>
      <c r="C587" s="146"/>
      <c r="D587" s="146"/>
      <c r="F587" s="146" t="s">
        <v>1158</v>
      </c>
      <c r="G587" s="146"/>
      <c r="H587" s="146"/>
      <c r="I587" s="146"/>
      <c r="J587" s="146" t="s">
        <v>1645</v>
      </c>
      <c r="K587" s="146"/>
      <c r="L587" s="146"/>
      <c r="N587" s="146" t="s">
        <v>1646</v>
      </c>
      <c r="O587" s="146"/>
      <c r="P587" s="146"/>
      <c r="Q587" s="146"/>
      <c r="R587" s="146"/>
      <c r="S587" s="146"/>
      <c r="T587" s="146"/>
      <c r="U587" s="146"/>
      <c r="V587" s="146"/>
      <c r="W587" s="146"/>
      <c r="X587" s="146"/>
      <c r="Y587" s="146"/>
      <c r="Z587" s="146"/>
      <c r="AA587" s="146"/>
      <c r="AC587" s="234">
        <v>81.2</v>
      </c>
      <c r="AD587" s="234"/>
    </row>
    <row r="588" spans="2:30" x14ac:dyDescent="0.25">
      <c r="C588" s="149" t="s">
        <v>2</v>
      </c>
      <c r="G588" s="149" t="s">
        <v>2</v>
      </c>
      <c r="K588" s="149" t="s">
        <v>2</v>
      </c>
      <c r="O588" s="235" t="s">
        <v>1182</v>
      </c>
      <c r="P588" s="235"/>
      <c r="Q588" s="235"/>
      <c r="R588" s="235"/>
      <c r="S588" s="235"/>
      <c r="T588" s="235"/>
      <c r="U588" s="235"/>
      <c r="V588" s="235"/>
      <c r="W588" s="235"/>
      <c r="X588" s="235"/>
      <c r="Y588" s="235"/>
      <c r="Z588" s="235"/>
      <c r="AA588" s="235"/>
      <c r="AB588" s="235"/>
    </row>
    <row r="589" spans="2:30" x14ac:dyDescent="0.25">
      <c r="B589" s="146" t="s">
        <v>1647</v>
      </c>
      <c r="C589" s="146"/>
      <c r="D589" s="146"/>
      <c r="F589" s="146" t="s">
        <v>1158</v>
      </c>
      <c r="G589" s="146"/>
      <c r="H589" s="146"/>
      <c r="I589" s="146"/>
      <c r="J589" s="146" t="s">
        <v>1648</v>
      </c>
      <c r="K589" s="146"/>
      <c r="L589" s="146"/>
      <c r="N589" s="146" t="s">
        <v>1649</v>
      </c>
      <c r="O589" s="146"/>
      <c r="P589" s="146"/>
      <c r="Q589" s="146"/>
      <c r="R589" s="146"/>
      <c r="S589" s="146"/>
      <c r="T589" s="146"/>
      <c r="U589" s="146"/>
      <c r="V589" s="146"/>
      <c r="W589" s="146"/>
      <c r="X589" s="146"/>
      <c r="Y589" s="146"/>
      <c r="Z589" s="146"/>
      <c r="AA589" s="146"/>
      <c r="AC589" s="234">
        <v>87.92</v>
      </c>
      <c r="AD589" s="234"/>
    </row>
    <row r="590" spans="2:30" x14ac:dyDescent="0.25">
      <c r="C590" s="149" t="s">
        <v>2</v>
      </c>
      <c r="G590" s="149" t="s">
        <v>2</v>
      </c>
      <c r="K590" s="149" t="s">
        <v>2</v>
      </c>
      <c r="O590" s="235" t="s">
        <v>1182</v>
      </c>
      <c r="P590" s="235"/>
      <c r="Q590" s="235"/>
      <c r="R590" s="235"/>
      <c r="S590" s="235"/>
      <c r="T590" s="235"/>
      <c r="U590" s="235"/>
      <c r="V590" s="235"/>
      <c r="W590" s="235"/>
      <c r="X590" s="235"/>
      <c r="Y590" s="235"/>
      <c r="Z590" s="235"/>
      <c r="AA590" s="235"/>
      <c r="AB590" s="235"/>
    </row>
    <row r="591" spans="2:30" x14ac:dyDescent="0.25">
      <c r="B591" s="146" t="s">
        <v>1650</v>
      </c>
      <c r="C591" s="146"/>
      <c r="D591" s="146"/>
      <c r="F591" s="146" t="s">
        <v>1158</v>
      </c>
      <c r="G591" s="146"/>
      <c r="H591" s="146"/>
      <c r="I591" s="146"/>
      <c r="J591" s="146" t="s">
        <v>1572</v>
      </c>
      <c r="K591" s="146"/>
      <c r="L591" s="146"/>
      <c r="N591" s="146" t="s">
        <v>1573</v>
      </c>
      <c r="O591" s="146"/>
      <c r="P591" s="146"/>
      <c r="Q591" s="146"/>
      <c r="R591" s="146"/>
      <c r="S591" s="146"/>
      <c r="T591" s="146"/>
      <c r="U591" s="146"/>
      <c r="V591" s="146"/>
      <c r="W591" s="146"/>
      <c r="X591" s="146"/>
      <c r="Y591" s="146"/>
      <c r="Z591" s="146"/>
      <c r="AA591" s="146"/>
      <c r="AC591" s="234">
        <v>1216.25</v>
      </c>
      <c r="AD591" s="234"/>
    </row>
    <row r="592" spans="2:30" x14ac:dyDescent="0.25">
      <c r="C592" s="149" t="s">
        <v>2</v>
      </c>
      <c r="G592" s="149" t="s">
        <v>2</v>
      </c>
      <c r="K592" s="149" t="s">
        <v>2</v>
      </c>
      <c r="O592" s="235" t="s">
        <v>1651</v>
      </c>
      <c r="P592" s="235"/>
      <c r="Q592" s="235"/>
      <c r="R592" s="235"/>
      <c r="S592" s="235"/>
      <c r="T592" s="235"/>
      <c r="U592" s="235"/>
      <c r="V592" s="235"/>
      <c r="W592" s="235"/>
      <c r="X592" s="235"/>
      <c r="Y592" s="235"/>
      <c r="Z592" s="235"/>
      <c r="AA592" s="235"/>
      <c r="AB592" s="235"/>
      <c r="AC592" s="236">
        <v>26.08</v>
      </c>
      <c r="AD592" s="236"/>
    </row>
    <row r="593" spans="3:30" x14ac:dyDescent="0.25">
      <c r="C593" s="149" t="s">
        <v>2</v>
      </c>
      <c r="G593" s="149" t="s">
        <v>2</v>
      </c>
      <c r="K593" s="149" t="s">
        <v>2</v>
      </c>
      <c r="O593" s="235" t="s">
        <v>1652</v>
      </c>
      <c r="P593" s="235"/>
      <c r="Q593" s="235"/>
      <c r="R593" s="235"/>
      <c r="S593" s="235"/>
      <c r="T593" s="235"/>
      <c r="U593" s="235"/>
      <c r="V593" s="235"/>
      <c r="W593" s="235"/>
      <c r="X593" s="235"/>
      <c r="Y593" s="235"/>
      <c r="Z593" s="235"/>
      <c r="AA593" s="235"/>
      <c r="AB593" s="235"/>
      <c r="AC593" s="236">
        <v>4.72</v>
      </c>
      <c r="AD593" s="236"/>
    </row>
    <row r="594" spans="3:30" x14ac:dyDescent="0.25">
      <c r="C594" s="149" t="s">
        <v>2</v>
      </c>
      <c r="G594" s="149" t="s">
        <v>2</v>
      </c>
      <c r="K594" s="149" t="s">
        <v>2</v>
      </c>
      <c r="O594" s="235" t="s">
        <v>1653</v>
      </c>
      <c r="P594" s="235"/>
      <c r="Q594" s="235"/>
      <c r="R594" s="235"/>
      <c r="S594" s="235"/>
      <c r="T594" s="235"/>
      <c r="U594" s="235"/>
      <c r="V594" s="235"/>
      <c r="W594" s="235"/>
      <c r="X594" s="235"/>
      <c r="Y594" s="235"/>
      <c r="Z594" s="235"/>
      <c r="AA594" s="235"/>
      <c r="AB594" s="235"/>
      <c r="AC594" s="236">
        <v>80.36</v>
      </c>
      <c r="AD594" s="236"/>
    </row>
    <row r="595" spans="3:30" x14ac:dyDescent="0.25">
      <c r="C595" s="149" t="s">
        <v>2</v>
      </c>
      <c r="G595" s="149" t="s">
        <v>2</v>
      </c>
      <c r="K595" s="149" t="s">
        <v>2</v>
      </c>
      <c r="O595" s="235" t="s">
        <v>1654</v>
      </c>
      <c r="P595" s="235"/>
      <c r="Q595" s="235"/>
      <c r="R595" s="235"/>
      <c r="S595" s="235"/>
      <c r="T595" s="235"/>
      <c r="U595" s="235"/>
      <c r="V595" s="235"/>
      <c r="W595" s="235"/>
      <c r="X595" s="235"/>
      <c r="Y595" s="235"/>
      <c r="Z595" s="235"/>
      <c r="AA595" s="235"/>
      <c r="AB595" s="235"/>
      <c r="AC595" s="236">
        <v>6.62</v>
      </c>
      <c r="AD595" s="236"/>
    </row>
    <row r="596" spans="3:30" x14ac:dyDescent="0.25">
      <c r="C596" s="149" t="s">
        <v>2</v>
      </c>
      <c r="G596" s="149" t="s">
        <v>2</v>
      </c>
      <c r="K596" s="149" t="s">
        <v>2</v>
      </c>
      <c r="O596" s="235" t="s">
        <v>1655</v>
      </c>
      <c r="P596" s="235"/>
      <c r="Q596" s="235"/>
      <c r="R596" s="235"/>
      <c r="S596" s="235"/>
      <c r="T596" s="235"/>
      <c r="U596" s="235"/>
      <c r="V596" s="235"/>
      <c r="W596" s="235"/>
      <c r="X596" s="235"/>
      <c r="Y596" s="235"/>
      <c r="Z596" s="235"/>
      <c r="AA596" s="235"/>
      <c r="AB596" s="235"/>
      <c r="AC596" s="236">
        <v>13.78</v>
      </c>
      <c r="AD596" s="236"/>
    </row>
    <row r="597" spans="3:30" x14ac:dyDescent="0.25">
      <c r="C597" s="149" t="s">
        <v>2</v>
      </c>
      <c r="G597" s="149" t="s">
        <v>2</v>
      </c>
      <c r="K597" s="149" t="s">
        <v>2</v>
      </c>
      <c r="O597" s="235" t="s">
        <v>1656</v>
      </c>
      <c r="P597" s="235"/>
      <c r="Q597" s="235"/>
      <c r="R597" s="235"/>
      <c r="S597" s="235"/>
      <c r="T597" s="235"/>
      <c r="U597" s="235"/>
      <c r="V597" s="235"/>
      <c r="W597" s="235"/>
      <c r="X597" s="235"/>
      <c r="Y597" s="235"/>
      <c r="Z597" s="235"/>
      <c r="AA597" s="235"/>
      <c r="AB597" s="235"/>
      <c r="AC597" s="236">
        <v>10.49</v>
      </c>
      <c r="AD597" s="236"/>
    </row>
    <row r="598" spans="3:30" x14ac:dyDescent="0.25">
      <c r="C598" s="149" t="s">
        <v>2</v>
      </c>
      <c r="G598" s="149" t="s">
        <v>2</v>
      </c>
      <c r="K598" s="149" t="s">
        <v>2</v>
      </c>
      <c r="O598" s="235" t="s">
        <v>1657</v>
      </c>
      <c r="P598" s="235"/>
      <c r="Q598" s="235"/>
      <c r="R598" s="235"/>
      <c r="S598" s="235"/>
      <c r="T598" s="235"/>
      <c r="U598" s="235"/>
      <c r="V598" s="235"/>
      <c r="W598" s="235"/>
      <c r="X598" s="235"/>
      <c r="Y598" s="235"/>
      <c r="Z598" s="235"/>
      <c r="AA598" s="235"/>
      <c r="AB598" s="235"/>
      <c r="AC598" s="236">
        <v>245.99</v>
      </c>
      <c r="AD598" s="236"/>
    </row>
    <row r="599" spans="3:30" x14ac:dyDescent="0.25">
      <c r="C599" s="149" t="s">
        <v>2</v>
      </c>
      <c r="G599" s="149" t="s">
        <v>2</v>
      </c>
      <c r="K599" s="149" t="s">
        <v>2</v>
      </c>
      <c r="O599" s="235" t="s">
        <v>1658</v>
      </c>
      <c r="P599" s="235"/>
      <c r="Q599" s="235"/>
      <c r="R599" s="235"/>
      <c r="S599" s="235"/>
      <c r="T599" s="235"/>
      <c r="U599" s="235"/>
      <c r="V599" s="235"/>
      <c r="W599" s="235"/>
      <c r="X599" s="235"/>
      <c r="Y599" s="235"/>
      <c r="Z599" s="235"/>
      <c r="AA599" s="235"/>
      <c r="AB599" s="235"/>
      <c r="AC599" s="236">
        <v>396.19</v>
      </c>
      <c r="AD599" s="236"/>
    </row>
    <row r="600" spans="3:30" x14ac:dyDescent="0.25">
      <c r="C600" s="149" t="s">
        <v>2</v>
      </c>
      <c r="G600" s="149" t="s">
        <v>2</v>
      </c>
      <c r="K600" s="149" t="s">
        <v>2</v>
      </c>
      <c r="O600" s="235" t="s">
        <v>1659</v>
      </c>
      <c r="P600" s="235"/>
      <c r="Q600" s="235"/>
      <c r="R600" s="235"/>
      <c r="S600" s="235"/>
      <c r="T600" s="235"/>
      <c r="U600" s="235"/>
      <c r="V600" s="235"/>
      <c r="W600" s="235"/>
      <c r="X600" s="235"/>
      <c r="Y600" s="235"/>
      <c r="Z600" s="235"/>
      <c r="AA600" s="235"/>
      <c r="AB600" s="235"/>
      <c r="AC600" s="236">
        <v>62.99</v>
      </c>
      <c r="AD600" s="236"/>
    </row>
    <row r="601" spans="3:30" x14ac:dyDescent="0.25">
      <c r="C601" s="149" t="s">
        <v>2</v>
      </c>
      <c r="G601" s="149" t="s">
        <v>2</v>
      </c>
      <c r="K601" s="149" t="s">
        <v>2</v>
      </c>
      <c r="O601" s="235" t="s">
        <v>1660</v>
      </c>
      <c r="P601" s="235"/>
      <c r="Q601" s="235"/>
      <c r="R601" s="235"/>
      <c r="S601" s="235"/>
      <c r="T601" s="235"/>
      <c r="U601" s="235"/>
      <c r="V601" s="235"/>
      <c r="W601" s="235"/>
      <c r="X601" s="235"/>
      <c r="Y601" s="235"/>
      <c r="Z601" s="235"/>
      <c r="AA601" s="235"/>
      <c r="AB601" s="235"/>
      <c r="AC601" s="236">
        <v>23.22</v>
      </c>
      <c r="AD601" s="236"/>
    </row>
    <row r="602" spans="3:30" x14ac:dyDescent="0.25">
      <c r="C602" s="149" t="s">
        <v>2</v>
      </c>
      <c r="G602" s="149" t="s">
        <v>2</v>
      </c>
      <c r="K602" s="149" t="s">
        <v>2</v>
      </c>
      <c r="O602" s="235" t="s">
        <v>1661</v>
      </c>
      <c r="P602" s="235"/>
      <c r="Q602" s="235"/>
      <c r="R602" s="235"/>
      <c r="S602" s="235"/>
      <c r="T602" s="235"/>
      <c r="U602" s="235"/>
      <c r="V602" s="235"/>
      <c r="W602" s="235"/>
      <c r="X602" s="235"/>
      <c r="Y602" s="235"/>
      <c r="Z602" s="235"/>
      <c r="AA602" s="235"/>
      <c r="AB602" s="235"/>
      <c r="AC602" s="236">
        <v>6.22</v>
      </c>
      <c r="AD602" s="236"/>
    </row>
    <row r="603" spans="3:30" x14ac:dyDescent="0.25">
      <c r="C603" s="149" t="s">
        <v>2</v>
      </c>
      <c r="G603" s="149" t="s">
        <v>2</v>
      </c>
      <c r="K603" s="149" t="s">
        <v>2</v>
      </c>
      <c r="O603" s="235" t="s">
        <v>1662</v>
      </c>
      <c r="P603" s="235"/>
      <c r="Q603" s="235"/>
      <c r="R603" s="235"/>
      <c r="S603" s="235"/>
      <c r="T603" s="235"/>
      <c r="U603" s="235"/>
      <c r="V603" s="235"/>
      <c r="W603" s="235"/>
      <c r="X603" s="235"/>
      <c r="Y603" s="235"/>
      <c r="Z603" s="235"/>
      <c r="AA603" s="235"/>
      <c r="AB603" s="235"/>
      <c r="AC603" s="236">
        <v>56.99</v>
      </c>
      <c r="AD603" s="236"/>
    </row>
    <row r="604" spans="3:30" x14ac:dyDescent="0.25">
      <c r="C604" s="149" t="s">
        <v>2</v>
      </c>
      <c r="G604" s="149" t="s">
        <v>2</v>
      </c>
      <c r="K604" s="149" t="s">
        <v>2</v>
      </c>
      <c r="O604" s="235" t="s">
        <v>1663</v>
      </c>
      <c r="P604" s="235"/>
      <c r="Q604" s="235"/>
      <c r="R604" s="235"/>
      <c r="S604" s="235"/>
      <c r="T604" s="235"/>
      <c r="U604" s="235"/>
      <c r="V604" s="235"/>
      <c r="W604" s="235"/>
      <c r="X604" s="235"/>
      <c r="Y604" s="235"/>
      <c r="Z604" s="235"/>
      <c r="AA604" s="235"/>
      <c r="AB604" s="235"/>
      <c r="AC604" s="236">
        <v>15.49</v>
      </c>
      <c r="AD604" s="236"/>
    </row>
    <row r="605" spans="3:30" x14ac:dyDescent="0.25">
      <c r="C605" s="149" t="s">
        <v>2</v>
      </c>
      <c r="G605" s="149" t="s">
        <v>2</v>
      </c>
      <c r="K605" s="149" t="s">
        <v>2</v>
      </c>
      <c r="O605" s="235" t="s">
        <v>1664</v>
      </c>
      <c r="P605" s="235"/>
      <c r="Q605" s="235"/>
      <c r="R605" s="235"/>
      <c r="S605" s="235"/>
      <c r="T605" s="235"/>
      <c r="U605" s="235"/>
      <c r="V605" s="235"/>
      <c r="W605" s="235"/>
      <c r="X605" s="235"/>
      <c r="Y605" s="235"/>
      <c r="Z605" s="235"/>
      <c r="AA605" s="235"/>
      <c r="AB605" s="235"/>
      <c r="AC605" s="236">
        <v>11.2</v>
      </c>
      <c r="AD605" s="236"/>
    </row>
    <row r="606" spans="3:30" x14ac:dyDescent="0.25">
      <c r="C606" s="149" t="s">
        <v>2</v>
      </c>
      <c r="G606" s="149" t="s">
        <v>2</v>
      </c>
      <c r="K606" s="149" t="s">
        <v>2</v>
      </c>
      <c r="O606" s="235" t="s">
        <v>1665</v>
      </c>
      <c r="P606" s="235"/>
      <c r="Q606" s="235"/>
      <c r="R606" s="235"/>
      <c r="S606" s="235"/>
      <c r="T606" s="235"/>
      <c r="U606" s="235"/>
      <c r="V606" s="235"/>
      <c r="W606" s="235"/>
      <c r="X606" s="235"/>
      <c r="Y606" s="235"/>
      <c r="Z606" s="235"/>
      <c r="AA606" s="235"/>
      <c r="AB606" s="235"/>
      <c r="AC606" s="236">
        <v>8.65</v>
      </c>
      <c r="AD606" s="236"/>
    </row>
    <row r="607" spans="3:30" x14ac:dyDescent="0.25">
      <c r="C607" s="149" t="s">
        <v>2</v>
      </c>
      <c r="G607" s="149" t="s">
        <v>2</v>
      </c>
      <c r="K607" s="149" t="s">
        <v>2</v>
      </c>
      <c r="O607" s="235" t="s">
        <v>1666</v>
      </c>
      <c r="P607" s="235"/>
      <c r="Q607" s="235"/>
      <c r="R607" s="235"/>
      <c r="S607" s="235"/>
      <c r="T607" s="235"/>
      <c r="U607" s="235"/>
      <c r="V607" s="235"/>
      <c r="W607" s="235"/>
      <c r="X607" s="235"/>
      <c r="Y607" s="235"/>
      <c r="Z607" s="235"/>
      <c r="AA607" s="235"/>
      <c r="AB607" s="235"/>
      <c r="AC607" s="236">
        <v>9.3000000000000007</v>
      </c>
      <c r="AD607" s="236"/>
    </row>
    <row r="608" spans="3:30" x14ac:dyDescent="0.25">
      <c r="C608" s="149" t="s">
        <v>2</v>
      </c>
      <c r="G608" s="149" t="s">
        <v>2</v>
      </c>
      <c r="K608" s="149" t="s">
        <v>2</v>
      </c>
      <c r="O608" s="235" t="s">
        <v>1667</v>
      </c>
      <c r="P608" s="235"/>
      <c r="Q608" s="235"/>
      <c r="R608" s="235"/>
      <c r="S608" s="235"/>
      <c r="T608" s="235"/>
      <c r="U608" s="235"/>
      <c r="V608" s="235"/>
      <c r="W608" s="235"/>
      <c r="X608" s="235"/>
      <c r="Y608" s="235"/>
      <c r="Z608" s="235"/>
      <c r="AA608" s="235"/>
      <c r="AB608" s="235"/>
      <c r="AC608" s="236">
        <v>56.99</v>
      </c>
      <c r="AD608" s="236"/>
    </row>
    <row r="609" spans="1:30" x14ac:dyDescent="0.25">
      <c r="C609" s="149" t="s">
        <v>2</v>
      </c>
      <c r="G609" s="149" t="s">
        <v>2</v>
      </c>
      <c r="K609" s="149" t="s">
        <v>2</v>
      </c>
      <c r="O609" s="235" t="s">
        <v>1668</v>
      </c>
      <c r="P609" s="235"/>
      <c r="Q609" s="235"/>
      <c r="R609" s="235"/>
      <c r="S609" s="235"/>
      <c r="T609" s="235"/>
      <c r="U609" s="235"/>
      <c r="V609" s="235"/>
      <c r="W609" s="235"/>
      <c r="X609" s="235"/>
      <c r="Y609" s="235"/>
      <c r="Z609" s="235"/>
      <c r="AA609" s="235"/>
      <c r="AB609" s="235"/>
      <c r="AC609" s="236">
        <v>54.99</v>
      </c>
      <c r="AD609" s="236"/>
    </row>
    <row r="610" spans="1:30" x14ac:dyDescent="0.25">
      <c r="C610" s="149" t="s">
        <v>2</v>
      </c>
      <c r="G610" s="149" t="s">
        <v>2</v>
      </c>
      <c r="K610" s="149" t="s">
        <v>2</v>
      </c>
      <c r="O610" s="235" t="s">
        <v>1669</v>
      </c>
      <c r="P610" s="235"/>
      <c r="Q610" s="235"/>
      <c r="R610" s="235"/>
      <c r="S610" s="235"/>
      <c r="T610" s="235"/>
      <c r="U610" s="235"/>
      <c r="V610" s="235"/>
      <c r="W610" s="235"/>
      <c r="X610" s="235"/>
      <c r="Y610" s="235"/>
      <c r="Z610" s="235"/>
      <c r="AA610" s="235"/>
      <c r="AB610" s="235"/>
      <c r="AC610" s="236">
        <v>62.99</v>
      </c>
      <c r="AD610" s="236"/>
    </row>
    <row r="611" spans="1:30" x14ac:dyDescent="0.25">
      <c r="C611" s="149" t="s">
        <v>2</v>
      </c>
      <c r="G611" s="149" t="s">
        <v>2</v>
      </c>
      <c r="K611" s="149" t="s">
        <v>2</v>
      </c>
      <c r="O611" s="235" t="s">
        <v>1670</v>
      </c>
      <c r="P611" s="235"/>
      <c r="Q611" s="235"/>
      <c r="R611" s="235"/>
      <c r="S611" s="235"/>
      <c r="T611" s="235"/>
      <c r="U611" s="235"/>
      <c r="V611" s="235"/>
      <c r="W611" s="235"/>
      <c r="X611" s="235"/>
      <c r="Y611" s="235"/>
      <c r="Z611" s="235"/>
      <c r="AA611" s="235"/>
      <c r="AB611" s="235"/>
      <c r="AC611" s="236">
        <v>62.99</v>
      </c>
      <c r="AD611" s="236"/>
    </row>
    <row r="612" spans="1:30" x14ac:dyDescent="0.25">
      <c r="B612" s="146" t="s">
        <v>1671</v>
      </c>
      <c r="C612" s="146"/>
      <c r="D612" s="146"/>
      <c r="F612" s="146" t="s">
        <v>1158</v>
      </c>
      <c r="G612" s="146"/>
      <c r="H612" s="146"/>
      <c r="I612" s="146"/>
      <c r="J612" s="146" t="s">
        <v>1672</v>
      </c>
      <c r="K612" s="146"/>
      <c r="L612" s="146"/>
      <c r="N612" s="146" t="s">
        <v>1673</v>
      </c>
      <c r="O612" s="146"/>
      <c r="P612" s="146"/>
      <c r="Q612" s="146"/>
      <c r="R612" s="146"/>
      <c r="S612" s="146"/>
      <c r="T612" s="146"/>
      <c r="U612" s="146"/>
      <c r="V612" s="146"/>
      <c r="W612" s="146"/>
      <c r="X612" s="146"/>
      <c r="Y612" s="146"/>
      <c r="Z612" s="146"/>
      <c r="AA612" s="146"/>
      <c r="AC612" s="234">
        <v>390.26</v>
      </c>
      <c r="AD612" s="234"/>
    </row>
    <row r="613" spans="1:30" x14ac:dyDescent="0.25">
      <c r="C613" s="149" t="s">
        <v>2</v>
      </c>
      <c r="G613" s="149" t="s">
        <v>2</v>
      </c>
      <c r="K613" s="149" t="s">
        <v>2</v>
      </c>
      <c r="O613" s="235" t="s">
        <v>1182</v>
      </c>
      <c r="P613" s="235"/>
      <c r="Q613" s="235"/>
      <c r="R613" s="235"/>
      <c r="S613" s="235"/>
      <c r="T613" s="235"/>
      <c r="U613" s="235"/>
      <c r="V613" s="235"/>
      <c r="W613" s="235"/>
      <c r="X613" s="235"/>
      <c r="Y613" s="235"/>
      <c r="Z613" s="235"/>
      <c r="AA613" s="235"/>
      <c r="AB613" s="235"/>
    </row>
    <row r="614" spans="1:30" x14ac:dyDescent="0.25">
      <c r="B614" s="146" t="s">
        <v>1674</v>
      </c>
      <c r="C614" s="146"/>
      <c r="D614" s="146"/>
      <c r="F614" s="146" t="s">
        <v>1158</v>
      </c>
      <c r="G614" s="146"/>
      <c r="H614" s="146"/>
      <c r="I614" s="146"/>
      <c r="J614" s="146" t="s">
        <v>1675</v>
      </c>
      <c r="K614" s="146"/>
      <c r="L614" s="146"/>
      <c r="N614" s="146" t="s">
        <v>1676</v>
      </c>
      <c r="O614" s="146"/>
      <c r="P614" s="146"/>
      <c r="Q614" s="146"/>
      <c r="R614" s="146"/>
      <c r="S614" s="146"/>
      <c r="T614" s="146"/>
      <c r="U614" s="146"/>
      <c r="V614" s="146"/>
      <c r="W614" s="146"/>
      <c r="X614" s="146"/>
      <c r="Y614" s="146"/>
      <c r="Z614" s="146"/>
      <c r="AA614" s="146"/>
      <c r="AC614" s="234">
        <v>35</v>
      </c>
      <c r="AD614" s="234"/>
    </row>
    <row r="615" spans="1:30" x14ac:dyDescent="0.25">
      <c r="C615" s="149" t="s">
        <v>2</v>
      </c>
      <c r="G615" s="149" t="s">
        <v>2</v>
      </c>
      <c r="K615" s="149" t="s">
        <v>2</v>
      </c>
      <c r="O615" s="235" t="s">
        <v>1677</v>
      </c>
      <c r="P615" s="235"/>
      <c r="Q615" s="235"/>
      <c r="R615" s="235"/>
      <c r="S615" s="235"/>
      <c r="T615" s="235"/>
      <c r="U615" s="235"/>
      <c r="V615" s="235"/>
      <c r="W615" s="235"/>
      <c r="X615" s="235"/>
      <c r="Y615" s="235"/>
      <c r="Z615" s="235"/>
      <c r="AA615" s="235"/>
      <c r="AB615" s="235"/>
    </row>
    <row r="616" spans="1:30" x14ac:dyDescent="0.25">
      <c r="B616" s="146" t="s">
        <v>1678</v>
      </c>
      <c r="C616" s="146"/>
      <c r="D616" s="146"/>
      <c r="F616" s="146" t="s">
        <v>1158</v>
      </c>
      <c r="G616" s="146"/>
      <c r="H616" s="146"/>
      <c r="I616" s="146"/>
      <c r="J616" s="146" t="s">
        <v>1679</v>
      </c>
      <c r="K616" s="146"/>
      <c r="L616" s="146"/>
      <c r="N616" s="146" t="s">
        <v>1680</v>
      </c>
      <c r="O616" s="146"/>
      <c r="P616" s="146"/>
      <c r="Q616" s="146"/>
      <c r="R616" s="146"/>
      <c r="S616" s="146"/>
      <c r="T616" s="146"/>
      <c r="U616" s="146"/>
      <c r="V616" s="146"/>
      <c r="W616" s="146"/>
      <c r="X616" s="146"/>
      <c r="Y616" s="146"/>
      <c r="Z616" s="146"/>
      <c r="AA616" s="146"/>
      <c r="AC616" s="234">
        <v>42.17</v>
      </c>
      <c r="AD616" s="234"/>
    </row>
    <row r="617" spans="1:30" x14ac:dyDescent="0.25">
      <c r="C617" s="149" t="s">
        <v>2</v>
      </c>
      <c r="G617" s="149" t="s">
        <v>2</v>
      </c>
      <c r="K617" s="149" t="s">
        <v>2</v>
      </c>
      <c r="O617" s="235" t="s">
        <v>1182</v>
      </c>
      <c r="P617" s="235"/>
      <c r="Q617" s="235"/>
      <c r="R617" s="235"/>
      <c r="S617" s="235"/>
      <c r="T617" s="235"/>
      <c r="U617" s="235"/>
      <c r="V617" s="235"/>
      <c r="W617" s="235"/>
      <c r="X617" s="235"/>
      <c r="Y617" s="235"/>
      <c r="Z617" s="235"/>
      <c r="AA617" s="235"/>
      <c r="AB617" s="235"/>
    </row>
    <row r="618" spans="1:30" x14ac:dyDescent="0.25">
      <c r="B618" s="146" t="s">
        <v>1681</v>
      </c>
      <c r="C618" s="146"/>
      <c r="D618" s="146"/>
      <c r="F618" s="146" t="s">
        <v>1158</v>
      </c>
      <c r="G618" s="146"/>
      <c r="H618" s="146"/>
      <c r="I618" s="146"/>
      <c r="J618" s="146" t="s">
        <v>1682</v>
      </c>
      <c r="K618" s="146"/>
      <c r="L618" s="146"/>
      <c r="N618" s="146" t="s">
        <v>1683</v>
      </c>
      <c r="O618" s="146"/>
      <c r="P618" s="146"/>
      <c r="Q618" s="146"/>
      <c r="R618" s="146"/>
      <c r="S618" s="146"/>
      <c r="T618" s="146"/>
      <c r="U618" s="146"/>
      <c r="V618" s="146"/>
      <c r="W618" s="146"/>
      <c r="X618" s="146"/>
      <c r="Y618" s="146"/>
      <c r="Z618" s="146"/>
      <c r="AA618" s="146"/>
      <c r="AC618" s="234">
        <v>55.66</v>
      </c>
      <c r="AD618" s="234"/>
    </row>
    <row r="619" spans="1:30" x14ac:dyDescent="0.25">
      <c r="C619" s="149" t="s">
        <v>2</v>
      </c>
      <c r="G619" s="149" t="s">
        <v>2</v>
      </c>
      <c r="K619" s="149" t="s">
        <v>2</v>
      </c>
      <c r="O619" s="235" t="s">
        <v>1182</v>
      </c>
      <c r="P619" s="235"/>
      <c r="Q619" s="235"/>
      <c r="R619" s="235"/>
      <c r="S619" s="235"/>
      <c r="T619" s="235"/>
      <c r="U619" s="235"/>
      <c r="V619" s="235"/>
      <c r="W619" s="235"/>
      <c r="X619" s="235"/>
      <c r="Y619" s="235"/>
      <c r="Z619" s="235"/>
      <c r="AA619" s="235"/>
      <c r="AB619" s="235"/>
    </row>
    <row r="620" spans="1:30" x14ac:dyDescent="0.25">
      <c r="B620" s="146" t="s">
        <v>1684</v>
      </c>
      <c r="C620" s="146"/>
      <c r="D620" s="146"/>
      <c r="F620" s="146" t="s">
        <v>1158</v>
      </c>
      <c r="G620" s="146"/>
      <c r="H620" s="146"/>
      <c r="I620" s="146"/>
      <c r="J620" s="146" t="s">
        <v>1685</v>
      </c>
      <c r="K620" s="146"/>
      <c r="L620" s="146"/>
      <c r="N620" s="146" t="s">
        <v>1686</v>
      </c>
      <c r="O620" s="146"/>
      <c r="P620" s="146"/>
      <c r="Q620" s="146"/>
      <c r="R620" s="146"/>
      <c r="S620" s="146"/>
      <c r="T620" s="146"/>
      <c r="U620" s="146"/>
      <c r="V620" s="146"/>
      <c r="W620" s="146"/>
      <c r="X620" s="146"/>
      <c r="Y620" s="146"/>
      <c r="Z620" s="146"/>
      <c r="AA620" s="146"/>
      <c r="AC620" s="234">
        <v>124</v>
      </c>
      <c r="AD620" s="234"/>
    </row>
    <row r="621" spans="1:30" x14ac:dyDescent="0.25">
      <c r="C621" s="149" t="s">
        <v>2</v>
      </c>
      <c r="G621" s="149" t="s">
        <v>2</v>
      </c>
      <c r="K621" s="149" t="s">
        <v>2</v>
      </c>
      <c r="O621" s="235" t="s">
        <v>1687</v>
      </c>
      <c r="P621" s="235"/>
      <c r="Q621" s="235"/>
      <c r="R621" s="235"/>
      <c r="S621" s="235"/>
      <c r="T621" s="235"/>
      <c r="U621" s="235"/>
      <c r="V621" s="235"/>
      <c r="W621" s="235"/>
      <c r="X621" s="235"/>
      <c r="Y621" s="235"/>
      <c r="Z621" s="235"/>
      <c r="AA621" s="235"/>
      <c r="AB621" s="235"/>
    </row>
    <row r="622" spans="1:30" ht="10.5" customHeight="1" x14ac:dyDescent="0.25"/>
    <row r="623" spans="1:30" ht="12" customHeight="1" x14ac:dyDescent="0.25"/>
    <row r="624" spans="1:30" ht="13.5" customHeight="1" x14ac:dyDescent="0.25">
      <c r="A624" s="152" t="s">
        <v>1119</v>
      </c>
      <c r="B624" s="152"/>
      <c r="C624" s="152"/>
      <c r="D624" s="152"/>
      <c r="E624" s="152"/>
      <c r="F624" s="152"/>
      <c r="G624" s="152"/>
      <c r="H624" s="152"/>
      <c r="I624" s="152"/>
      <c r="J624" s="152"/>
      <c r="K624" s="152"/>
      <c r="L624" s="152"/>
      <c r="M624" s="152"/>
      <c r="R624" s="153" t="s">
        <v>1688</v>
      </c>
      <c r="S624" s="153"/>
      <c r="T624" s="153"/>
      <c r="U624" s="153"/>
      <c r="V624" s="153"/>
      <c r="W624" s="153"/>
      <c r="X624" s="153"/>
      <c r="Y624" s="153"/>
      <c r="Z624" s="153"/>
      <c r="AA624" s="153"/>
      <c r="AB624" s="153"/>
      <c r="AC624" s="153"/>
      <c r="AD624" s="153"/>
    </row>
    <row r="625" spans="1:30" ht="25.5" customHeight="1" x14ac:dyDescent="0.25">
      <c r="C625" s="143" t="s">
        <v>1035</v>
      </c>
      <c r="D625" s="143"/>
      <c r="E625" s="143"/>
      <c r="F625" s="143"/>
      <c r="G625" s="143"/>
      <c r="H625" s="143"/>
      <c r="I625" s="143"/>
      <c r="J625" s="143"/>
      <c r="K625" s="143"/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</row>
    <row r="626" spans="1:30" ht="7.5" customHeight="1" x14ac:dyDescent="0.25"/>
    <row r="627" spans="1:30" ht="18.75" customHeight="1" x14ac:dyDescent="0.25">
      <c r="I627" s="229" t="s">
        <v>1036</v>
      </c>
      <c r="J627" s="229"/>
      <c r="K627" s="229"/>
      <c r="L627" s="229"/>
      <c r="M627" s="229"/>
      <c r="N627" s="229"/>
      <c r="O627" s="229"/>
      <c r="P627" s="229"/>
      <c r="S627" s="230" t="s">
        <v>1037</v>
      </c>
      <c r="T627" s="230"/>
      <c r="U627" s="230"/>
      <c r="V627" s="230"/>
      <c r="W627" s="230"/>
      <c r="X627" s="230"/>
      <c r="Y627" s="230"/>
    </row>
    <row r="628" spans="1:30" ht="6.75" customHeight="1" x14ac:dyDescent="0.25"/>
    <row r="629" spans="1:30" ht="14.25" customHeight="1" x14ac:dyDescent="0.25">
      <c r="A629" s="231" t="s">
        <v>1038</v>
      </c>
      <c r="B629" s="231"/>
      <c r="C629" s="231"/>
      <c r="D629" s="231"/>
      <c r="E629" s="231"/>
      <c r="F629" s="231"/>
      <c r="G629" s="231"/>
      <c r="H629" s="231"/>
      <c r="I629" s="231"/>
      <c r="J629" s="231"/>
      <c r="K629" s="231"/>
      <c r="L629" s="231"/>
      <c r="M629" s="231"/>
      <c r="N629" s="231"/>
      <c r="O629" s="231"/>
    </row>
    <row r="630" spans="1:30" x14ac:dyDescent="0.25">
      <c r="B630" s="232" t="s">
        <v>1039</v>
      </c>
      <c r="C630" s="232"/>
      <c r="D630" s="232"/>
      <c r="F630" s="232" t="s">
        <v>1040</v>
      </c>
      <c r="G630" s="232"/>
      <c r="H630" s="232"/>
      <c r="I630" s="232"/>
      <c r="J630" s="232" t="s">
        <v>1041</v>
      </c>
      <c r="K630" s="232"/>
      <c r="L630" s="232"/>
      <c r="N630" s="232" t="s">
        <v>1042</v>
      </c>
      <c r="O630" s="232"/>
      <c r="P630" s="232"/>
      <c r="Q630" s="232"/>
      <c r="R630" s="232"/>
      <c r="S630" s="232"/>
      <c r="T630" s="232"/>
      <c r="U630" s="232"/>
      <c r="V630" s="232"/>
      <c r="W630" s="232"/>
      <c r="X630" s="232"/>
      <c r="Y630" s="232"/>
      <c r="Z630" s="232"/>
      <c r="AA630" s="232"/>
      <c r="AC630" s="233" t="s">
        <v>1043</v>
      </c>
      <c r="AD630" s="233"/>
    </row>
    <row r="631" spans="1:30" x14ac:dyDescent="0.25">
      <c r="B631" s="146" t="s">
        <v>1689</v>
      </c>
      <c r="C631" s="146"/>
      <c r="D631" s="146"/>
      <c r="F631" s="146" t="s">
        <v>1158</v>
      </c>
      <c r="G631" s="146"/>
      <c r="H631" s="146"/>
      <c r="I631" s="146"/>
      <c r="J631" s="146" t="s">
        <v>1690</v>
      </c>
      <c r="K631" s="146"/>
      <c r="L631" s="146"/>
      <c r="N631" s="146" t="s">
        <v>1691</v>
      </c>
      <c r="O631" s="146"/>
      <c r="P631" s="146"/>
      <c r="Q631" s="146"/>
      <c r="R631" s="146"/>
      <c r="S631" s="146"/>
      <c r="T631" s="146"/>
      <c r="U631" s="146"/>
      <c r="V631" s="146"/>
      <c r="W631" s="146"/>
      <c r="X631" s="146"/>
      <c r="Y631" s="146"/>
      <c r="Z631" s="146"/>
      <c r="AA631" s="146"/>
      <c r="AC631" s="234">
        <v>20.72</v>
      </c>
      <c r="AD631" s="234"/>
    </row>
    <row r="632" spans="1:30" x14ac:dyDescent="0.25">
      <c r="C632" s="149" t="s">
        <v>2</v>
      </c>
      <c r="G632" s="149" t="s">
        <v>2</v>
      </c>
      <c r="K632" s="149" t="s">
        <v>2</v>
      </c>
      <c r="O632" s="235" t="s">
        <v>1182</v>
      </c>
      <c r="P632" s="235"/>
      <c r="Q632" s="235"/>
      <c r="R632" s="235"/>
      <c r="S632" s="235"/>
      <c r="T632" s="235"/>
      <c r="U632" s="235"/>
      <c r="V632" s="235"/>
      <c r="W632" s="235"/>
      <c r="X632" s="235"/>
      <c r="Y632" s="235"/>
      <c r="Z632" s="235"/>
      <c r="AA632" s="235"/>
      <c r="AB632" s="235"/>
    </row>
    <row r="633" spans="1:30" x14ac:dyDescent="0.25">
      <c r="B633" s="146" t="s">
        <v>1692</v>
      </c>
      <c r="C633" s="146"/>
      <c r="D633" s="146"/>
      <c r="F633" s="146" t="s">
        <v>1158</v>
      </c>
      <c r="G633" s="146"/>
      <c r="H633" s="146"/>
      <c r="I633" s="146"/>
      <c r="J633" s="146" t="s">
        <v>1693</v>
      </c>
      <c r="K633" s="146"/>
      <c r="L633" s="146"/>
      <c r="N633" s="146" t="s">
        <v>1694</v>
      </c>
      <c r="O633" s="146"/>
      <c r="P633" s="146"/>
      <c r="Q633" s="146"/>
      <c r="R633" s="146"/>
      <c r="S633" s="146"/>
      <c r="T633" s="146"/>
      <c r="U633" s="146"/>
      <c r="V633" s="146"/>
      <c r="W633" s="146"/>
      <c r="X633" s="146"/>
      <c r="Y633" s="146"/>
      <c r="Z633" s="146"/>
      <c r="AA633" s="146"/>
      <c r="AC633" s="234">
        <v>86.8</v>
      </c>
      <c r="AD633" s="234"/>
    </row>
    <row r="634" spans="1:30" x14ac:dyDescent="0.25">
      <c r="C634" s="149" t="s">
        <v>2</v>
      </c>
      <c r="G634" s="149" t="s">
        <v>2</v>
      </c>
      <c r="K634" s="149" t="s">
        <v>2</v>
      </c>
      <c r="O634" s="235" t="s">
        <v>1182</v>
      </c>
      <c r="P634" s="235"/>
      <c r="Q634" s="235"/>
      <c r="R634" s="235"/>
      <c r="S634" s="235"/>
      <c r="T634" s="235"/>
      <c r="U634" s="235"/>
      <c r="V634" s="235"/>
      <c r="W634" s="235"/>
      <c r="X634" s="235"/>
      <c r="Y634" s="235"/>
      <c r="Z634" s="235"/>
      <c r="AA634" s="235"/>
      <c r="AB634" s="235"/>
    </row>
    <row r="635" spans="1:30" x14ac:dyDescent="0.25">
      <c r="B635" s="146" t="s">
        <v>1695</v>
      </c>
      <c r="C635" s="146"/>
      <c r="D635" s="146"/>
      <c r="F635" s="146" t="s">
        <v>1158</v>
      </c>
      <c r="G635" s="146"/>
      <c r="H635" s="146"/>
      <c r="I635" s="146"/>
      <c r="J635" s="146" t="s">
        <v>1696</v>
      </c>
      <c r="K635" s="146"/>
      <c r="L635" s="146"/>
      <c r="N635" s="146" t="s">
        <v>1697</v>
      </c>
      <c r="O635" s="146"/>
      <c r="P635" s="146"/>
      <c r="Q635" s="146"/>
      <c r="R635" s="146"/>
      <c r="S635" s="146"/>
      <c r="T635" s="146"/>
      <c r="U635" s="146"/>
      <c r="V635" s="146"/>
      <c r="W635" s="146"/>
      <c r="X635" s="146"/>
      <c r="Y635" s="146"/>
      <c r="Z635" s="146"/>
      <c r="AA635" s="146"/>
      <c r="AC635" s="234">
        <v>1214.81</v>
      </c>
      <c r="AD635" s="234"/>
    </row>
    <row r="636" spans="1:30" x14ac:dyDescent="0.25">
      <c r="C636" s="149" t="s">
        <v>2</v>
      </c>
      <c r="G636" s="149" t="s">
        <v>2</v>
      </c>
      <c r="K636" s="149" t="s">
        <v>2</v>
      </c>
      <c r="O636" s="235" t="s">
        <v>1698</v>
      </c>
      <c r="P636" s="235"/>
      <c r="Q636" s="235"/>
      <c r="R636" s="235"/>
      <c r="S636" s="235"/>
      <c r="T636" s="235"/>
      <c r="U636" s="235"/>
      <c r="V636" s="235"/>
      <c r="W636" s="235"/>
      <c r="X636" s="235"/>
      <c r="Y636" s="235"/>
      <c r="Z636" s="235"/>
      <c r="AA636" s="235"/>
      <c r="AB636" s="235"/>
    </row>
    <row r="637" spans="1:30" x14ac:dyDescent="0.25">
      <c r="B637" s="146" t="s">
        <v>1699</v>
      </c>
      <c r="C637" s="146"/>
      <c r="D637" s="146"/>
      <c r="F637" s="146" t="s">
        <v>1158</v>
      </c>
      <c r="G637" s="146"/>
      <c r="H637" s="146"/>
      <c r="I637" s="146"/>
      <c r="J637" s="146" t="s">
        <v>1700</v>
      </c>
      <c r="K637" s="146"/>
      <c r="L637" s="146"/>
      <c r="N637" s="146" t="s">
        <v>1701</v>
      </c>
      <c r="O637" s="146"/>
      <c r="P637" s="146"/>
      <c r="Q637" s="146"/>
      <c r="R637" s="146"/>
      <c r="S637" s="146"/>
      <c r="T637" s="146"/>
      <c r="U637" s="146"/>
      <c r="V637" s="146"/>
      <c r="W637" s="146"/>
      <c r="X637" s="146"/>
      <c r="Y637" s="146"/>
      <c r="Z637" s="146"/>
      <c r="AA637" s="146"/>
      <c r="AC637" s="234">
        <v>23.52</v>
      </c>
      <c r="AD637" s="234"/>
    </row>
    <row r="638" spans="1:30" x14ac:dyDescent="0.25">
      <c r="C638" s="149" t="s">
        <v>2</v>
      </c>
      <c r="G638" s="149" t="s">
        <v>2</v>
      </c>
      <c r="K638" s="149" t="s">
        <v>2</v>
      </c>
      <c r="O638" s="235" t="s">
        <v>1182</v>
      </c>
      <c r="P638" s="235"/>
      <c r="Q638" s="235"/>
      <c r="R638" s="235"/>
      <c r="S638" s="235"/>
      <c r="T638" s="235"/>
      <c r="U638" s="235"/>
      <c r="V638" s="235"/>
      <c r="W638" s="235"/>
      <c r="X638" s="235"/>
      <c r="Y638" s="235"/>
      <c r="Z638" s="235"/>
      <c r="AA638" s="235"/>
      <c r="AB638" s="235"/>
    </row>
    <row r="639" spans="1:30" x14ac:dyDescent="0.25">
      <c r="B639" s="146" t="s">
        <v>1702</v>
      </c>
      <c r="C639" s="146"/>
      <c r="D639" s="146"/>
      <c r="F639" s="146" t="s">
        <v>1158</v>
      </c>
      <c r="G639" s="146"/>
      <c r="H639" s="146"/>
      <c r="I639" s="146"/>
      <c r="J639" s="146" t="s">
        <v>1703</v>
      </c>
      <c r="K639" s="146"/>
      <c r="L639" s="146"/>
      <c r="N639" s="146" t="s">
        <v>1704</v>
      </c>
      <c r="O639" s="146"/>
      <c r="P639" s="146"/>
      <c r="Q639" s="146"/>
      <c r="R639" s="146"/>
      <c r="S639" s="146"/>
      <c r="T639" s="146"/>
      <c r="U639" s="146"/>
      <c r="V639" s="146"/>
      <c r="W639" s="146"/>
      <c r="X639" s="146"/>
      <c r="Y639" s="146"/>
      <c r="Z639" s="146"/>
      <c r="AA639" s="146"/>
      <c r="AC639" s="234">
        <v>65.91</v>
      </c>
      <c r="AD639" s="234"/>
    </row>
    <row r="640" spans="1:30" x14ac:dyDescent="0.25">
      <c r="C640" s="149" t="s">
        <v>2</v>
      </c>
      <c r="G640" s="149" t="s">
        <v>2</v>
      </c>
      <c r="K640" s="149" t="s">
        <v>2</v>
      </c>
      <c r="O640" s="235" t="s">
        <v>1182</v>
      </c>
      <c r="P640" s="235"/>
      <c r="Q640" s="235"/>
      <c r="R640" s="235"/>
      <c r="S640" s="235"/>
      <c r="T640" s="235"/>
      <c r="U640" s="235"/>
      <c r="V640" s="235"/>
      <c r="W640" s="235"/>
      <c r="X640" s="235"/>
      <c r="Y640" s="235"/>
      <c r="Z640" s="235"/>
      <c r="AA640" s="235"/>
      <c r="AB640" s="235"/>
    </row>
    <row r="641" spans="2:30" x14ac:dyDescent="0.25">
      <c r="B641" s="146" t="s">
        <v>1705</v>
      </c>
      <c r="C641" s="146"/>
      <c r="D641" s="146"/>
      <c r="F641" s="146" t="s">
        <v>1158</v>
      </c>
      <c r="G641" s="146"/>
      <c r="H641" s="146"/>
      <c r="I641" s="146"/>
      <c r="J641" s="146" t="s">
        <v>1706</v>
      </c>
      <c r="K641" s="146"/>
      <c r="L641" s="146"/>
      <c r="N641" s="146" t="s">
        <v>1707</v>
      </c>
      <c r="O641" s="146"/>
      <c r="P641" s="146"/>
      <c r="Q641" s="146"/>
      <c r="R641" s="146"/>
      <c r="S641" s="146"/>
      <c r="T641" s="146"/>
      <c r="U641" s="146"/>
      <c r="V641" s="146"/>
      <c r="W641" s="146"/>
      <c r="X641" s="146"/>
      <c r="Y641" s="146"/>
      <c r="Z641" s="146"/>
      <c r="AA641" s="146"/>
      <c r="AC641" s="234">
        <v>21.84</v>
      </c>
      <c r="AD641" s="234"/>
    </row>
    <row r="642" spans="2:30" x14ac:dyDescent="0.25">
      <c r="C642" s="149" t="s">
        <v>2</v>
      </c>
      <c r="G642" s="149" t="s">
        <v>2</v>
      </c>
      <c r="K642" s="149" t="s">
        <v>2</v>
      </c>
      <c r="O642" s="235" t="s">
        <v>1182</v>
      </c>
      <c r="P642" s="235"/>
      <c r="Q642" s="235"/>
      <c r="R642" s="235"/>
      <c r="S642" s="235"/>
      <c r="T642" s="235"/>
      <c r="U642" s="235"/>
      <c r="V642" s="235"/>
      <c r="W642" s="235"/>
      <c r="X642" s="235"/>
      <c r="Y642" s="235"/>
      <c r="Z642" s="235"/>
      <c r="AA642" s="235"/>
      <c r="AB642" s="235"/>
    </row>
    <row r="643" spans="2:30" x14ac:dyDescent="0.25">
      <c r="B643" s="146" t="s">
        <v>1708</v>
      </c>
      <c r="C643" s="146"/>
      <c r="D643" s="146"/>
      <c r="F643" s="146" t="s">
        <v>1158</v>
      </c>
      <c r="G643" s="146"/>
      <c r="H643" s="146"/>
      <c r="I643" s="146"/>
      <c r="J643" s="146" t="s">
        <v>1709</v>
      </c>
      <c r="K643" s="146"/>
      <c r="L643" s="146"/>
      <c r="N643" s="146" t="s">
        <v>1710</v>
      </c>
      <c r="O643" s="146"/>
      <c r="P643" s="146"/>
      <c r="Q643" s="146"/>
      <c r="R643" s="146"/>
      <c r="S643" s="146"/>
      <c r="T643" s="146"/>
      <c r="U643" s="146"/>
      <c r="V643" s="146"/>
      <c r="W643" s="146"/>
      <c r="X643" s="146"/>
      <c r="Y643" s="146"/>
      <c r="Z643" s="146"/>
      <c r="AA643" s="146"/>
      <c r="AC643" s="234">
        <v>42.84</v>
      </c>
      <c r="AD643" s="234"/>
    </row>
    <row r="644" spans="2:30" x14ac:dyDescent="0.25">
      <c r="C644" s="149" t="s">
        <v>2</v>
      </c>
      <c r="G644" s="149" t="s">
        <v>2</v>
      </c>
      <c r="K644" s="149" t="s">
        <v>2</v>
      </c>
      <c r="O644" s="235" t="s">
        <v>1182</v>
      </c>
      <c r="P644" s="235"/>
      <c r="Q644" s="235"/>
      <c r="R644" s="235"/>
      <c r="S644" s="235"/>
      <c r="T644" s="235"/>
      <c r="U644" s="235"/>
      <c r="V644" s="235"/>
      <c r="W644" s="235"/>
      <c r="X644" s="235"/>
      <c r="Y644" s="235"/>
      <c r="Z644" s="235"/>
      <c r="AA644" s="235"/>
      <c r="AB644" s="235"/>
    </row>
    <row r="645" spans="2:30" x14ac:dyDescent="0.25">
      <c r="B645" s="146" t="s">
        <v>1711</v>
      </c>
      <c r="C645" s="146"/>
      <c r="D645" s="146"/>
      <c r="F645" s="146" t="s">
        <v>1158</v>
      </c>
      <c r="G645" s="146"/>
      <c r="H645" s="146"/>
      <c r="I645" s="146"/>
      <c r="J645" s="146" t="s">
        <v>1712</v>
      </c>
      <c r="K645" s="146"/>
      <c r="L645" s="146"/>
      <c r="N645" s="146" t="s">
        <v>1713</v>
      </c>
      <c r="O645" s="146"/>
      <c r="P645" s="146"/>
      <c r="Q645" s="146"/>
      <c r="R645" s="146"/>
      <c r="S645" s="146"/>
      <c r="T645" s="146"/>
      <c r="U645" s="146"/>
      <c r="V645" s="146"/>
      <c r="W645" s="146"/>
      <c r="X645" s="146"/>
      <c r="Y645" s="146"/>
      <c r="Z645" s="146"/>
      <c r="AA645" s="146"/>
      <c r="AC645" s="234">
        <v>71.680000000000007</v>
      </c>
      <c r="AD645" s="234"/>
    </row>
    <row r="646" spans="2:30" x14ac:dyDescent="0.25">
      <c r="C646" s="149" t="s">
        <v>2</v>
      </c>
      <c r="G646" s="149" t="s">
        <v>2</v>
      </c>
      <c r="K646" s="149" t="s">
        <v>2</v>
      </c>
      <c r="O646" s="235" t="s">
        <v>1182</v>
      </c>
      <c r="P646" s="235"/>
      <c r="Q646" s="235"/>
      <c r="R646" s="235"/>
      <c r="S646" s="235"/>
      <c r="T646" s="235"/>
      <c r="U646" s="235"/>
      <c r="V646" s="235"/>
      <c r="W646" s="235"/>
      <c r="X646" s="235"/>
      <c r="Y646" s="235"/>
      <c r="Z646" s="235"/>
      <c r="AA646" s="235"/>
      <c r="AB646" s="235"/>
    </row>
    <row r="647" spans="2:30" x14ac:dyDescent="0.25">
      <c r="B647" s="146" t="s">
        <v>1714</v>
      </c>
      <c r="C647" s="146"/>
      <c r="D647" s="146"/>
      <c r="F647" s="146" t="s">
        <v>1158</v>
      </c>
      <c r="G647" s="146"/>
      <c r="H647" s="146"/>
      <c r="I647" s="146"/>
      <c r="J647" s="146" t="s">
        <v>1715</v>
      </c>
      <c r="K647" s="146"/>
      <c r="L647" s="146"/>
      <c r="N647" s="146" t="s">
        <v>1716</v>
      </c>
      <c r="O647" s="146"/>
      <c r="P647" s="146"/>
      <c r="Q647" s="146"/>
      <c r="R647" s="146"/>
      <c r="S647" s="146"/>
      <c r="T647" s="146"/>
      <c r="U647" s="146"/>
      <c r="V647" s="146"/>
      <c r="W647" s="146"/>
      <c r="X647" s="146"/>
      <c r="Y647" s="146"/>
      <c r="Z647" s="146"/>
      <c r="AA647" s="146"/>
      <c r="AC647" s="234">
        <v>90.16</v>
      </c>
      <c r="AD647" s="234"/>
    </row>
    <row r="648" spans="2:30" x14ac:dyDescent="0.25">
      <c r="C648" s="149" t="s">
        <v>2</v>
      </c>
      <c r="G648" s="149" t="s">
        <v>2</v>
      </c>
      <c r="K648" s="149" t="s">
        <v>2</v>
      </c>
      <c r="O648" s="235" t="s">
        <v>1182</v>
      </c>
      <c r="P648" s="235"/>
      <c r="Q648" s="235"/>
      <c r="R648" s="235"/>
      <c r="S648" s="235"/>
      <c r="T648" s="235"/>
      <c r="U648" s="235"/>
      <c r="V648" s="235"/>
      <c r="W648" s="235"/>
      <c r="X648" s="235"/>
      <c r="Y648" s="235"/>
      <c r="Z648" s="235"/>
      <c r="AA648" s="235"/>
      <c r="AB648" s="235"/>
    </row>
    <row r="649" spans="2:30" x14ac:dyDescent="0.25">
      <c r="B649" s="146" t="s">
        <v>1717</v>
      </c>
      <c r="C649" s="146"/>
      <c r="D649" s="146"/>
      <c r="F649" s="146" t="s">
        <v>1158</v>
      </c>
      <c r="G649" s="146"/>
      <c r="H649" s="146"/>
      <c r="I649" s="146"/>
      <c r="J649" s="146" t="s">
        <v>1613</v>
      </c>
      <c r="K649" s="146"/>
      <c r="L649" s="146"/>
      <c r="N649" s="146" t="s">
        <v>1614</v>
      </c>
      <c r="O649" s="146"/>
      <c r="P649" s="146"/>
      <c r="Q649" s="146"/>
      <c r="R649" s="146"/>
      <c r="S649" s="146"/>
      <c r="T649" s="146"/>
      <c r="U649" s="146"/>
      <c r="V649" s="146"/>
      <c r="W649" s="146"/>
      <c r="X649" s="146"/>
      <c r="Y649" s="146"/>
      <c r="Z649" s="146"/>
      <c r="AA649" s="146"/>
      <c r="AC649" s="234">
        <v>45.14</v>
      </c>
      <c r="AD649" s="234"/>
    </row>
    <row r="650" spans="2:30" x14ac:dyDescent="0.25">
      <c r="C650" s="149" t="s">
        <v>2</v>
      </c>
      <c r="G650" s="149" t="s">
        <v>2</v>
      </c>
      <c r="K650" s="149" t="s">
        <v>2</v>
      </c>
      <c r="O650" s="235" t="s">
        <v>1718</v>
      </c>
      <c r="P650" s="235"/>
      <c r="Q650" s="235"/>
      <c r="R650" s="235"/>
      <c r="S650" s="235"/>
      <c r="T650" s="235"/>
      <c r="U650" s="235"/>
      <c r="V650" s="235"/>
      <c r="W650" s="235"/>
      <c r="X650" s="235"/>
      <c r="Y650" s="235"/>
      <c r="Z650" s="235"/>
      <c r="AA650" s="235"/>
      <c r="AB650" s="235"/>
    </row>
    <row r="651" spans="2:30" x14ac:dyDescent="0.25">
      <c r="B651" s="146" t="s">
        <v>1719</v>
      </c>
      <c r="C651" s="146"/>
      <c r="D651" s="146"/>
      <c r="F651" s="146" t="s">
        <v>1158</v>
      </c>
      <c r="G651" s="146"/>
      <c r="H651" s="146"/>
      <c r="I651" s="146"/>
      <c r="J651" s="146" t="s">
        <v>1720</v>
      </c>
      <c r="K651" s="146"/>
      <c r="L651" s="146"/>
      <c r="N651" s="146" t="s">
        <v>1721</v>
      </c>
      <c r="O651" s="146"/>
      <c r="P651" s="146"/>
      <c r="Q651" s="146"/>
      <c r="R651" s="146"/>
      <c r="S651" s="146"/>
      <c r="T651" s="146"/>
      <c r="U651" s="146"/>
      <c r="V651" s="146"/>
      <c r="W651" s="146"/>
      <c r="X651" s="146"/>
      <c r="Y651" s="146"/>
      <c r="Z651" s="146"/>
      <c r="AA651" s="146"/>
      <c r="AC651" s="234">
        <v>68.319999999999993</v>
      </c>
      <c r="AD651" s="234"/>
    </row>
    <row r="652" spans="2:30" x14ac:dyDescent="0.25">
      <c r="C652" s="149" t="s">
        <v>2</v>
      </c>
      <c r="G652" s="149" t="s">
        <v>2</v>
      </c>
      <c r="K652" s="149" t="s">
        <v>2</v>
      </c>
      <c r="O652" s="235" t="s">
        <v>1182</v>
      </c>
      <c r="P652" s="235"/>
      <c r="Q652" s="235"/>
      <c r="R652" s="235"/>
      <c r="S652" s="235"/>
      <c r="T652" s="235"/>
      <c r="U652" s="235"/>
      <c r="V652" s="235"/>
      <c r="W652" s="235"/>
      <c r="X652" s="235"/>
      <c r="Y652" s="235"/>
      <c r="Z652" s="235"/>
      <c r="AA652" s="235"/>
      <c r="AB652" s="235"/>
    </row>
    <row r="653" spans="2:30" x14ac:dyDescent="0.25">
      <c r="B653" s="146" t="s">
        <v>1722</v>
      </c>
      <c r="C653" s="146"/>
      <c r="D653" s="146"/>
      <c r="F653" s="146" t="s">
        <v>1158</v>
      </c>
      <c r="G653" s="146"/>
      <c r="H653" s="146"/>
      <c r="I653" s="146"/>
      <c r="J653" s="146" t="s">
        <v>1723</v>
      </c>
      <c r="K653" s="146"/>
      <c r="L653" s="146"/>
      <c r="N653" s="146" t="s">
        <v>1724</v>
      </c>
      <c r="O653" s="146"/>
      <c r="P653" s="146"/>
      <c r="Q653" s="146"/>
      <c r="R653" s="146"/>
      <c r="S653" s="146"/>
      <c r="T653" s="146"/>
      <c r="U653" s="146"/>
      <c r="V653" s="146"/>
      <c r="W653" s="146"/>
      <c r="X653" s="146"/>
      <c r="Y653" s="146"/>
      <c r="Z653" s="146"/>
      <c r="AA653" s="146"/>
      <c r="AC653" s="234">
        <v>9.84</v>
      </c>
      <c r="AD653" s="234"/>
    </row>
    <row r="654" spans="2:30" x14ac:dyDescent="0.25">
      <c r="C654" s="149" t="s">
        <v>2</v>
      </c>
      <c r="G654" s="149" t="s">
        <v>2</v>
      </c>
      <c r="K654" s="149" t="s">
        <v>2</v>
      </c>
      <c r="O654" s="235" t="s">
        <v>1182</v>
      </c>
      <c r="P654" s="235"/>
      <c r="Q654" s="235"/>
      <c r="R654" s="235"/>
      <c r="S654" s="235"/>
      <c r="T654" s="235"/>
      <c r="U654" s="235"/>
      <c r="V654" s="235"/>
      <c r="W654" s="235"/>
      <c r="X654" s="235"/>
      <c r="Y654" s="235"/>
      <c r="Z654" s="235"/>
      <c r="AA654" s="235"/>
      <c r="AB654" s="235"/>
    </row>
    <row r="655" spans="2:30" x14ac:dyDescent="0.25">
      <c r="B655" s="146" t="s">
        <v>1725</v>
      </c>
      <c r="C655" s="146"/>
      <c r="D655" s="146"/>
      <c r="F655" s="146" t="s">
        <v>1158</v>
      </c>
      <c r="G655" s="146"/>
      <c r="H655" s="146"/>
      <c r="I655" s="146"/>
      <c r="J655" s="146" t="s">
        <v>1726</v>
      </c>
      <c r="K655" s="146"/>
      <c r="L655" s="146"/>
      <c r="N655" s="146" t="s">
        <v>1727</v>
      </c>
      <c r="O655" s="146"/>
      <c r="P655" s="146"/>
      <c r="Q655" s="146"/>
      <c r="R655" s="146"/>
      <c r="S655" s="146"/>
      <c r="T655" s="146"/>
      <c r="U655" s="146"/>
      <c r="V655" s="146"/>
      <c r="W655" s="146"/>
      <c r="X655" s="146"/>
      <c r="Y655" s="146"/>
      <c r="Z655" s="146"/>
      <c r="AA655" s="146"/>
      <c r="AC655" s="234">
        <v>17.809999999999999</v>
      </c>
      <c r="AD655" s="234"/>
    </row>
    <row r="656" spans="2:30" x14ac:dyDescent="0.25">
      <c r="C656" s="149" t="s">
        <v>2</v>
      </c>
      <c r="G656" s="149" t="s">
        <v>2</v>
      </c>
      <c r="K656" s="149" t="s">
        <v>2</v>
      </c>
      <c r="O656" s="235" t="s">
        <v>1182</v>
      </c>
      <c r="P656" s="235"/>
      <c r="Q656" s="235"/>
      <c r="R656" s="235"/>
      <c r="S656" s="235"/>
      <c r="T656" s="235"/>
      <c r="U656" s="235"/>
      <c r="V656" s="235"/>
      <c r="W656" s="235"/>
      <c r="X656" s="235"/>
      <c r="Y656" s="235"/>
      <c r="Z656" s="235"/>
      <c r="AA656" s="235"/>
      <c r="AB656" s="235"/>
    </row>
    <row r="657" spans="2:30" x14ac:dyDescent="0.25">
      <c r="B657" s="146" t="s">
        <v>1728</v>
      </c>
      <c r="C657" s="146"/>
      <c r="D657" s="146"/>
      <c r="F657" s="146" t="s">
        <v>1158</v>
      </c>
      <c r="G657" s="146"/>
      <c r="H657" s="146"/>
      <c r="I657" s="146"/>
      <c r="J657" s="146" t="s">
        <v>1729</v>
      </c>
      <c r="K657" s="146"/>
      <c r="L657" s="146"/>
      <c r="N657" s="146" t="s">
        <v>1730</v>
      </c>
      <c r="O657" s="146"/>
      <c r="P657" s="146"/>
      <c r="Q657" s="146"/>
      <c r="R657" s="146"/>
      <c r="S657" s="146"/>
      <c r="T657" s="146"/>
      <c r="U657" s="146"/>
      <c r="V657" s="146"/>
      <c r="W657" s="146"/>
      <c r="X657" s="146"/>
      <c r="Y657" s="146"/>
      <c r="Z657" s="146"/>
      <c r="AA657" s="146"/>
      <c r="AC657" s="234">
        <v>47.6</v>
      </c>
      <c r="AD657" s="234"/>
    </row>
    <row r="658" spans="2:30" x14ac:dyDescent="0.25">
      <c r="C658" s="149" t="s">
        <v>2</v>
      </c>
      <c r="G658" s="149" t="s">
        <v>2</v>
      </c>
      <c r="K658" s="149" t="s">
        <v>2</v>
      </c>
      <c r="O658" s="235" t="s">
        <v>1182</v>
      </c>
      <c r="P658" s="235"/>
      <c r="Q658" s="235"/>
      <c r="R658" s="235"/>
      <c r="S658" s="235"/>
      <c r="T658" s="235"/>
      <c r="U658" s="235"/>
      <c r="V658" s="235"/>
      <c r="W658" s="235"/>
      <c r="X658" s="235"/>
      <c r="Y658" s="235"/>
      <c r="Z658" s="235"/>
      <c r="AA658" s="235"/>
      <c r="AB658" s="235"/>
    </row>
    <row r="659" spans="2:30" x14ac:dyDescent="0.25">
      <c r="B659" s="146" t="s">
        <v>1731</v>
      </c>
      <c r="C659" s="146"/>
      <c r="D659" s="146"/>
      <c r="F659" s="146" t="s">
        <v>1158</v>
      </c>
      <c r="G659" s="146"/>
      <c r="H659" s="146"/>
      <c r="I659" s="146"/>
      <c r="J659" s="146" t="s">
        <v>1732</v>
      </c>
      <c r="K659" s="146"/>
      <c r="L659" s="146"/>
      <c r="N659" s="146" t="s">
        <v>1733</v>
      </c>
      <c r="O659" s="146"/>
      <c r="P659" s="146"/>
      <c r="Q659" s="146"/>
      <c r="R659" s="146"/>
      <c r="S659" s="146"/>
      <c r="T659" s="146"/>
      <c r="U659" s="146"/>
      <c r="V659" s="146"/>
      <c r="W659" s="146"/>
      <c r="X659" s="146"/>
      <c r="Y659" s="146"/>
      <c r="Z659" s="146"/>
      <c r="AA659" s="146"/>
      <c r="AC659" s="234">
        <v>60.54</v>
      </c>
      <c r="AD659" s="234"/>
    </row>
    <row r="660" spans="2:30" x14ac:dyDescent="0.25">
      <c r="C660" s="149" t="s">
        <v>2</v>
      </c>
      <c r="G660" s="149" t="s">
        <v>2</v>
      </c>
      <c r="K660" s="149" t="s">
        <v>2</v>
      </c>
      <c r="O660" s="235" t="s">
        <v>1182</v>
      </c>
      <c r="P660" s="235"/>
      <c r="Q660" s="235"/>
      <c r="R660" s="235"/>
      <c r="S660" s="235"/>
      <c r="T660" s="235"/>
      <c r="U660" s="235"/>
      <c r="V660" s="235"/>
      <c r="W660" s="235"/>
      <c r="X660" s="235"/>
      <c r="Y660" s="235"/>
      <c r="Z660" s="235"/>
      <c r="AA660" s="235"/>
      <c r="AB660" s="235"/>
    </row>
    <row r="661" spans="2:30" x14ac:dyDescent="0.25">
      <c r="B661" s="146" t="s">
        <v>1734</v>
      </c>
      <c r="C661" s="146"/>
      <c r="D661" s="146"/>
      <c r="F661" s="146" t="s">
        <v>1158</v>
      </c>
      <c r="G661" s="146"/>
      <c r="H661" s="146"/>
      <c r="I661" s="146"/>
      <c r="J661" s="146" t="s">
        <v>1735</v>
      </c>
      <c r="K661" s="146"/>
      <c r="L661" s="146"/>
      <c r="N661" s="146" t="s">
        <v>1736</v>
      </c>
      <c r="O661" s="146"/>
      <c r="P661" s="146"/>
      <c r="Q661" s="146"/>
      <c r="R661" s="146"/>
      <c r="S661" s="146"/>
      <c r="T661" s="146"/>
      <c r="U661" s="146"/>
      <c r="V661" s="146"/>
      <c r="W661" s="146"/>
      <c r="X661" s="146"/>
      <c r="Y661" s="146"/>
      <c r="Z661" s="146"/>
      <c r="AA661" s="146"/>
      <c r="AC661" s="234">
        <v>7.94</v>
      </c>
      <c r="AD661" s="234"/>
    </row>
    <row r="662" spans="2:30" x14ac:dyDescent="0.25">
      <c r="C662" s="149" t="s">
        <v>2</v>
      </c>
      <c r="G662" s="149" t="s">
        <v>2</v>
      </c>
      <c r="K662" s="149" t="s">
        <v>2</v>
      </c>
      <c r="O662" s="235" t="s">
        <v>1737</v>
      </c>
      <c r="P662" s="235"/>
      <c r="Q662" s="235"/>
      <c r="R662" s="235"/>
      <c r="S662" s="235"/>
      <c r="T662" s="235"/>
      <c r="U662" s="235"/>
      <c r="V662" s="235"/>
      <c r="W662" s="235"/>
      <c r="X662" s="235"/>
      <c r="Y662" s="235"/>
      <c r="Z662" s="235"/>
      <c r="AA662" s="235"/>
      <c r="AB662" s="235"/>
    </row>
    <row r="663" spans="2:30" x14ac:dyDescent="0.25">
      <c r="B663" s="146" t="s">
        <v>1738</v>
      </c>
      <c r="C663" s="146"/>
      <c r="D663" s="146"/>
      <c r="F663" s="146" t="s">
        <v>1158</v>
      </c>
      <c r="G663" s="146"/>
      <c r="H663" s="146"/>
      <c r="I663" s="146"/>
      <c r="J663" s="146" t="s">
        <v>1739</v>
      </c>
      <c r="K663" s="146"/>
      <c r="L663" s="146"/>
      <c r="N663" s="146" t="s">
        <v>1740</v>
      </c>
      <c r="O663" s="146"/>
      <c r="P663" s="146"/>
      <c r="Q663" s="146"/>
      <c r="R663" s="146"/>
      <c r="S663" s="146"/>
      <c r="T663" s="146"/>
      <c r="U663" s="146"/>
      <c r="V663" s="146"/>
      <c r="W663" s="146"/>
      <c r="X663" s="146"/>
      <c r="Y663" s="146"/>
      <c r="Z663" s="146"/>
      <c r="AA663" s="146"/>
      <c r="AC663" s="234">
        <v>124.88</v>
      </c>
      <c r="AD663" s="234"/>
    </row>
    <row r="664" spans="2:30" x14ac:dyDescent="0.25">
      <c r="C664" s="149" t="s">
        <v>2</v>
      </c>
      <c r="G664" s="149" t="s">
        <v>2</v>
      </c>
      <c r="K664" s="149" t="s">
        <v>2</v>
      </c>
      <c r="O664" s="235" t="s">
        <v>1182</v>
      </c>
      <c r="P664" s="235"/>
      <c r="Q664" s="235"/>
      <c r="R664" s="235"/>
      <c r="S664" s="235"/>
      <c r="T664" s="235"/>
      <c r="U664" s="235"/>
      <c r="V664" s="235"/>
      <c r="W664" s="235"/>
      <c r="X664" s="235"/>
      <c r="Y664" s="235"/>
      <c r="Z664" s="235"/>
      <c r="AA664" s="235"/>
      <c r="AB664" s="235"/>
    </row>
    <row r="665" spans="2:30" x14ac:dyDescent="0.25">
      <c r="B665" s="146" t="s">
        <v>1741</v>
      </c>
      <c r="C665" s="146"/>
      <c r="D665" s="146"/>
      <c r="F665" s="146" t="s">
        <v>1158</v>
      </c>
      <c r="G665" s="146"/>
      <c r="H665" s="146"/>
      <c r="I665" s="146"/>
      <c r="J665" s="146" t="s">
        <v>1742</v>
      </c>
      <c r="K665" s="146"/>
      <c r="L665" s="146"/>
      <c r="N665" s="146" t="s">
        <v>1743</v>
      </c>
      <c r="O665" s="146"/>
      <c r="P665" s="146"/>
      <c r="Q665" s="146"/>
      <c r="R665" s="146"/>
      <c r="S665" s="146"/>
      <c r="T665" s="146"/>
      <c r="U665" s="146"/>
      <c r="V665" s="146"/>
      <c r="W665" s="146"/>
      <c r="X665" s="146"/>
      <c r="Y665" s="146"/>
      <c r="Z665" s="146"/>
      <c r="AA665" s="146"/>
      <c r="AC665" s="234">
        <v>64.23</v>
      </c>
      <c r="AD665" s="234"/>
    </row>
    <row r="666" spans="2:30" x14ac:dyDescent="0.25">
      <c r="C666" s="149" t="s">
        <v>2</v>
      </c>
      <c r="G666" s="149" t="s">
        <v>2</v>
      </c>
      <c r="K666" s="149" t="s">
        <v>2</v>
      </c>
      <c r="O666" s="235" t="s">
        <v>1182</v>
      </c>
      <c r="P666" s="235"/>
      <c r="Q666" s="235"/>
      <c r="R666" s="235"/>
      <c r="S666" s="235"/>
      <c r="T666" s="235"/>
      <c r="U666" s="235"/>
      <c r="V666" s="235"/>
      <c r="W666" s="235"/>
      <c r="X666" s="235"/>
      <c r="Y666" s="235"/>
      <c r="Z666" s="235"/>
      <c r="AA666" s="235"/>
      <c r="AB666" s="235"/>
    </row>
    <row r="667" spans="2:30" x14ac:dyDescent="0.25">
      <c r="B667" s="146" t="s">
        <v>1744</v>
      </c>
      <c r="C667" s="146"/>
      <c r="D667" s="146"/>
      <c r="F667" s="146" t="s">
        <v>1158</v>
      </c>
      <c r="G667" s="146"/>
      <c r="H667" s="146"/>
      <c r="I667" s="146"/>
      <c r="J667" s="146" t="s">
        <v>1745</v>
      </c>
      <c r="K667" s="146"/>
      <c r="L667" s="146"/>
      <c r="N667" s="146" t="s">
        <v>1746</v>
      </c>
      <c r="O667" s="146"/>
      <c r="P667" s="146"/>
      <c r="Q667" s="146"/>
      <c r="R667" s="146"/>
      <c r="S667" s="146"/>
      <c r="T667" s="146"/>
      <c r="U667" s="146"/>
      <c r="V667" s="146"/>
      <c r="W667" s="146"/>
      <c r="X667" s="146"/>
      <c r="Y667" s="146"/>
      <c r="Z667" s="146"/>
      <c r="AA667" s="146"/>
      <c r="AC667" s="234">
        <v>75.209999999999994</v>
      </c>
      <c r="AD667" s="234"/>
    </row>
    <row r="668" spans="2:30" x14ac:dyDescent="0.25">
      <c r="C668" s="149" t="s">
        <v>2</v>
      </c>
      <c r="G668" s="149" t="s">
        <v>2</v>
      </c>
      <c r="K668" s="149" t="s">
        <v>2</v>
      </c>
      <c r="O668" s="235" t="s">
        <v>1182</v>
      </c>
      <c r="P668" s="235"/>
      <c r="Q668" s="235"/>
      <c r="R668" s="235"/>
      <c r="S668" s="235"/>
      <c r="T668" s="235"/>
      <c r="U668" s="235"/>
      <c r="V668" s="235"/>
      <c r="W668" s="235"/>
      <c r="X668" s="235"/>
      <c r="Y668" s="235"/>
      <c r="Z668" s="235"/>
      <c r="AA668" s="235"/>
      <c r="AB668" s="235"/>
    </row>
    <row r="669" spans="2:30" x14ac:dyDescent="0.25">
      <c r="B669" s="146" t="s">
        <v>1747</v>
      </c>
      <c r="C669" s="146"/>
      <c r="D669" s="146"/>
      <c r="F669" s="146" t="s">
        <v>1158</v>
      </c>
      <c r="G669" s="146"/>
      <c r="H669" s="146"/>
      <c r="I669" s="146"/>
      <c r="J669" s="146" t="s">
        <v>1748</v>
      </c>
      <c r="K669" s="146"/>
      <c r="L669" s="146"/>
      <c r="N669" s="146" t="s">
        <v>1749</v>
      </c>
      <c r="O669" s="146"/>
      <c r="P669" s="146"/>
      <c r="Q669" s="146"/>
      <c r="R669" s="146"/>
      <c r="S669" s="146"/>
      <c r="T669" s="146"/>
      <c r="U669" s="146"/>
      <c r="V669" s="146"/>
      <c r="W669" s="146"/>
      <c r="X669" s="146"/>
      <c r="Y669" s="146"/>
      <c r="Z669" s="146"/>
      <c r="AA669" s="146"/>
      <c r="AC669" s="234">
        <v>42.95</v>
      </c>
      <c r="AD669" s="234"/>
    </row>
    <row r="670" spans="2:30" x14ac:dyDescent="0.25">
      <c r="C670" s="149" t="s">
        <v>2</v>
      </c>
      <c r="G670" s="149" t="s">
        <v>2</v>
      </c>
      <c r="K670" s="149" t="s">
        <v>2</v>
      </c>
      <c r="O670" s="235" t="s">
        <v>1182</v>
      </c>
      <c r="P670" s="235"/>
      <c r="Q670" s="235"/>
      <c r="R670" s="235"/>
      <c r="S670" s="235"/>
      <c r="T670" s="235"/>
      <c r="U670" s="235"/>
      <c r="V670" s="235"/>
      <c r="W670" s="235"/>
      <c r="X670" s="235"/>
      <c r="Y670" s="235"/>
      <c r="Z670" s="235"/>
      <c r="AA670" s="235"/>
      <c r="AB670" s="235"/>
    </row>
    <row r="671" spans="2:30" x14ac:dyDescent="0.25">
      <c r="B671" s="146" t="s">
        <v>1750</v>
      </c>
      <c r="C671" s="146"/>
      <c r="D671" s="146"/>
      <c r="F671" s="146" t="s">
        <v>1158</v>
      </c>
      <c r="G671" s="146"/>
      <c r="H671" s="146"/>
      <c r="I671" s="146"/>
      <c r="J671" s="146" t="s">
        <v>1751</v>
      </c>
      <c r="K671" s="146"/>
      <c r="L671" s="146"/>
      <c r="N671" s="146" t="s">
        <v>1752</v>
      </c>
      <c r="O671" s="146"/>
      <c r="P671" s="146"/>
      <c r="Q671" s="146"/>
      <c r="R671" s="146"/>
      <c r="S671" s="146"/>
      <c r="T671" s="146"/>
      <c r="U671" s="146"/>
      <c r="V671" s="146"/>
      <c r="W671" s="146"/>
      <c r="X671" s="146"/>
      <c r="Y671" s="146"/>
      <c r="Z671" s="146"/>
      <c r="AA671" s="146"/>
      <c r="AC671" s="234">
        <v>99</v>
      </c>
      <c r="AD671" s="234"/>
    </row>
    <row r="672" spans="2:30" x14ac:dyDescent="0.25">
      <c r="C672" s="149" t="s">
        <v>2</v>
      </c>
      <c r="G672" s="149" t="s">
        <v>2</v>
      </c>
      <c r="K672" s="149" t="s">
        <v>2</v>
      </c>
      <c r="O672" s="235" t="s">
        <v>1753</v>
      </c>
      <c r="P672" s="235"/>
      <c r="Q672" s="235"/>
      <c r="R672" s="235"/>
      <c r="S672" s="235"/>
      <c r="T672" s="235"/>
      <c r="U672" s="235"/>
      <c r="V672" s="235"/>
      <c r="W672" s="235"/>
      <c r="X672" s="235"/>
      <c r="Y672" s="235"/>
      <c r="Z672" s="235"/>
      <c r="AA672" s="235"/>
      <c r="AB672" s="235"/>
    </row>
    <row r="673" spans="1:30" x14ac:dyDescent="0.25">
      <c r="B673" s="146" t="s">
        <v>1754</v>
      </c>
      <c r="C673" s="146"/>
      <c r="D673" s="146"/>
      <c r="F673" s="146" t="s">
        <v>1158</v>
      </c>
      <c r="G673" s="146"/>
      <c r="H673" s="146"/>
      <c r="I673" s="146"/>
      <c r="J673" s="146" t="s">
        <v>1755</v>
      </c>
      <c r="K673" s="146"/>
      <c r="L673" s="146"/>
      <c r="N673" s="146" t="s">
        <v>1756</v>
      </c>
      <c r="O673" s="146"/>
      <c r="P673" s="146"/>
      <c r="Q673" s="146"/>
      <c r="R673" s="146"/>
      <c r="S673" s="146"/>
      <c r="T673" s="146"/>
      <c r="U673" s="146"/>
      <c r="V673" s="146"/>
      <c r="W673" s="146"/>
      <c r="X673" s="146"/>
      <c r="Y673" s="146"/>
      <c r="Z673" s="146"/>
      <c r="AA673" s="146"/>
      <c r="AC673" s="234">
        <v>84.56</v>
      </c>
      <c r="AD673" s="234"/>
    </row>
    <row r="674" spans="1:30" x14ac:dyDescent="0.25">
      <c r="C674" s="149" t="s">
        <v>2</v>
      </c>
      <c r="G674" s="149" t="s">
        <v>2</v>
      </c>
      <c r="K674" s="149" t="s">
        <v>2</v>
      </c>
      <c r="O674" s="235" t="s">
        <v>1182</v>
      </c>
      <c r="P674" s="235"/>
      <c r="Q674" s="235"/>
      <c r="R674" s="235"/>
      <c r="S674" s="235"/>
      <c r="T674" s="235"/>
      <c r="U674" s="235"/>
      <c r="V674" s="235"/>
      <c r="W674" s="235"/>
      <c r="X674" s="235"/>
      <c r="Y674" s="235"/>
      <c r="Z674" s="235"/>
      <c r="AA674" s="235"/>
      <c r="AB674" s="235"/>
    </row>
    <row r="675" spans="1:30" x14ac:dyDescent="0.25">
      <c r="B675" s="146" t="s">
        <v>1757</v>
      </c>
      <c r="C675" s="146"/>
      <c r="D675" s="146"/>
      <c r="F675" s="146" t="s">
        <v>1158</v>
      </c>
      <c r="G675" s="146"/>
      <c r="H675" s="146"/>
      <c r="I675" s="146"/>
      <c r="J675" s="146" t="s">
        <v>1624</v>
      </c>
      <c r="K675" s="146"/>
      <c r="L675" s="146"/>
      <c r="N675" s="146" t="s">
        <v>1625</v>
      </c>
      <c r="O675" s="146"/>
      <c r="P675" s="146"/>
      <c r="Q675" s="146"/>
      <c r="R675" s="146"/>
      <c r="S675" s="146"/>
      <c r="T675" s="146"/>
      <c r="U675" s="146"/>
      <c r="V675" s="146"/>
      <c r="W675" s="146"/>
      <c r="X675" s="146"/>
      <c r="Y675" s="146"/>
      <c r="Z675" s="146"/>
      <c r="AA675" s="146"/>
      <c r="AC675" s="234">
        <v>2616</v>
      </c>
      <c r="AD675" s="234"/>
    </row>
    <row r="676" spans="1:30" x14ac:dyDescent="0.25">
      <c r="C676" s="149" t="s">
        <v>2</v>
      </c>
      <c r="G676" s="149" t="s">
        <v>2</v>
      </c>
      <c r="K676" s="149" t="s">
        <v>2</v>
      </c>
      <c r="O676" s="235" t="s">
        <v>1626</v>
      </c>
      <c r="P676" s="235"/>
      <c r="Q676" s="235"/>
      <c r="R676" s="235"/>
      <c r="S676" s="235"/>
      <c r="T676" s="235"/>
      <c r="U676" s="235"/>
      <c r="V676" s="235"/>
      <c r="W676" s="235"/>
      <c r="X676" s="235"/>
      <c r="Y676" s="235"/>
      <c r="Z676" s="235"/>
      <c r="AA676" s="235"/>
      <c r="AB676" s="235"/>
    </row>
    <row r="677" spans="1:30" x14ac:dyDescent="0.25">
      <c r="B677" s="146" t="s">
        <v>1758</v>
      </c>
      <c r="C677" s="146"/>
      <c r="D677" s="146"/>
      <c r="F677" s="146" t="s">
        <v>1158</v>
      </c>
      <c r="G677" s="146"/>
      <c r="H677" s="146"/>
      <c r="I677" s="146"/>
      <c r="J677" s="146" t="s">
        <v>1759</v>
      </c>
      <c r="K677" s="146"/>
      <c r="L677" s="146"/>
      <c r="N677" s="146" t="s">
        <v>1760</v>
      </c>
      <c r="O677" s="146"/>
      <c r="P677" s="146"/>
      <c r="Q677" s="146"/>
      <c r="R677" s="146"/>
      <c r="S677" s="146"/>
      <c r="T677" s="146"/>
      <c r="U677" s="146"/>
      <c r="V677" s="146"/>
      <c r="W677" s="146"/>
      <c r="X677" s="146"/>
      <c r="Y677" s="146"/>
      <c r="Z677" s="146"/>
      <c r="AA677" s="146"/>
      <c r="AC677" s="234">
        <v>34.159999999999997</v>
      </c>
      <c r="AD677" s="234"/>
    </row>
    <row r="678" spans="1:30" x14ac:dyDescent="0.25">
      <c r="C678" s="149" t="s">
        <v>2</v>
      </c>
      <c r="G678" s="149" t="s">
        <v>2</v>
      </c>
      <c r="K678" s="149" t="s">
        <v>2</v>
      </c>
      <c r="O678" s="235" t="s">
        <v>1182</v>
      </c>
      <c r="P678" s="235"/>
      <c r="Q678" s="235"/>
      <c r="R678" s="235"/>
      <c r="S678" s="235"/>
      <c r="T678" s="235"/>
      <c r="U678" s="235"/>
      <c r="V678" s="235"/>
      <c r="W678" s="235"/>
      <c r="X678" s="235"/>
      <c r="Y678" s="235"/>
      <c r="Z678" s="235"/>
      <c r="AA678" s="235"/>
      <c r="AB678" s="235"/>
    </row>
    <row r="679" spans="1:30" x14ac:dyDescent="0.25">
      <c r="B679" s="146" t="s">
        <v>1761</v>
      </c>
      <c r="C679" s="146"/>
      <c r="D679" s="146"/>
      <c r="F679" s="146" t="s">
        <v>1158</v>
      </c>
      <c r="G679" s="146"/>
      <c r="H679" s="146"/>
      <c r="I679" s="146"/>
      <c r="J679" s="146" t="s">
        <v>1762</v>
      </c>
      <c r="K679" s="146"/>
      <c r="L679" s="146"/>
      <c r="N679" s="146" t="s">
        <v>1763</v>
      </c>
      <c r="O679" s="146"/>
      <c r="P679" s="146"/>
      <c r="Q679" s="146"/>
      <c r="R679" s="146"/>
      <c r="S679" s="146"/>
      <c r="T679" s="146"/>
      <c r="U679" s="146"/>
      <c r="V679" s="146"/>
      <c r="W679" s="146"/>
      <c r="X679" s="146"/>
      <c r="Y679" s="146"/>
      <c r="Z679" s="146"/>
      <c r="AA679" s="146"/>
      <c r="AC679" s="234">
        <v>55.44</v>
      </c>
      <c r="AD679" s="234"/>
    </row>
    <row r="680" spans="1:30" x14ac:dyDescent="0.25">
      <c r="C680" s="149" t="s">
        <v>2</v>
      </c>
      <c r="G680" s="149" t="s">
        <v>2</v>
      </c>
      <c r="K680" s="149" t="s">
        <v>2</v>
      </c>
      <c r="O680" s="235" t="s">
        <v>1182</v>
      </c>
      <c r="P680" s="235"/>
      <c r="Q680" s="235"/>
      <c r="R680" s="235"/>
      <c r="S680" s="235"/>
      <c r="T680" s="235"/>
      <c r="U680" s="235"/>
      <c r="V680" s="235"/>
      <c r="W680" s="235"/>
      <c r="X680" s="235"/>
      <c r="Y680" s="235"/>
      <c r="Z680" s="235"/>
      <c r="AA680" s="235"/>
      <c r="AB680" s="235"/>
    </row>
    <row r="681" spans="1:30" x14ac:dyDescent="0.25">
      <c r="B681" s="146" t="s">
        <v>1764</v>
      </c>
      <c r="C681" s="146"/>
      <c r="D681" s="146"/>
      <c r="F681" s="146" t="s">
        <v>1158</v>
      </c>
      <c r="G681" s="146"/>
      <c r="H681" s="146"/>
      <c r="I681" s="146"/>
      <c r="J681" s="146" t="s">
        <v>1765</v>
      </c>
      <c r="K681" s="146"/>
      <c r="L681" s="146"/>
      <c r="N681" s="146" t="s">
        <v>1766</v>
      </c>
      <c r="O681" s="146"/>
      <c r="P681" s="146"/>
      <c r="Q681" s="146"/>
      <c r="R681" s="146"/>
      <c r="S681" s="146"/>
      <c r="T681" s="146"/>
      <c r="U681" s="146"/>
      <c r="V681" s="146"/>
      <c r="W681" s="146"/>
      <c r="X681" s="146"/>
      <c r="Y681" s="146"/>
      <c r="Z681" s="146"/>
      <c r="AA681" s="146"/>
      <c r="AC681" s="234">
        <v>118.5</v>
      </c>
      <c r="AD681" s="234"/>
    </row>
    <row r="682" spans="1:30" x14ac:dyDescent="0.25">
      <c r="C682" s="149" t="s">
        <v>2</v>
      </c>
      <c r="G682" s="149" t="s">
        <v>2</v>
      </c>
      <c r="K682" s="149" t="s">
        <v>2</v>
      </c>
      <c r="O682" s="235" t="s">
        <v>1182</v>
      </c>
      <c r="P682" s="235"/>
      <c r="Q682" s="235"/>
      <c r="R682" s="235"/>
      <c r="S682" s="235"/>
      <c r="T682" s="235"/>
      <c r="U682" s="235"/>
      <c r="V682" s="235"/>
      <c r="W682" s="235"/>
      <c r="X682" s="235"/>
      <c r="Y682" s="235"/>
      <c r="Z682" s="235"/>
      <c r="AA682" s="235"/>
      <c r="AB682" s="235"/>
    </row>
    <row r="683" spans="1:30" ht="21" customHeight="1" x14ac:dyDescent="0.25"/>
    <row r="684" spans="1:30" ht="12" customHeight="1" x14ac:dyDescent="0.25"/>
    <row r="685" spans="1:30" ht="13.5" customHeight="1" x14ac:dyDescent="0.25">
      <c r="A685" s="152" t="s">
        <v>1119</v>
      </c>
      <c r="B685" s="152"/>
      <c r="C685" s="152"/>
      <c r="D685" s="152"/>
      <c r="E685" s="152"/>
      <c r="F685" s="152"/>
      <c r="G685" s="152"/>
      <c r="H685" s="152"/>
      <c r="I685" s="152"/>
      <c r="J685" s="152"/>
      <c r="K685" s="152"/>
      <c r="L685" s="152"/>
      <c r="M685" s="152"/>
      <c r="R685" s="153" t="s">
        <v>1767</v>
      </c>
      <c r="S685" s="153"/>
      <c r="T685" s="153"/>
      <c r="U685" s="153"/>
      <c r="V685" s="153"/>
      <c r="W685" s="153"/>
      <c r="X685" s="153"/>
      <c r="Y685" s="153"/>
      <c r="Z685" s="153"/>
      <c r="AA685" s="153"/>
      <c r="AB685" s="153"/>
      <c r="AC685" s="153"/>
      <c r="AD685" s="153"/>
    </row>
    <row r="686" spans="1:30" ht="25.5" customHeight="1" x14ac:dyDescent="0.25">
      <c r="C686" s="143" t="s">
        <v>1035</v>
      </c>
      <c r="D686" s="143"/>
      <c r="E686" s="143"/>
      <c r="F686" s="143"/>
      <c r="G686" s="143"/>
      <c r="H686" s="143"/>
      <c r="I686" s="143"/>
      <c r="J686" s="143"/>
      <c r="K686" s="143"/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</row>
    <row r="687" spans="1:30" ht="7.5" customHeight="1" x14ac:dyDescent="0.25"/>
    <row r="688" spans="1:30" ht="18.75" customHeight="1" x14ac:dyDescent="0.25">
      <c r="I688" s="229" t="s">
        <v>1036</v>
      </c>
      <c r="J688" s="229"/>
      <c r="K688" s="229"/>
      <c r="L688" s="229"/>
      <c r="M688" s="229"/>
      <c r="N688" s="229"/>
      <c r="O688" s="229"/>
      <c r="P688" s="229"/>
      <c r="S688" s="230" t="s">
        <v>1037</v>
      </c>
      <c r="T688" s="230"/>
      <c r="U688" s="230"/>
      <c r="V688" s="230"/>
      <c r="W688" s="230"/>
      <c r="X688" s="230"/>
      <c r="Y688" s="230"/>
    </row>
    <row r="689" spans="1:30" ht="6.75" customHeight="1" x14ac:dyDescent="0.25"/>
    <row r="690" spans="1:30" ht="14.25" customHeight="1" x14ac:dyDescent="0.25">
      <c r="A690" s="231" t="s">
        <v>1038</v>
      </c>
      <c r="B690" s="231"/>
      <c r="C690" s="231"/>
      <c r="D690" s="231"/>
      <c r="E690" s="231"/>
      <c r="F690" s="231"/>
      <c r="G690" s="231"/>
      <c r="H690" s="231"/>
      <c r="I690" s="231"/>
      <c r="J690" s="231"/>
      <c r="K690" s="231"/>
      <c r="L690" s="231"/>
      <c r="M690" s="231"/>
      <c r="N690" s="231"/>
      <c r="O690" s="231"/>
    </row>
    <row r="691" spans="1:30" x14ac:dyDescent="0.25">
      <c r="B691" s="232" t="s">
        <v>1039</v>
      </c>
      <c r="C691" s="232"/>
      <c r="D691" s="232"/>
      <c r="F691" s="232" t="s">
        <v>1040</v>
      </c>
      <c r="G691" s="232"/>
      <c r="H691" s="232"/>
      <c r="I691" s="232"/>
      <c r="J691" s="232" t="s">
        <v>1041</v>
      </c>
      <c r="K691" s="232"/>
      <c r="L691" s="232"/>
      <c r="N691" s="232" t="s">
        <v>1042</v>
      </c>
      <c r="O691" s="232"/>
      <c r="P691" s="232"/>
      <c r="Q691" s="232"/>
      <c r="R691" s="232"/>
      <c r="S691" s="232"/>
      <c r="T691" s="232"/>
      <c r="U691" s="232"/>
      <c r="V691" s="232"/>
      <c r="W691" s="232"/>
      <c r="X691" s="232"/>
      <c r="Y691" s="232"/>
      <c r="Z691" s="232"/>
      <c r="AA691" s="232"/>
      <c r="AC691" s="233" t="s">
        <v>1043</v>
      </c>
      <c r="AD691" s="233"/>
    </row>
    <row r="692" spans="1:30" x14ac:dyDescent="0.25">
      <c r="B692" s="146" t="s">
        <v>1768</v>
      </c>
      <c r="C692" s="146"/>
      <c r="D692" s="146"/>
      <c r="F692" s="146" t="s">
        <v>1158</v>
      </c>
      <c r="G692" s="146"/>
      <c r="H692" s="146"/>
      <c r="I692" s="146"/>
      <c r="J692" s="146" t="s">
        <v>1769</v>
      </c>
      <c r="K692" s="146"/>
      <c r="L692" s="146"/>
      <c r="N692" s="146" t="s">
        <v>1770</v>
      </c>
      <c r="O692" s="146"/>
      <c r="P692" s="146"/>
      <c r="Q692" s="146"/>
      <c r="R692" s="146"/>
      <c r="S692" s="146"/>
      <c r="T692" s="146"/>
      <c r="U692" s="146"/>
      <c r="V692" s="146"/>
      <c r="W692" s="146"/>
      <c r="X692" s="146"/>
      <c r="Y692" s="146"/>
      <c r="Z692" s="146"/>
      <c r="AA692" s="146"/>
      <c r="AC692" s="234">
        <v>396.03</v>
      </c>
      <c r="AD692" s="234"/>
    </row>
    <row r="693" spans="1:30" x14ac:dyDescent="0.25">
      <c r="C693" s="149" t="s">
        <v>2</v>
      </c>
      <c r="G693" s="149" t="s">
        <v>2</v>
      </c>
      <c r="K693" s="149" t="s">
        <v>2</v>
      </c>
      <c r="O693" s="235" t="s">
        <v>1182</v>
      </c>
      <c r="P693" s="235"/>
      <c r="Q693" s="235"/>
      <c r="R693" s="235"/>
      <c r="S693" s="235"/>
      <c r="T693" s="235"/>
      <c r="U693" s="235"/>
      <c r="V693" s="235"/>
      <c r="W693" s="235"/>
      <c r="X693" s="235"/>
      <c r="Y693" s="235"/>
      <c r="Z693" s="235"/>
      <c r="AA693" s="235"/>
      <c r="AB693" s="235"/>
    </row>
    <row r="694" spans="1:30" x14ac:dyDescent="0.25">
      <c r="B694" s="146" t="s">
        <v>1771</v>
      </c>
      <c r="C694" s="146"/>
      <c r="D694" s="146"/>
      <c r="F694" s="146" t="s">
        <v>1158</v>
      </c>
      <c r="G694" s="146"/>
      <c r="H694" s="146"/>
      <c r="I694" s="146"/>
      <c r="J694" s="146" t="s">
        <v>1772</v>
      </c>
      <c r="K694" s="146"/>
      <c r="L694" s="146"/>
      <c r="N694" s="146" t="s">
        <v>1773</v>
      </c>
      <c r="O694" s="146"/>
      <c r="P694" s="146"/>
      <c r="Q694" s="146"/>
      <c r="R694" s="146"/>
      <c r="S694" s="146"/>
      <c r="T694" s="146"/>
      <c r="U694" s="146"/>
      <c r="V694" s="146"/>
      <c r="W694" s="146"/>
      <c r="X694" s="146"/>
      <c r="Y694" s="146"/>
      <c r="Z694" s="146"/>
      <c r="AA694" s="146"/>
      <c r="AC694" s="234">
        <v>99.68</v>
      </c>
      <c r="AD694" s="234"/>
    </row>
    <row r="695" spans="1:30" x14ac:dyDescent="0.25">
      <c r="C695" s="149" t="s">
        <v>2</v>
      </c>
      <c r="G695" s="149" t="s">
        <v>2</v>
      </c>
      <c r="K695" s="149" t="s">
        <v>2</v>
      </c>
      <c r="O695" s="235" t="s">
        <v>1182</v>
      </c>
      <c r="P695" s="235"/>
      <c r="Q695" s="235"/>
      <c r="R695" s="235"/>
      <c r="S695" s="235"/>
      <c r="T695" s="235"/>
      <c r="U695" s="235"/>
      <c r="V695" s="235"/>
      <c r="W695" s="235"/>
      <c r="X695" s="235"/>
      <c r="Y695" s="235"/>
      <c r="Z695" s="235"/>
      <c r="AA695" s="235"/>
      <c r="AB695" s="235"/>
    </row>
    <row r="696" spans="1:30" x14ac:dyDescent="0.25">
      <c r="B696" s="146" t="s">
        <v>1774</v>
      </c>
      <c r="C696" s="146"/>
      <c r="D696" s="146"/>
      <c r="F696" s="146" t="s">
        <v>1158</v>
      </c>
      <c r="G696" s="146"/>
      <c r="H696" s="146"/>
      <c r="I696" s="146"/>
      <c r="J696" s="146" t="s">
        <v>1775</v>
      </c>
      <c r="K696" s="146"/>
      <c r="L696" s="146"/>
      <c r="N696" s="146" t="s">
        <v>1776</v>
      </c>
      <c r="O696" s="146"/>
      <c r="P696" s="146"/>
      <c r="Q696" s="146"/>
      <c r="R696" s="146"/>
      <c r="S696" s="146"/>
      <c r="T696" s="146"/>
      <c r="U696" s="146"/>
      <c r="V696" s="146"/>
      <c r="W696" s="146"/>
      <c r="X696" s="146"/>
      <c r="Y696" s="146"/>
      <c r="Z696" s="146"/>
      <c r="AA696" s="146"/>
      <c r="AC696" s="234">
        <v>49.5</v>
      </c>
      <c r="AD696" s="234"/>
    </row>
    <row r="697" spans="1:30" x14ac:dyDescent="0.25">
      <c r="C697" s="149" t="s">
        <v>2</v>
      </c>
      <c r="G697" s="149" t="s">
        <v>2</v>
      </c>
      <c r="K697" s="149" t="s">
        <v>2</v>
      </c>
      <c r="O697" s="235" t="s">
        <v>1182</v>
      </c>
      <c r="P697" s="235"/>
      <c r="Q697" s="235"/>
      <c r="R697" s="235"/>
      <c r="S697" s="235"/>
      <c r="T697" s="235"/>
      <c r="U697" s="235"/>
      <c r="V697" s="235"/>
      <c r="W697" s="235"/>
      <c r="X697" s="235"/>
      <c r="Y697" s="235"/>
      <c r="Z697" s="235"/>
      <c r="AA697" s="235"/>
      <c r="AB697" s="235"/>
    </row>
    <row r="698" spans="1:30" x14ac:dyDescent="0.25">
      <c r="B698" s="146" t="s">
        <v>1777</v>
      </c>
      <c r="C698" s="146"/>
      <c r="D698" s="146"/>
      <c r="F698" s="146" t="s">
        <v>1158</v>
      </c>
      <c r="G698" s="146"/>
      <c r="H698" s="146"/>
      <c r="I698" s="146"/>
      <c r="J698" s="146" t="s">
        <v>1778</v>
      </c>
      <c r="K698" s="146"/>
      <c r="L698" s="146"/>
      <c r="N698" s="146" t="s">
        <v>1779</v>
      </c>
      <c r="O698" s="146"/>
      <c r="P698" s="146"/>
      <c r="Q698" s="146"/>
      <c r="R698" s="146"/>
      <c r="S698" s="146"/>
      <c r="T698" s="146"/>
      <c r="U698" s="146"/>
      <c r="V698" s="146"/>
      <c r="W698" s="146"/>
      <c r="X698" s="146"/>
      <c r="Y698" s="146"/>
      <c r="Z698" s="146"/>
      <c r="AA698" s="146"/>
      <c r="AC698" s="234">
        <v>49.84</v>
      </c>
      <c r="AD698" s="234"/>
    </row>
    <row r="699" spans="1:30" x14ac:dyDescent="0.25">
      <c r="C699" s="149" t="s">
        <v>2</v>
      </c>
      <c r="G699" s="149" t="s">
        <v>2</v>
      </c>
      <c r="K699" s="149" t="s">
        <v>2</v>
      </c>
      <c r="O699" s="235" t="s">
        <v>1182</v>
      </c>
      <c r="P699" s="235"/>
      <c r="Q699" s="235"/>
      <c r="R699" s="235"/>
      <c r="S699" s="235"/>
      <c r="T699" s="235"/>
      <c r="U699" s="235"/>
      <c r="V699" s="235"/>
      <c r="W699" s="235"/>
      <c r="X699" s="235"/>
      <c r="Y699" s="235"/>
      <c r="Z699" s="235"/>
      <c r="AA699" s="235"/>
      <c r="AB699" s="235"/>
    </row>
    <row r="700" spans="1:30" x14ac:dyDescent="0.25">
      <c r="B700" s="146" t="s">
        <v>1780</v>
      </c>
      <c r="C700" s="146"/>
      <c r="D700" s="146"/>
      <c r="F700" s="146" t="s">
        <v>1158</v>
      </c>
      <c r="G700" s="146"/>
      <c r="H700" s="146"/>
      <c r="I700" s="146"/>
      <c r="J700" s="146" t="s">
        <v>1781</v>
      </c>
      <c r="K700" s="146"/>
      <c r="L700" s="146"/>
      <c r="N700" s="146" t="s">
        <v>1782</v>
      </c>
      <c r="O700" s="146"/>
      <c r="P700" s="146"/>
      <c r="Q700" s="146"/>
      <c r="R700" s="146"/>
      <c r="S700" s="146"/>
      <c r="T700" s="146"/>
      <c r="U700" s="146"/>
      <c r="V700" s="146"/>
      <c r="W700" s="146"/>
      <c r="X700" s="146"/>
      <c r="Y700" s="146"/>
      <c r="Z700" s="146"/>
      <c r="AA700" s="146"/>
      <c r="AC700" s="234">
        <v>48.72</v>
      </c>
      <c r="AD700" s="234"/>
    </row>
    <row r="701" spans="1:30" x14ac:dyDescent="0.25">
      <c r="C701" s="149" t="s">
        <v>2</v>
      </c>
      <c r="G701" s="149" t="s">
        <v>2</v>
      </c>
      <c r="K701" s="149" t="s">
        <v>2</v>
      </c>
      <c r="O701" s="235" t="s">
        <v>1182</v>
      </c>
      <c r="P701" s="235"/>
      <c r="Q701" s="235"/>
      <c r="R701" s="235"/>
      <c r="S701" s="235"/>
      <c r="T701" s="235"/>
      <c r="U701" s="235"/>
      <c r="V701" s="235"/>
      <c r="W701" s="235"/>
      <c r="X701" s="235"/>
      <c r="Y701" s="235"/>
      <c r="Z701" s="235"/>
      <c r="AA701" s="235"/>
      <c r="AB701" s="235"/>
    </row>
    <row r="702" spans="1:30" x14ac:dyDescent="0.25">
      <c r="B702" s="146" t="s">
        <v>1783</v>
      </c>
      <c r="C702" s="146"/>
      <c r="D702" s="146"/>
      <c r="F702" s="146" t="s">
        <v>1250</v>
      </c>
      <c r="G702" s="146"/>
      <c r="H702" s="146"/>
      <c r="I702" s="146"/>
      <c r="J702" s="146" t="s">
        <v>1784</v>
      </c>
      <c r="K702" s="146"/>
      <c r="L702" s="146"/>
      <c r="N702" s="146" t="s">
        <v>1785</v>
      </c>
      <c r="O702" s="146"/>
      <c r="P702" s="146"/>
      <c r="Q702" s="146"/>
      <c r="R702" s="146"/>
      <c r="S702" s="146"/>
      <c r="T702" s="146"/>
      <c r="U702" s="146"/>
      <c r="V702" s="146"/>
      <c r="W702" s="146"/>
      <c r="X702" s="146"/>
      <c r="Y702" s="146"/>
      <c r="Z702" s="146"/>
      <c r="AA702" s="146"/>
      <c r="AC702" s="234">
        <v>134.44</v>
      </c>
      <c r="AD702" s="234"/>
    </row>
    <row r="703" spans="1:30" x14ac:dyDescent="0.25">
      <c r="C703" s="149" t="s">
        <v>2</v>
      </c>
      <c r="G703" s="149" t="s">
        <v>2</v>
      </c>
      <c r="K703" s="149" t="s">
        <v>2</v>
      </c>
      <c r="O703" s="235" t="s">
        <v>1182</v>
      </c>
      <c r="P703" s="235"/>
      <c r="Q703" s="235"/>
      <c r="R703" s="235"/>
      <c r="S703" s="235"/>
      <c r="T703" s="235"/>
      <c r="U703" s="235"/>
      <c r="V703" s="235"/>
      <c r="W703" s="235"/>
      <c r="X703" s="235"/>
      <c r="Y703" s="235"/>
      <c r="Z703" s="235"/>
      <c r="AA703" s="235"/>
      <c r="AB703" s="235"/>
      <c r="AC703" s="236">
        <v>17.14</v>
      </c>
      <c r="AD703" s="236"/>
    </row>
    <row r="704" spans="1:30" x14ac:dyDescent="0.25">
      <c r="C704" s="149" t="s">
        <v>2</v>
      </c>
      <c r="G704" s="149" t="s">
        <v>2</v>
      </c>
      <c r="K704" s="149" t="s">
        <v>2</v>
      </c>
      <c r="O704" s="235" t="s">
        <v>1786</v>
      </c>
      <c r="P704" s="235"/>
      <c r="Q704" s="235"/>
      <c r="R704" s="235"/>
      <c r="S704" s="235"/>
      <c r="T704" s="235"/>
      <c r="U704" s="235"/>
      <c r="V704" s="235"/>
      <c r="W704" s="235"/>
      <c r="X704" s="235"/>
      <c r="Y704" s="235"/>
      <c r="Z704" s="235"/>
      <c r="AA704" s="235"/>
      <c r="AB704" s="235"/>
      <c r="AC704" s="236">
        <v>58.65</v>
      </c>
      <c r="AD704" s="236"/>
    </row>
    <row r="705" spans="2:30" x14ac:dyDescent="0.25">
      <c r="C705" s="149" t="s">
        <v>2</v>
      </c>
      <c r="G705" s="149" t="s">
        <v>2</v>
      </c>
      <c r="K705" s="149" t="s">
        <v>2</v>
      </c>
      <c r="O705" s="235" t="s">
        <v>1787</v>
      </c>
      <c r="P705" s="235"/>
      <c r="Q705" s="235"/>
      <c r="R705" s="235"/>
      <c r="S705" s="235"/>
      <c r="T705" s="235"/>
      <c r="U705" s="235"/>
      <c r="V705" s="235"/>
      <c r="W705" s="235"/>
      <c r="X705" s="235"/>
      <c r="Y705" s="235"/>
      <c r="Z705" s="235"/>
      <c r="AA705" s="235"/>
      <c r="AB705" s="235"/>
      <c r="AC705" s="236">
        <v>58.65</v>
      </c>
      <c r="AD705" s="236"/>
    </row>
    <row r="706" spans="2:30" x14ac:dyDescent="0.25">
      <c r="B706" s="146" t="s">
        <v>1788</v>
      </c>
      <c r="C706" s="146"/>
      <c r="D706" s="146"/>
      <c r="F706" s="146" t="s">
        <v>1250</v>
      </c>
      <c r="G706" s="146"/>
      <c r="H706" s="146"/>
      <c r="I706" s="146"/>
      <c r="J706" s="146" t="s">
        <v>1789</v>
      </c>
      <c r="K706" s="146"/>
      <c r="L706" s="146"/>
      <c r="N706" s="146" t="s">
        <v>1790</v>
      </c>
      <c r="O706" s="146"/>
      <c r="P706" s="146"/>
      <c r="Q706" s="146"/>
      <c r="R706" s="146"/>
      <c r="S706" s="146"/>
      <c r="T706" s="146"/>
      <c r="U706" s="146"/>
      <c r="V706" s="146"/>
      <c r="W706" s="146"/>
      <c r="X706" s="146"/>
      <c r="Y706" s="146"/>
      <c r="Z706" s="146"/>
      <c r="AA706" s="146"/>
      <c r="AC706" s="234">
        <v>53.76</v>
      </c>
      <c r="AD706" s="234"/>
    </row>
    <row r="707" spans="2:30" x14ac:dyDescent="0.25">
      <c r="C707" s="149" t="s">
        <v>2</v>
      </c>
      <c r="G707" s="149" t="s">
        <v>2</v>
      </c>
      <c r="K707" s="149" t="s">
        <v>2</v>
      </c>
      <c r="O707" s="235" t="s">
        <v>1182</v>
      </c>
      <c r="P707" s="235"/>
      <c r="Q707" s="235"/>
      <c r="R707" s="235"/>
      <c r="S707" s="235"/>
      <c r="T707" s="235"/>
      <c r="U707" s="235"/>
      <c r="V707" s="235"/>
      <c r="W707" s="235"/>
      <c r="X707" s="235"/>
      <c r="Y707" s="235"/>
      <c r="Z707" s="235"/>
      <c r="AA707" s="235"/>
      <c r="AB707" s="235"/>
    </row>
    <row r="708" spans="2:30" x14ac:dyDescent="0.25">
      <c r="B708" s="146" t="s">
        <v>1791</v>
      </c>
      <c r="C708" s="146"/>
      <c r="D708" s="146"/>
      <c r="F708" s="146" t="s">
        <v>1250</v>
      </c>
      <c r="G708" s="146"/>
      <c r="H708" s="146"/>
      <c r="I708" s="146"/>
      <c r="J708" s="146" t="s">
        <v>1792</v>
      </c>
      <c r="K708" s="146"/>
      <c r="L708" s="146"/>
      <c r="N708" s="146" t="s">
        <v>1793</v>
      </c>
      <c r="O708" s="146"/>
      <c r="P708" s="146"/>
      <c r="Q708" s="146"/>
      <c r="R708" s="146"/>
      <c r="S708" s="146"/>
      <c r="T708" s="146"/>
      <c r="U708" s="146"/>
      <c r="V708" s="146"/>
      <c r="W708" s="146"/>
      <c r="X708" s="146"/>
      <c r="Y708" s="146"/>
      <c r="Z708" s="146"/>
      <c r="AA708" s="146"/>
      <c r="AC708" s="234">
        <v>70.56</v>
      </c>
      <c r="AD708" s="234"/>
    </row>
    <row r="709" spans="2:30" x14ac:dyDescent="0.25">
      <c r="C709" s="149" t="s">
        <v>2</v>
      </c>
      <c r="G709" s="149" t="s">
        <v>2</v>
      </c>
      <c r="K709" s="149" t="s">
        <v>2</v>
      </c>
      <c r="O709" s="235" t="s">
        <v>1182</v>
      </c>
      <c r="P709" s="235"/>
      <c r="Q709" s="235"/>
      <c r="R709" s="235"/>
      <c r="S709" s="235"/>
      <c r="T709" s="235"/>
      <c r="U709" s="235"/>
      <c r="V709" s="235"/>
      <c r="W709" s="235"/>
      <c r="X709" s="235"/>
      <c r="Y709" s="235"/>
      <c r="Z709" s="235"/>
      <c r="AA709" s="235"/>
      <c r="AB709" s="235"/>
    </row>
    <row r="710" spans="2:30" x14ac:dyDescent="0.25">
      <c r="B710" s="146" t="s">
        <v>1794</v>
      </c>
      <c r="C710" s="146"/>
      <c r="D710" s="146"/>
      <c r="F710" s="146" t="s">
        <v>1250</v>
      </c>
      <c r="G710" s="146"/>
      <c r="H710" s="146"/>
      <c r="I710" s="146"/>
      <c r="J710" s="146" t="s">
        <v>1561</v>
      </c>
      <c r="K710" s="146"/>
      <c r="L710" s="146"/>
      <c r="N710" s="146" t="s">
        <v>1562</v>
      </c>
      <c r="O710" s="146"/>
      <c r="P710" s="146"/>
      <c r="Q710" s="146"/>
      <c r="R710" s="146"/>
      <c r="S710" s="146"/>
      <c r="T710" s="146"/>
      <c r="U710" s="146"/>
      <c r="V710" s="146"/>
      <c r="W710" s="146"/>
      <c r="X710" s="146"/>
      <c r="Y710" s="146"/>
      <c r="Z710" s="146"/>
      <c r="AA710" s="146"/>
      <c r="AC710" s="234">
        <v>69.45</v>
      </c>
      <c r="AD710" s="234"/>
    </row>
    <row r="711" spans="2:30" x14ac:dyDescent="0.25">
      <c r="C711" s="149" t="s">
        <v>2</v>
      </c>
      <c r="G711" s="149" t="s">
        <v>2</v>
      </c>
      <c r="K711" s="149" t="s">
        <v>2</v>
      </c>
      <c r="O711" s="235" t="s">
        <v>1795</v>
      </c>
      <c r="P711" s="235"/>
      <c r="Q711" s="235"/>
      <c r="R711" s="235"/>
      <c r="S711" s="235"/>
      <c r="T711" s="235"/>
      <c r="U711" s="235"/>
      <c r="V711" s="235"/>
      <c r="W711" s="235"/>
      <c r="X711" s="235"/>
      <c r="Y711" s="235"/>
      <c r="Z711" s="235"/>
      <c r="AA711" s="235"/>
      <c r="AB711" s="235"/>
    </row>
    <row r="712" spans="2:30" x14ac:dyDescent="0.25">
      <c r="B712" s="146" t="s">
        <v>1796</v>
      </c>
      <c r="C712" s="146"/>
      <c r="D712" s="146"/>
      <c r="F712" s="146" t="s">
        <v>1250</v>
      </c>
      <c r="G712" s="146"/>
      <c r="H712" s="146"/>
      <c r="I712" s="146"/>
      <c r="J712" s="146" t="s">
        <v>1797</v>
      </c>
      <c r="K712" s="146"/>
      <c r="L712" s="146"/>
      <c r="N712" s="146" t="s">
        <v>1798</v>
      </c>
      <c r="O712" s="146"/>
      <c r="P712" s="146"/>
      <c r="Q712" s="146"/>
      <c r="R712" s="146"/>
      <c r="S712" s="146"/>
      <c r="T712" s="146"/>
      <c r="U712" s="146"/>
      <c r="V712" s="146"/>
      <c r="W712" s="146"/>
      <c r="X712" s="146"/>
      <c r="Y712" s="146"/>
      <c r="Z712" s="146"/>
      <c r="AA712" s="146"/>
      <c r="AC712" s="234">
        <v>85.4</v>
      </c>
      <c r="AD712" s="234"/>
    </row>
    <row r="713" spans="2:30" x14ac:dyDescent="0.25">
      <c r="C713" s="149" t="s">
        <v>2</v>
      </c>
      <c r="G713" s="149" t="s">
        <v>2</v>
      </c>
      <c r="K713" s="149" t="s">
        <v>2</v>
      </c>
      <c r="O713" s="235" t="s">
        <v>1182</v>
      </c>
      <c r="P713" s="235"/>
      <c r="Q713" s="235"/>
      <c r="R713" s="235"/>
      <c r="S713" s="235"/>
      <c r="T713" s="235"/>
      <c r="U713" s="235"/>
      <c r="V713" s="235"/>
      <c r="W713" s="235"/>
      <c r="X713" s="235"/>
      <c r="Y713" s="235"/>
      <c r="Z713" s="235"/>
      <c r="AA713" s="235"/>
      <c r="AB713" s="235"/>
    </row>
    <row r="714" spans="2:30" x14ac:dyDescent="0.25">
      <c r="B714" s="146" t="s">
        <v>1799</v>
      </c>
      <c r="C714" s="146"/>
      <c r="D714" s="146"/>
      <c r="F714" s="146" t="s">
        <v>1250</v>
      </c>
      <c r="G714" s="146"/>
      <c r="H714" s="146"/>
      <c r="I714" s="146"/>
      <c r="J714" s="146" t="s">
        <v>1800</v>
      </c>
      <c r="K714" s="146"/>
      <c r="L714" s="146"/>
      <c r="N714" s="146" t="s">
        <v>1801</v>
      </c>
      <c r="O714" s="146"/>
      <c r="P714" s="146"/>
      <c r="Q714" s="146"/>
      <c r="R714" s="146"/>
      <c r="S714" s="146"/>
      <c r="T714" s="146"/>
      <c r="U714" s="146"/>
      <c r="V714" s="146"/>
      <c r="W714" s="146"/>
      <c r="X714" s="146"/>
      <c r="Y714" s="146"/>
      <c r="Z714" s="146"/>
      <c r="AA714" s="146"/>
      <c r="AC714" s="234">
        <v>53.2</v>
      </c>
      <c r="AD714" s="234"/>
    </row>
    <row r="715" spans="2:30" x14ac:dyDescent="0.25">
      <c r="C715" s="149" t="s">
        <v>2</v>
      </c>
      <c r="G715" s="149" t="s">
        <v>2</v>
      </c>
      <c r="K715" s="149" t="s">
        <v>2</v>
      </c>
      <c r="O715" s="235" t="s">
        <v>1182</v>
      </c>
      <c r="P715" s="235"/>
      <c r="Q715" s="235"/>
      <c r="R715" s="235"/>
      <c r="S715" s="235"/>
      <c r="T715" s="235"/>
      <c r="U715" s="235"/>
      <c r="V715" s="235"/>
      <c r="W715" s="235"/>
      <c r="X715" s="235"/>
      <c r="Y715" s="235"/>
      <c r="Z715" s="235"/>
      <c r="AA715" s="235"/>
      <c r="AB715" s="235"/>
    </row>
    <row r="716" spans="2:30" x14ac:dyDescent="0.25">
      <c r="B716" s="146" t="s">
        <v>1802</v>
      </c>
      <c r="C716" s="146"/>
      <c r="D716" s="146"/>
      <c r="F716" s="146" t="s">
        <v>1250</v>
      </c>
      <c r="G716" s="146"/>
      <c r="H716" s="146"/>
      <c r="I716" s="146"/>
      <c r="J716" s="146" t="s">
        <v>1803</v>
      </c>
      <c r="K716" s="146"/>
      <c r="L716" s="146"/>
      <c r="N716" s="146" t="s">
        <v>1804</v>
      </c>
      <c r="O716" s="146"/>
      <c r="P716" s="146"/>
      <c r="Q716" s="146"/>
      <c r="R716" s="146"/>
      <c r="S716" s="146"/>
      <c r="T716" s="146"/>
      <c r="U716" s="146"/>
      <c r="V716" s="146"/>
      <c r="W716" s="146"/>
      <c r="X716" s="146"/>
      <c r="Y716" s="146"/>
      <c r="Z716" s="146"/>
      <c r="AA716" s="146"/>
      <c r="AC716" s="234">
        <v>25.2</v>
      </c>
      <c r="AD716" s="234"/>
    </row>
    <row r="717" spans="2:30" x14ac:dyDescent="0.25">
      <c r="C717" s="149" t="s">
        <v>2</v>
      </c>
      <c r="G717" s="149" t="s">
        <v>2</v>
      </c>
      <c r="K717" s="149" t="s">
        <v>2</v>
      </c>
      <c r="O717" s="235" t="s">
        <v>1182</v>
      </c>
      <c r="P717" s="235"/>
      <c r="Q717" s="235"/>
      <c r="R717" s="235"/>
      <c r="S717" s="235"/>
      <c r="T717" s="235"/>
      <c r="U717" s="235"/>
      <c r="V717" s="235"/>
      <c r="W717" s="235"/>
      <c r="X717" s="235"/>
      <c r="Y717" s="235"/>
      <c r="Z717" s="235"/>
      <c r="AA717" s="235"/>
      <c r="AB717" s="235"/>
    </row>
    <row r="718" spans="2:30" x14ac:dyDescent="0.25">
      <c r="B718" s="146" t="s">
        <v>1805</v>
      </c>
      <c r="C718" s="146"/>
      <c r="D718" s="146"/>
      <c r="F718" s="146" t="s">
        <v>1250</v>
      </c>
      <c r="G718" s="146"/>
      <c r="H718" s="146"/>
      <c r="I718" s="146"/>
      <c r="J718" s="146" t="s">
        <v>1806</v>
      </c>
      <c r="K718" s="146"/>
      <c r="L718" s="146"/>
      <c r="N718" s="146" t="s">
        <v>1807</v>
      </c>
      <c r="O718" s="146"/>
      <c r="P718" s="146"/>
      <c r="Q718" s="146"/>
      <c r="R718" s="146"/>
      <c r="S718" s="146"/>
      <c r="T718" s="146"/>
      <c r="U718" s="146"/>
      <c r="V718" s="146"/>
      <c r="W718" s="146"/>
      <c r="X718" s="146"/>
      <c r="Y718" s="146"/>
      <c r="Z718" s="146"/>
      <c r="AA718" s="146"/>
      <c r="AC718" s="234">
        <v>26.38</v>
      </c>
      <c r="AD718" s="234"/>
    </row>
    <row r="719" spans="2:30" x14ac:dyDescent="0.25">
      <c r="C719" s="149" t="s">
        <v>2</v>
      </c>
      <c r="G719" s="149" t="s">
        <v>2</v>
      </c>
      <c r="K719" s="149" t="s">
        <v>2</v>
      </c>
      <c r="O719" s="235" t="s">
        <v>1182</v>
      </c>
      <c r="P719" s="235"/>
      <c r="Q719" s="235"/>
      <c r="R719" s="235"/>
      <c r="S719" s="235"/>
      <c r="T719" s="235"/>
      <c r="U719" s="235"/>
      <c r="V719" s="235"/>
      <c r="W719" s="235"/>
      <c r="X719" s="235"/>
      <c r="Y719" s="235"/>
      <c r="Z719" s="235"/>
      <c r="AA719" s="235"/>
      <c r="AB719" s="235"/>
    </row>
    <row r="720" spans="2:30" x14ac:dyDescent="0.25">
      <c r="B720" s="146" t="s">
        <v>1808</v>
      </c>
      <c r="C720" s="146"/>
      <c r="D720" s="146"/>
      <c r="F720" s="146" t="s">
        <v>1250</v>
      </c>
      <c r="G720" s="146"/>
      <c r="H720" s="146"/>
      <c r="I720" s="146"/>
      <c r="J720" s="146" t="s">
        <v>1568</v>
      </c>
      <c r="K720" s="146"/>
      <c r="L720" s="146"/>
      <c r="N720" s="146" t="s">
        <v>1569</v>
      </c>
      <c r="O720" s="146"/>
      <c r="P720" s="146"/>
      <c r="Q720" s="146"/>
      <c r="R720" s="146"/>
      <c r="S720" s="146"/>
      <c r="T720" s="146"/>
      <c r="U720" s="146"/>
      <c r="V720" s="146"/>
      <c r="W720" s="146"/>
      <c r="X720" s="146"/>
      <c r="Y720" s="146"/>
      <c r="Z720" s="146"/>
      <c r="AA720" s="146"/>
      <c r="AC720" s="234">
        <v>54.88</v>
      </c>
      <c r="AD720" s="234"/>
    </row>
    <row r="721" spans="1:30" x14ac:dyDescent="0.25">
      <c r="C721" s="149" t="s">
        <v>2</v>
      </c>
      <c r="G721" s="149" t="s">
        <v>2</v>
      </c>
      <c r="K721" s="149" t="s">
        <v>2</v>
      </c>
      <c r="O721" s="235" t="s">
        <v>1182</v>
      </c>
      <c r="P721" s="235"/>
      <c r="Q721" s="235"/>
      <c r="R721" s="235"/>
      <c r="S721" s="235"/>
      <c r="T721" s="235"/>
      <c r="U721" s="235"/>
      <c r="V721" s="235"/>
      <c r="W721" s="235"/>
      <c r="X721" s="235"/>
      <c r="Y721" s="235"/>
      <c r="Z721" s="235"/>
      <c r="AA721" s="235"/>
      <c r="AB721" s="235"/>
    </row>
    <row r="722" spans="1:30" x14ac:dyDescent="0.25">
      <c r="B722" s="146" t="s">
        <v>1809</v>
      </c>
      <c r="C722" s="146"/>
      <c r="D722" s="146"/>
      <c r="F722" s="146" t="s">
        <v>1250</v>
      </c>
      <c r="G722" s="146"/>
      <c r="H722" s="146"/>
      <c r="I722" s="146"/>
      <c r="J722" s="146" t="s">
        <v>1810</v>
      </c>
      <c r="K722" s="146"/>
      <c r="L722" s="146"/>
      <c r="N722" s="146" t="s">
        <v>1811</v>
      </c>
      <c r="O722" s="146"/>
      <c r="P722" s="146"/>
      <c r="Q722" s="146"/>
      <c r="R722" s="146"/>
      <c r="S722" s="146"/>
      <c r="T722" s="146"/>
      <c r="U722" s="146"/>
      <c r="V722" s="146"/>
      <c r="W722" s="146"/>
      <c r="X722" s="146"/>
      <c r="Y722" s="146"/>
      <c r="Z722" s="146"/>
      <c r="AA722" s="146"/>
      <c r="AC722" s="234">
        <v>21.28</v>
      </c>
      <c r="AD722" s="234"/>
    </row>
    <row r="723" spans="1:30" x14ac:dyDescent="0.25">
      <c r="C723" s="149" t="s">
        <v>2</v>
      </c>
      <c r="G723" s="149" t="s">
        <v>2</v>
      </c>
      <c r="K723" s="149" t="s">
        <v>2</v>
      </c>
      <c r="O723" s="235" t="s">
        <v>1182</v>
      </c>
      <c r="P723" s="235"/>
      <c r="Q723" s="235"/>
      <c r="R723" s="235"/>
      <c r="S723" s="235"/>
      <c r="T723" s="235"/>
      <c r="U723" s="235"/>
      <c r="V723" s="235"/>
      <c r="W723" s="235"/>
      <c r="X723" s="235"/>
      <c r="Y723" s="235"/>
      <c r="Z723" s="235"/>
      <c r="AA723" s="235"/>
      <c r="AB723" s="235"/>
    </row>
    <row r="724" spans="1:30" x14ac:dyDescent="0.25">
      <c r="B724" s="146" t="s">
        <v>1812</v>
      </c>
      <c r="C724" s="146"/>
      <c r="D724" s="146"/>
      <c r="F724" s="146" t="s">
        <v>1250</v>
      </c>
      <c r="G724" s="146"/>
      <c r="H724" s="146"/>
      <c r="I724" s="146"/>
      <c r="J724" s="146" t="s">
        <v>1813</v>
      </c>
      <c r="K724" s="146"/>
      <c r="L724" s="146"/>
      <c r="N724" s="146" t="s">
        <v>1814</v>
      </c>
      <c r="O724" s="146"/>
      <c r="P724" s="146"/>
      <c r="Q724" s="146"/>
      <c r="R724" s="146"/>
      <c r="S724" s="146"/>
      <c r="T724" s="146"/>
      <c r="U724" s="146"/>
      <c r="V724" s="146"/>
      <c r="W724" s="146"/>
      <c r="X724" s="146"/>
      <c r="Y724" s="146"/>
      <c r="Z724" s="146"/>
      <c r="AA724" s="146"/>
      <c r="AC724" s="234">
        <v>12.88</v>
      </c>
      <c r="AD724" s="234"/>
    </row>
    <row r="725" spans="1:30" x14ac:dyDescent="0.25">
      <c r="C725" s="149" t="s">
        <v>2</v>
      </c>
      <c r="G725" s="149" t="s">
        <v>2</v>
      </c>
      <c r="K725" s="149" t="s">
        <v>2</v>
      </c>
      <c r="O725" s="235" t="s">
        <v>1182</v>
      </c>
      <c r="P725" s="235"/>
      <c r="Q725" s="235"/>
      <c r="R725" s="235"/>
      <c r="S725" s="235"/>
      <c r="T725" s="235"/>
      <c r="U725" s="235"/>
      <c r="V725" s="235"/>
      <c r="W725" s="235"/>
      <c r="X725" s="235"/>
      <c r="Y725" s="235"/>
      <c r="Z725" s="235"/>
      <c r="AA725" s="235"/>
      <c r="AB725" s="235"/>
    </row>
    <row r="726" spans="1:30" x14ac:dyDescent="0.25">
      <c r="B726" s="146" t="s">
        <v>1815</v>
      </c>
      <c r="C726" s="146"/>
      <c r="D726" s="146"/>
      <c r="F726" s="146" t="s">
        <v>1250</v>
      </c>
      <c r="G726" s="146"/>
      <c r="H726" s="146"/>
      <c r="I726" s="146"/>
      <c r="J726" s="146" t="s">
        <v>1816</v>
      </c>
      <c r="K726" s="146"/>
      <c r="L726" s="146"/>
      <c r="N726" s="146" t="s">
        <v>1817</v>
      </c>
      <c r="O726" s="146"/>
      <c r="P726" s="146"/>
      <c r="Q726" s="146"/>
      <c r="R726" s="146"/>
      <c r="S726" s="146"/>
      <c r="T726" s="146"/>
      <c r="U726" s="146"/>
      <c r="V726" s="146"/>
      <c r="W726" s="146"/>
      <c r="X726" s="146"/>
      <c r="Y726" s="146"/>
      <c r="Z726" s="146"/>
      <c r="AA726" s="146"/>
      <c r="AC726" s="234">
        <v>52.64</v>
      </c>
      <c r="AD726" s="234"/>
    </row>
    <row r="727" spans="1:30" x14ac:dyDescent="0.25">
      <c r="C727" s="149" t="s">
        <v>2</v>
      </c>
      <c r="G727" s="149" t="s">
        <v>2</v>
      </c>
      <c r="K727" s="149" t="s">
        <v>2</v>
      </c>
      <c r="O727" s="235" t="s">
        <v>1182</v>
      </c>
      <c r="P727" s="235"/>
      <c r="Q727" s="235"/>
      <c r="R727" s="235"/>
      <c r="S727" s="235"/>
      <c r="T727" s="235"/>
      <c r="U727" s="235"/>
      <c r="V727" s="235"/>
      <c r="W727" s="235"/>
      <c r="X727" s="235"/>
      <c r="Y727" s="235"/>
      <c r="Z727" s="235"/>
      <c r="AA727" s="235"/>
      <c r="AB727" s="235"/>
    </row>
    <row r="728" spans="1:30" x14ac:dyDescent="0.25">
      <c r="B728" s="146" t="s">
        <v>1818</v>
      </c>
      <c r="C728" s="146"/>
      <c r="D728" s="146"/>
      <c r="F728" s="146" t="s">
        <v>1250</v>
      </c>
      <c r="G728" s="146"/>
      <c r="H728" s="146"/>
      <c r="I728" s="146"/>
      <c r="J728" s="146" t="s">
        <v>1819</v>
      </c>
      <c r="K728" s="146"/>
      <c r="L728" s="146"/>
      <c r="N728" s="146" t="s">
        <v>1820</v>
      </c>
      <c r="O728" s="146"/>
      <c r="P728" s="146"/>
      <c r="Q728" s="146"/>
      <c r="R728" s="146"/>
      <c r="S728" s="146"/>
      <c r="T728" s="146"/>
      <c r="U728" s="146"/>
      <c r="V728" s="146"/>
      <c r="W728" s="146"/>
      <c r="X728" s="146"/>
      <c r="Y728" s="146"/>
      <c r="Z728" s="146"/>
      <c r="AA728" s="146"/>
      <c r="AC728" s="234">
        <v>21.28</v>
      </c>
      <c r="AD728" s="234"/>
    </row>
    <row r="729" spans="1:30" x14ac:dyDescent="0.25">
      <c r="C729" s="149" t="s">
        <v>2</v>
      </c>
      <c r="G729" s="149" t="s">
        <v>2</v>
      </c>
      <c r="K729" s="149" t="s">
        <v>2</v>
      </c>
      <c r="O729" s="235" t="s">
        <v>1182</v>
      </c>
      <c r="P729" s="235"/>
      <c r="Q729" s="235"/>
      <c r="R729" s="235"/>
      <c r="S729" s="235"/>
      <c r="T729" s="235"/>
      <c r="U729" s="235"/>
      <c r="V729" s="235"/>
      <c r="W729" s="235"/>
      <c r="X729" s="235"/>
      <c r="Y729" s="235"/>
      <c r="Z729" s="235"/>
      <c r="AA729" s="235"/>
      <c r="AB729" s="235"/>
    </row>
    <row r="730" spans="1:30" ht="182.25" customHeight="1" x14ac:dyDescent="0.25"/>
    <row r="731" spans="1:30" ht="12" customHeight="1" x14ac:dyDescent="0.25"/>
    <row r="732" spans="1:30" ht="13.5" customHeight="1" x14ac:dyDescent="0.25">
      <c r="A732" s="152" t="s">
        <v>1119</v>
      </c>
      <c r="B732" s="152"/>
      <c r="C732" s="152"/>
      <c r="D732" s="152"/>
      <c r="E732" s="152"/>
      <c r="F732" s="152"/>
      <c r="G732" s="152"/>
      <c r="H732" s="152"/>
      <c r="I732" s="152"/>
      <c r="J732" s="152"/>
      <c r="K732" s="152"/>
      <c r="L732" s="152"/>
      <c r="M732" s="152"/>
      <c r="R732" s="153" t="s">
        <v>1821</v>
      </c>
      <c r="S732" s="153"/>
      <c r="T732" s="153"/>
      <c r="U732" s="153"/>
      <c r="V732" s="153"/>
      <c r="W732" s="153"/>
      <c r="X732" s="153"/>
      <c r="Y732" s="153"/>
      <c r="Z732" s="153"/>
      <c r="AA732" s="153"/>
      <c r="AB732" s="153"/>
      <c r="AC732" s="153"/>
      <c r="AD732" s="153"/>
    </row>
    <row r="733" spans="1:30" ht="25.5" customHeight="1" x14ac:dyDescent="0.25">
      <c r="C733" s="143" t="s">
        <v>1035</v>
      </c>
      <c r="D733" s="143"/>
      <c r="E733" s="143"/>
      <c r="F733" s="143"/>
      <c r="G733" s="143"/>
      <c r="H733" s="143"/>
      <c r="I733" s="143"/>
      <c r="J733" s="143"/>
      <c r="K733" s="143"/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</row>
    <row r="734" spans="1:30" ht="7.5" customHeight="1" x14ac:dyDescent="0.25"/>
    <row r="735" spans="1:30" ht="18.75" customHeight="1" x14ac:dyDescent="0.25">
      <c r="I735" s="229" t="s">
        <v>1036</v>
      </c>
      <c r="J735" s="229"/>
      <c r="K735" s="229"/>
      <c r="L735" s="229"/>
      <c r="M735" s="229"/>
      <c r="N735" s="229"/>
      <c r="O735" s="229"/>
      <c r="P735" s="229"/>
      <c r="S735" s="230" t="s">
        <v>1037</v>
      </c>
      <c r="T735" s="230"/>
      <c r="U735" s="230"/>
      <c r="V735" s="230"/>
      <c r="W735" s="230"/>
      <c r="X735" s="230"/>
      <c r="Y735" s="230"/>
    </row>
    <row r="736" spans="1:30" ht="6.75" customHeight="1" x14ac:dyDescent="0.25"/>
    <row r="737" spans="1:30" ht="14.25" customHeight="1" x14ac:dyDescent="0.25">
      <c r="A737" s="231" t="s">
        <v>1038</v>
      </c>
      <c r="B737" s="231"/>
      <c r="C737" s="231"/>
      <c r="D737" s="231"/>
      <c r="E737" s="231"/>
      <c r="F737" s="231"/>
      <c r="G737" s="231"/>
      <c r="H737" s="231"/>
      <c r="I737" s="231"/>
      <c r="J737" s="231"/>
      <c r="K737" s="231"/>
      <c r="L737" s="231"/>
      <c r="M737" s="231"/>
      <c r="N737" s="231"/>
      <c r="O737" s="231"/>
    </row>
    <row r="738" spans="1:30" x14ac:dyDescent="0.25">
      <c r="B738" s="232" t="s">
        <v>1039</v>
      </c>
      <c r="C738" s="232"/>
      <c r="D738" s="232"/>
      <c r="F738" s="232" t="s">
        <v>1040</v>
      </c>
      <c r="G738" s="232"/>
      <c r="H738" s="232"/>
      <c r="I738" s="232"/>
      <c r="J738" s="232" t="s">
        <v>1041</v>
      </c>
      <c r="K738" s="232"/>
      <c r="L738" s="232"/>
      <c r="N738" s="232" t="s">
        <v>1042</v>
      </c>
      <c r="O738" s="232"/>
      <c r="P738" s="232"/>
      <c r="Q738" s="232"/>
      <c r="R738" s="232"/>
      <c r="S738" s="232"/>
      <c r="T738" s="232"/>
      <c r="U738" s="232"/>
      <c r="V738" s="232"/>
      <c r="W738" s="232"/>
      <c r="X738" s="232"/>
      <c r="Y738" s="232"/>
      <c r="Z738" s="232"/>
      <c r="AA738" s="232"/>
      <c r="AC738" s="233" t="s">
        <v>1043</v>
      </c>
      <c r="AD738" s="233"/>
    </row>
    <row r="739" spans="1:30" x14ac:dyDescent="0.25">
      <c r="B739" s="146" t="s">
        <v>1822</v>
      </c>
      <c r="C739" s="146"/>
      <c r="D739" s="146"/>
      <c r="F739" s="146" t="s">
        <v>1250</v>
      </c>
      <c r="G739" s="146"/>
      <c r="H739" s="146"/>
      <c r="I739" s="146"/>
      <c r="J739" s="146" t="s">
        <v>1572</v>
      </c>
      <c r="K739" s="146"/>
      <c r="L739" s="146"/>
      <c r="N739" s="146" t="s">
        <v>1573</v>
      </c>
      <c r="O739" s="146"/>
      <c r="P739" s="146"/>
      <c r="Q739" s="146"/>
      <c r="R739" s="146"/>
      <c r="S739" s="146"/>
      <c r="T739" s="146"/>
      <c r="U739" s="146"/>
      <c r="V739" s="146"/>
      <c r="W739" s="146"/>
      <c r="X739" s="146"/>
      <c r="Y739" s="146"/>
      <c r="Z739" s="146"/>
      <c r="AA739" s="146"/>
      <c r="AC739" s="234">
        <v>4065.41</v>
      </c>
      <c r="AD739" s="234"/>
    </row>
    <row r="740" spans="1:30" x14ac:dyDescent="0.25">
      <c r="C740" s="149" t="s">
        <v>2</v>
      </c>
      <c r="G740" s="149" t="s">
        <v>2</v>
      </c>
      <c r="K740" s="149" t="s">
        <v>2</v>
      </c>
      <c r="O740" s="235" t="s">
        <v>1823</v>
      </c>
      <c r="P740" s="235"/>
      <c r="Q740" s="235"/>
      <c r="R740" s="235"/>
      <c r="S740" s="235"/>
      <c r="T740" s="235"/>
      <c r="U740" s="235"/>
      <c r="V740" s="235"/>
      <c r="W740" s="235"/>
      <c r="X740" s="235"/>
      <c r="Y740" s="235"/>
      <c r="Z740" s="235"/>
      <c r="AA740" s="235"/>
      <c r="AB740" s="235"/>
      <c r="AC740" s="236">
        <v>897.18</v>
      </c>
      <c r="AD740" s="236"/>
    </row>
    <row r="741" spans="1:30" x14ac:dyDescent="0.25">
      <c r="C741" s="149" t="s">
        <v>2</v>
      </c>
      <c r="G741" s="149" t="s">
        <v>2</v>
      </c>
      <c r="K741" s="149" t="s">
        <v>2</v>
      </c>
      <c r="O741" s="235" t="s">
        <v>1824</v>
      </c>
      <c r="P741" s="235"/>
      <c r="Q741" s="235"/>
      <c r="R741" s="235"/>
      <c r="S741" s="235"/>
      <c r="T741" s="235"/>
      <c r="U741" s="235"/>
      <c r="V741" s="235"/>
      <c r="W741" s="235"/>
      <c r="X741" s="235"/>
      <c r="Y741" s="235"/>
      <c r="Z741" s="235"/>
      <c r="AA741" s="235"/>
      <c r="AB741" s="235"/>
      <c r="AC741" s="236">
        <v>101.99</v>
      </c>
      <c r="AD741" s="236"/>
    </row>
    <row r="742" spans="1:30" x14ac:dyDescent="0.25">
      <c r="C742" s="149" t="s">
        <v>2</v>
      </c>
      <c r="G742" s="149" t="s">
        <v>2</v>
      </c>
      <c r="K742" s="149" t="s">
        <v>2</v>
      </c>
      <c r="O742" s="235" t="s">
        <v>1825</v>
      </c>
      <c r="P742" s="235"/>
      <c r="Q742" s="235"/>
      <c r="R742" s="235"/>
      <c r="S742" s="235"/>
      <c r="T742" s="235"/>
      <c r="U742" s="235"/>
      <c r="V742" s="235"/>
      <c r="W742" s="235"/>
      <c r="X742" s="235"/>
      <c r="Y742" s="235"/>
      <c r="Z742" s="235"/>
      <c r="AA742" s="235"/>
      <c r="AB742" s="235"/>
      <c r="AC742" s="236">
        <v>135.99</v>
      </c>
      <c r="AD742" s="236"/>
    </row>
    <row r="743" spans="1:30" x14ac:dyDescent="0.25">
      <c r="C743" s="149" t="s">
        <v>2</v>
      </c>
      <c r="G743" s="149" t="s">
        <v>2</v>
      </c>
      <c r="K743" s="149" t="s">
        <v>2</v>
      </c>
      <c r="O743" s="235" t="s">
        <v>1826</v>
      </c>
      <c r="P743" s="235"/>
      <c r="Q743" s="235"/>
      <c r="R743" s="235"/>
      <c r="S743" s="235"/>
      <c r="T743" s="235"/>
      <c r="U743" s="235"/>
      <c r="V743" s="235"/>
      <c r="W743" s="235"/>
      <c r="X743" s="235"/>
      <c r="Y743" s="235"/>
      <c r="Z743" s="235"/>
      <c r="AA743" s="235"/>
      <c r="AB743" s="235"/>
      <c r="AC743" s="236">
        <v>163.78</v>
      </c>
      <c r="AD743" s="236"/>
    </row>
    <row r="744" spans="1:30" x14ac:dyDescent="0.25">
      <c r="C744" s="149" t="s">
        <v>2</v>
      </c>
      <c r="G744" s="149" t="s">
        <v>2</v>
      </c>
      <c r="K744" s="149" t="s">
        <v>2</v>
      </c>
      <c r="O744" s="235" t="s">
        <v>1827</v>
      </c>
      <c r="P744" s="235"/>
      <c r="Q744" s="235"/>
      <c r="R744" s="235"/>
      <c r="S744" s="235"/>
      <c r="T744" s="235"/>
      <c r="U744" s="235"/>
      <c r="V744" s="235"/>
      <c r="W744" s="235"/>
      <c r="X744" s="235"/>
      <c r="Y744" s="235"/>
      <c r="Z744" s="235"/>
      <c r="AA744" s="235"/>
      <c r="AB744" s="235"/>
      <c r="AC744" s="236">
        <v>227.84</v>
      </c>
      <c r="AD744" s="236"/>
    </row>
    <row r="745" spans="1:30" x14ac:dyDescent="0.25">
      <c r="C745" s="149" t="s">
        <v>2</v>
      </c>
      <c r="G745" s="149" t="s">
        <v>2</v>
      </c>
      <c r="K745" s="149" t="s">
        <v>2</v>
      </c>
      <c r="O745" s="235" t="s">
        <v>1828</v>
      </c>
      <c r="P745" s="235"/>
      <c r="Q745" s="235"/>
      <c r="R745" s="235"/>
      <c r="S745" s="235"/>
      <c r="T745" s="235"/>
      <c r="U745" s="235"/>
      <c r="V745" s="235"/>
      <c r="W745" s="235"/>
      <c r="X745" s="235"/>
      <c r="Y745" s="235"/>
      <c r="Z745" s="235"/>
      <c r="AA745" s="235"/>
      <c r="AB745" s="235"/>
      <c r="AC745" s="236">
        <v>46.99</v>
      </c>
      <c r="AD745" s="236"/>
    </row>
    <row r="746" spans="1:30" x14ac:dyDescent="0.25">
      <c r="C746" s="149" t="s">
        <v>2</v>
      </c>
      <c r="G746" s="149" t="s">
        <v>2</v>
      </c>
      <c r="K746" s="149" t="s">
        <v>2</v>
      </c>
      <c r="O746" s="235" t="s">
        <v>1829</v>
      </c>
      <c r="P746" s="235"/>
      <c r="Q746" s="235"/>
      <c r="R746" s="235"/>
      <c r="S746" s="235"/>
      <c r="T746" s="235"/>
      <c r="U746" s="235"/>
      <c r="V746" s="235"/>
      <c r="W746" s="235"/>
      <c r="X746" s="235"/>
      <c r="Y746" s="235"/>
      <c r="Z746" s="235"/>
      <c r="AA746" s="235"/>
      <c r="AB746" s="235"/>
      <c r="AC746" s="236">
        <v>216.99</v>
      </c>
      <c r="AD746" s="236"/>
    </row>
    <row r="747" spans="1:30" x14ac:dyDescent="0.25">
      <c r="C747" s="149" t="s">
        <v>2</v>
      </c>
      <c r="G747" s="149" t="s">
        <v>2</v>
      </c>
      <c r="K747" s="149" t="s">
        <v>2</v>
      </c>
      <c r="O747" s="235" t="s">
        <v>1830</v>
      </c>
      <c r="P747" s="235"/>
      <c r="Q747" s="235"/>
      <c r="R747" s="235"/>
      <c r="S747" s="235"/>
      <c r="T747" s="235"/>
      <c r="U747" s="235"/>
      <c r="V747" s="235"/>
      <c r="W747" s="235"/>
      <c r="X747" s="235"/>
      <c r="Y747" s="235"/>
      <c r="Z747" s="235"/>
      <c r="AA747" s="235"/>
      <c r="AB747" s="235"/>
      <c r="AC747" s="236">
        <v>8.92</v>
      </c>
      <c r="AD747" s="236"/>
    </row>
    <row r="748" spans="1:30" x14ac:dyDescent="0.25">
      <c r="C748" s="149" t="s">
        <v>2</v>
      </c>
      <c r="G748" s="149" t="s">
        <v>2</v>
      </c>
      <c r="K748" s="149" t="s">
        <v>2</v>
      </c>
      <c r="O748" s="235" t="s">
        <v>1831</v>
      </c>
      <c r="P748" s="235"/>
      <c r="Q748" s="235"/>
      <c r="R748" s="235"/>
      <c r="S748" s="235"/>
      <c r="T748" s="235"/>
      <c r="U748" s="235"/>
      <c r="V748" s="235"/>
      <c r="W748" s="235"/>
      <c r="X748" s="235"/>
      <c r="Y748" s="235"/>
      <c r="Z748" s="235"/>
      <c r="AA748" s="235"/>
      <c r="AB748" s="235"/>
      <c r="AC748" s="236">
        <v>8.92</v>
      </c>
      <c r="AD748" s="236"/>
    </row>
    <row r="749" spans="1:30" x14ac:dyDescent="0.25">
      <c r="C749" s="149" t="s">
        <v>2</v>
      </c>
      <c r="G749" s="149" t="s">
        <v>2</v>
      </c>
      <c r="K749" s="149" t="s">
        <v>2</v>
      </c>
      <c r="O749" s="235" t="s">
        <v>1832</v>
      </c>
      <c r="P749" s="235"/>
      <c r="Q749" s="235"/>
      <c r="R749" s="235"/>
      <c r="S749" s="235"/>
      <c r="T749" s="235"/>
      <c r="U749" s="235"/>
      <c r="V749" s="235"/>
      <c r="W749" s="235"/>
      <c r="X749" s="235"/>
      <c r="Y749" s="235"/>
      <c r="Z749" s="235"/>
      <c r="AA749" s="235"/>
      <c r="AB749" s="235"/>
      <c r="AC749" s="236">
        <v>71.400000000000006</v>
      </c>
      <c r="AD749" s="236"/>
    </row>
    <row r="750" spans="1:30" x14ac:dyDescent="0.25">
      <c r="C750" s="149" t="s">
        <v>2</v>
      </c>
      <c r="G750" s="149" t="s">
        <v>2</v>
      </c>
      <c r="K750" s="149" t="s">
        <v>2</v>
      </c>
      <c r="O750" s="235" t="s">
        <v>1833</v>
      </c>
      <c r="P750" s="235"/>
      <c r="Q750" s="235"/>
      <c r="R750" s="235"/>
      <c r="S750" s="235"/>
      <c r="T750" s="235"/>
      <c r="U750" s="235"/>
      <c r="V750" s="235"/>
      <c r="W750" s="235"/>
      <c r="X750" s="235"/>
      <c r="Y750" s="235"/>
      <c r="Z750" s="235"/>
      <c r="AA750" s="235"/>
      <c r="AB750" s="235"/>
      <c r="AC750" s="236">
        <v>817.98</v>
      </c>
      <c r="AD750" s="236"/>
    </row>
    <row r="751" spans="1:30" x14ac:dyDescent="0.25">
      <c r="C751" s="149" t="s">
        <v>2</v>
      </c>
      <c r="G751" s="149" t="s">
        <v>2</v>
      </c>
      <c r="K751" s="149" t="s">
        <v>2</v>
      </c>
      <c r="O751" s="235" t="s">
        <v>1834</v>
      </c>
      <c r="P751" s="235"/>
      <c r="Q751" s="235"/>
      <c r="R751" s="235"/>
      <c r="S751" s="235"/>
      <c r="T751" s="235"/>
      <c r="U751" s="235"/>
      <c r="V751" s="235"/>
      <c r="W751" s="235"/>
      <c r="X751" s="235"/>
      <c r="Y751" s="235"/>
      <c r="Z751" s="235"/>
      <c r="AA751" s="235"/>
      <c r="AB751" s="235"/>
      <c r="AC751" s="236">
        <v>10.28</v>
      </c>
      <c r="AD751" s="236"/>
    </row>
    <row r="752" spans="1:30" x14ac:dyDescent="0.25">
      <c r="C752" s="149" t="s">
        <v>2</v>
      </c>
      <c r="G752" s="149" t="s">
        <v>2</v>
      </c>
      <c r="K752" s="149" t="s">
        <v>2</v>
      </c>
      <c r="O752" s="235" t="s">
        <v>1835</v>
      </c>
      <c r="P752" s="235"/>
      <c r="Q752" s="235"/>
      <c r="R752" s="235"/>
      <c r="S752" s="235"/>
      <c r="T752" s="235"/>
      <c r="U752" s="235"/>
      <c r="V752" s="235"/>
      <c r="W752" s="235"/>
      <c r="X752" s="235"/>
      <c r="Y752" s="235"/>
      <c r="Z752" s="235"/>
      <c r="AA752" s="235"/>
      <c r="AB752" s="235"/>
      <c r="AC752" s="236">
        <v>69.05</v>
      </c>
      <c r="AD752" s="236"/>
    </row>
    <row r="753" spans="2:30" x14ac:dyDescent="0.25">
      <c r="C753" s="149" t="s">
        <v>2</v>
      </c>
      <c r="G753" s="149" t="s">
        <v>2</v>
      </c>
      <c r="K753" s="149" t="s">
        <v>2</v>
      </c>
      <c r="O753" s="235" t="s">
        <v>1836</v>
      </c>
      <c r="P753" s="235"/>
      <c r="Q753" s="235"/>
      <c r="R753" s="235"/>
      <c r="S753" s="235"/>
      <c r="T753" s="235"/>
      <c r="U753" s="235"/>
      <c r="V753" s="235"/>
      <c r="W753" s="235"/>
      <c r="X753" s="235"/>
      <c r="Y753" s="235"/>
      <c r="Z753" s="235"/>
      <c r="AA753" s="235"/>
      <c r="AB753" s="235"/>
      <c r="AC753" s="236">
        <v>26.1</v>
      </c>
      <c r="AD753" s="236"/>
    </row>
    <row r="754" spans="2:30" x14ac:dyDescent="0.25">
      <c r="C754" s="149" t="s">
        <v>2</v>
      </c>
      <c r="G754" s="149" t="s">
        <v>2</v>
      </c>
      <c r="K754" s="149" t="s">
        <v>2</v>
      </c>
      <c r="O754" s="235" t="s">
        <v>1837</v>
      </c>
      <c r="P754" s="235"/>
      <c r="Q754" s="235"/>
      <c r="R754" s="235"/>
      <c r="S754" s="235"/>
      <c r="T754" s="235"/>
      <c r="U754" s="235"/>
      <c r="V754" s="235"/>
      <c r="W754" s="235"/>
      <c r="X754" s="235"/>
      <c r="Y754" s="235"/>
      <c r="Z754" s="235"/>
      <c r="AA754" s="235"/>
      <c r="AB754" s="235"/>
      <c r="AC754" s="236">
        <v>95.96</v>
      </c>
      <c r="AD754" s="236"/>
    </row>
    <row r="755" spans="2:30" x14ac:dyDescent="0.25">
      <c r="C755" s="149" t="s">
        <v>2</v>
      </c>
      <c r="G755" s="149" t="s">
        <v>2</v>
      </c>
      <c r="K755" s="149" t="s">
        <v>2</v>
      </c>
      <c r="O755" s="235" t="s">
        <v>1838</v>
      </c>
      <c r="P755" s="235"/>
      <c r="Q755" s="235"/>
      <c r="R755" s="235"/>
      <c r="S755" s="235"/>
      <c r="T755" s="235"/>
      <c r="U755" s="235"/>
      <c r="V755" s="235"/>
      <c r="W755" s="235"/>
      <c r="X755" s="235"/>
      <c r="Y755" s="235"/>
      <c r="Z755" s="235"/>
      <c r="AA755" s="235"/>
      <c r="AB755" s="235"/>
      <c r="AC755" s="236">
        <v>135.99</v>
      </c>
      <c r="AD755" s="236"/>
    </row>
    <row r="756" spans="2:30" x14ac:dyDescent="0.25">
      <c r="C756" s="149" t="s">
        <v>2</v>
      </c>
      <c r="G756" s="149" t="s">
        <v>2</v>
      </c>
      <c r="K756" s="149" t="s">
        <v>2</v>
      </c>
      <c r="O756" s="235" t="s">
        <v>1839</v>
      </c>
      <c r="P756" s="235"/>
      <c r="Q756" s="235"/>
      <c r="R756" s="235"/>
      <c r="S756" s="235"/>
      <c r="T756" s="235"/>
      <c r="U756" s="235"/>
      <c r="V756" s="235"/>
      <c r="W756" s="235"/>
      <c r="X756" s="235"/>
      <c r="Y756" s="235"/>
      <c r="Z756" s="235"/>
      <c r="AA756" s="235"/>
      <c r="AB756" s="235"/>
      <c r="AC756" s="236">
        <v>135.99</v>
      </c>
      <c r="AD756" s="236"/>
    </row>
    <row r="757" spans="2:30" x14ac:dyDescent="0.25">
      <c r="C757" s="149" t="s">
        <v>2</v>
      </c>
      <c r="G757" s="149" t="s">
        <v>2</v>
      </c>
      <c r="K757" s="149" t="s">
        <v>2</v>
      </c>
      <c r="O757" s="235" t="s">
        <v>1840</v>
      </c>
      <c r="P757" s="235"/>
      <c r="Q757" s="235"/>
      <c r="R757" s="235"/>
      <c r="S757" s="235"/>
      <c r="T757" s="235"/>
      <c r="U757" s="235"/>
      <c r="V757" s="235"/>
      <c r="W757" s="235"/>
      <c r="X757" s="235"/>
      <c r="Y757" s="235"/>
      <c r="Z757" s="235"/>
      <c r="AA757" s="235"/>
      <c r="AB757" s="235"/>
      <c r="AC757" s="236">
        <v>600</v>
      </c>
      <c r="AD757" s="236"/>
    </row>
    <row r="758" spans="2:30" x14ac:dyDescent="0.25">
      <c r="C758" s="149" t="s">
        <v>2</v>
      </c>
      <c r="G758" s="149" t="s">
        <v>2</v>
      </c>
      <c r="K758" s="149" t="s">
        <v>2</v>
      </c>
      <c r="O758" s="235" t="s">
        <v>1841</v>
      </c>
      <c r="P758" s="235"/>
      <c r="Q758" s="235"/>
      <c r="R758" s="235"/>
      <c r="S758" s="235"/>
      <c r="T758" s="235"/>
      <c r="U758" s="235"/>
      <c r="V758" s="235"/>
      <c r="W758" s="235"/>
      <c r="X758" s="235"/>
      <c r="Y758" s="235"/>
      <c r="Z758" s="235"/>
      <c r="AA758" s="235"/>
      <c r="AB758" s="235"/>
      <c r="AC758" s="236">
        <v>31.96</v>
      </c>
      <c r="AD758" s="236"/>
    </row>
    <row r="759" spans="2:30" x14ac:dyDescent="0.25">
      <c r="C759" s="149" t="s">
        <v>2</v>
      </c>
      <c r="G759" s="149" t="s">
        <v>2</v>
      </c>
      <c r="K759" s="149" t="s">
        <v>2</v>
      </c>
      <c r="O759" s="235" t="s">
        <v>1842</v>
      </c>
      <c r="P759" s="235"/>
      <c r="Q759" s="235"/>
      <c r="R759" s="235"/>
      <c r="S759" s="235"/>
      <c r="T759" s="235"/>
      <c r="U759" s="235"/>
      <c r="V759" s="235"/>
      <c r="W759" s="235"/>
      <c r="X759" s="235"/>
      <c r="Y759" s="235"/>
      <c r="Z759" s="235"/>
      <c r="AA759" s="235"/>
      <c r="AB759" s="235"/>
      <c r="AC759" s="236">
        <v>8.1199999999999992</v>
      </c>
      <c r="AD759" s="236"/>
    </row>
    <row r="760" spans="2:30" x14ac:dyDescent="0.25">
      <c r="C760" s="149" t="s">
        <v>2</v>
      </c>
      <c r="G760" s="149" t="s">
        <v>2</v>
      </c>
      <c r="K760" s="149" t="s">
        <v>2</v>
      </c>
      <c r="O760" s="235" t="s">
        <v>1829</v>
      </c>
      <c r="P760" s="235"/>
      <c r="Q760" s="235"/>
      <c r="R760" s="235"/>
      <c r="S760" s="235"/>
      <c r="T760" s="235"/>
      <c r="U760" s="235"/>
      <c r="V760" s="235"/>
      <c r="W760" s="235"/>
      <c r="X760" s="235"/>
      <c r="Y760" s="235"/>
      <c r="Z760" s="235"/>
      <c r="AA760" s="235"/>
      <c r="AB760" s="235"/>
      <c r="AC760" s="236">
        <v>253.98</v>
      </c>
      <c r="AD760" s="236"/>
    </row>
    <row r="761" spans="2:30" x14ac:dyDescent="0.25">
      <c r="B761" s="146" t="s">
        <v>1843</v>
      </c>
      <c r="C761" s="146"/>
      <c r="D761" s="146"/>
      <c r="F761" s="146" t="s">
        <v>1250</v>
      </c>
      <c r="G761" s="146"/>
      <c r="H761" s="146"/>
      <c r="I761" s="146"/>
      <c r="J761" s="146" t="s">
        <v>1675</v>
      </c>
      <c r="K761" s="146"/>
      <c r="L761" s="146"/>
      <c r="N761" s="146" t="s">
        <v>1676</v>
      </c>
      <c r="O761" s="146"/>
      <c r="P761" s="146"/>
      <c r="Q761" s="146"/>
      <c r="R761" s="146"/>
      <c r="S761" s="146"/>
      <c r="T761" s="146"/>
      <c r="U761" s="146"/>
      <c r="V761" s="146"/>
      <c r="W761" s="146"/>
      <c r="X761" s="146"/>
      <c r="Y761" s="146"/>
      <c r="Z761" s="146"/>
      <c r="AA761" s="146"/>
      <c r="AC761" s="234">
        <v>94.81</v>
      </c>
      <c r="AD761" s="234"/>
    </row>
    <row r="762" spans="2:30" x14ac:dyDescent="0.25">
      <c r="C762" s="149" t="s">
        <v>2</v>
      </c>
      <c r="G762" s="149" t="s">
        <v>2</v>
      </c>
      <c r="K762" s="149" t="s">
        <v>2</v>
      </c>
      <c r="O762" s="235" t="s">
        <v>1182</v>
      </c>
      <c r="P762" s="235"/>
      <c r="Q762" s="235"/>
      <c r="R762" s="235"/>
      <c r="S762" s="235"/>
      <c r="T762" s="235"/>
      <c r="U762" s="235"/>
      <c r="V762" s="235"/>
      <c r="W762" s="235"/>
      <c r="X762" s="235"/>
      <c r="Y762" s="235"/>
      <c r="Z762" s="235"/>
      <c r="AA762" s="235"/>
      <c r="AB762" s="235"/>
    </row>
    <row r="763" spans="2:30" x14ac:dyDescent="0.25">
      <c r="B763" s="146" t="s">
        <v>1844</v>
      </c>
      <c r="C763" s="146"/>
      <c r="D763" s="146"/>
      <c r="F763" s="146" t="s">
        <v>1250</v>
      </c>
      <c r="G763" s="146"/>
      <c r="H763" s="146"/>
      <c r="I763" s="146"/>
      <c r="J763" s="146" t="s">
        <v>1845</v>
      </c>
      <c r="K763" s="146"/>
      <c r="L763" s="146"/>
      <c r="N763" s="146" t="s">
        <v>1846</v>
      </c>
      <c r="O763" s="146"/>
      <c r="P763" s="146"/>
      <c r="Q763" s="146"/>
      <c r="R763" s="146"/>
      <c r="S763" s="146"/>
      <c r="T763" s="146"/>
      <c r="U763" s="146"/>
      <c r="V763" s="146"/>
      <c r="W763" s="146"/>
      <c r="X763" s="146"/>
      <c r="Y763" s="146"/>
      <c r="Z763" s="146"/>
      <c r="AA763" s="146"/>
      <c r="AC763" s="234">
        <v>79.52</v>
      </c>
      <c r="AD763" s="234"/>
    </row>
    <row r="764" spans="2:30" x14ac:dyDescent="0.25">
      <c r="C764" s="149" t="s">
        <v>2</v>
      </c>
      <c r="G764" s="149" t="s">
        <v>2</v>
      </c>
      <c r="K764" s="149" t="s">
        <v>2</v>
      </c>
      <c r="O764" s="235" t="s">
        <v>1182</v>
      </c>
      <c r="P764" s="235"/>
      <c r="Q764" s="235"/>
      <c r="R764" s="235"/>
      <c r="S764" s="235"/>
      <c r="T764" s="235"/>
      <c r="U764" s="235"/>
      <c r="V764" s="235"/>
      <c r="W764" s="235"/>
      <c r="X764" s="235"/>
      <c r="Y764" s="235"/>
      <c r="Z764" s="235"/>
      <c r="AA764" s="235"/>
      <c r="AB764" s="235"/>
    </row>
    <row r="765" spans="2:30" x14ac:dyDescent="0.25">
      <c r="B765" s="146" t="s">
        <v>1847</v>
      </c>
      <c r="C765" s="146"/>
      <c r="D765" s="146"/>
      <c r="F765" s="146" t="s">
        <v>1250</v>
      </c>
      <c r="G765" s="146"/>
      <c r="H765" s="146"/>
      <c r="I765" s="146"/>
      <c r="J765" s="146" t="s">
        <v>1594</v>
      </c>
      <c r="K765" s="146"/>
      <c r="L765" s="146"/>
      <c r="N765" s="146" t="s">
        <v>1595</v>
      </c>
      <c r="O765" s="146"/>
      <c r="P765" s="146"/>
      <c r="Q765" s="146"/>
      <c r="R765" s="146"/>
      <c r="S765" s="146"/>
      <c r="T765" s="146"/>
      <c r="U765" s="146"/>
      <c r="V765" s="146"/>
      <c r="W765" s="146"/>
      <c r="X765" s="146"/>
      <c r="Y765" s="146"/>
      <c r="Z765" s="146"/>
      <c r="AA765" s="146"/>
      <c r="AC765" s="234">
        <v>13.1</v>
      </c>
      <c r="AD765" s="234"/>
    </row>
    <row r="766" spans="2:30" x14ac:dyDescent="0.25">
      <c r="C766" s="149" t="s">
        <v>2</v>
      </c>
      <c r="G766" s="149" t="s">
        <v>2</v>
      </c>
      <c r="K766" s="149" t="s">
        <v>2</v>
      </c>
      <c r="O766" s="235" t="s">
        <v>1182</v>
      </c>
      <c r="P766" s="235"/>
      <c r="Q766" s="235"/>
      <c r="R766" s="235"/>
      <c r="S766" s="235"/>
      <c r="T766" s="235"/>
      <c r="U766" s="235"/>
      <c r="V766" s="235"/>
      <c r="W766" s="235"/>
      <c r="X766" s="235"/>
      <c r="Y766" s="235"/>
      <c r="Z766" s="235"/>
      <c r="AA766" s="235"/>
      <c r="AB766" s="235"/>
    </row>
    <row r="767" spans="2:30" x14ac:dyDescent="0.25">
      <c r="B767" s="146" t="s">
        <v>1848</v>
      </c>
      <c r="C767" s="146"/>
      <c r="D767" s="146"/>
      <c r="F767" s="146" t="s">
        <v>1250</v>
      </c>
      <c r="G767" s="146"/>
      <c r="H767" s="146"/>
      <c r="I767" s="146"/>
      <c r="J767" s="146" t="s">
        <v>1849</v>
      </c>
      <c r="K767" s="146"/>
      <c r="L767" s="146"/>
      <c r="N767" s="146" t="s">
        <v>1850</v>
      </c>
      <c r="O767" s="146"/>
      <c r="P767" s="146"/>
      <c r="Q767" s="146"/>
      <c r="R767" s="146"/>
      <c r="S767" s="146"/>
      <c r="T767" s="146"/>
      <c r="U767" s="146"/>
      <c r="V767" s="146"/>
      <c r="W767" s="146"/>
      <c r="X767" s="146"/>
      <c r="Y767" s="146"/>
      <c r="Z767" s="146"/>
      <c r="AA767" s="146"/>
      <c r="AC767" s="234">
        <v>35.56</v>
      </c>
      <c r="AD767" s="234"/>
    </row>
    <row r="768" spans="2:30" x14ac:dyDescent="0.25">
      <c r="C768" s="149" t="s">
        <v>2</v>
      </c>
      <c r="G768" s="149" t="s">
        <v>2</v>
      </c>
      <c r="K768" s="149" t="s">
        <v>2</v>
      </c>
      <c r="O768" s="235" t="s">
        <v>1182</v>
      </c>
      <c r="P768" s="235"/>
      <c r="Q768" s="235"/>
      <c r="R768" s="235"/>
      <c r="S768" s="235"/>
      <c r="T768" s="235"/>
      <c r="U768" s="235"/>
      <c r="V768" s="235"/>
      <c r="W768" s="235"/>
      <c r="X768" s="235"/>
      <c r="Y768" s="235"/>
      <c r="Z768" s="235"/>
      <c r="AA768" s="235"/>
      <c r="AB768" s="235"/>
    </row>
    <row r="769" spans="2:30" x14ac:dyDescent="0.25">
      <c r="B769" s="146" t="s">
        <v>1851</v>
      </c>
      <c r="C769" s="146"/>
      <c r="D769" s="146"/>
      <c r="F769" s="146" t="s">
        <v>1250</v>
      </c>
      <c r="G769" s="146"/>
      <c r="H769" s="146"/>
      <c r="I769" s="146"/>
      <c r="J769" s="146" t="s">
        <v>1852</v>
      </c>
      <c r="K769" s="146"/>
      <c r="L769" s="146"/>
      <c r="N769" s="146" t="s">
        <v>1853</v>
      </c>
      <c r="O769" s="146"/>
      <c r="P769" s="146"/>
      <c r="Q769" s="146"/>
      <c r="R769" s="146"/>
      <c r="S769" s="146"/>
      <c r="T769" s="146"/>
      <c r="U769" s="146"/>
      <c r="V769" s="146"/>
      <c r="W769" s="146"/>
      <c r="X769" s="146"/>
      <c r="Y769" s="146"/>
      <c r="Z769" s="146"/>
      <c r="AA769" s="146"/>
      <c r="AC769" s="234">
        <v>88.87</v>
      </c>
      <c r="AD769" s="234"/>
    </row>
    <row r="770" spans="2:30" x14ac:dyDescent="0.25">
      <c r="C770" s="149" t="s">
        <v>2</v>
      </c>
      <c r="G770" s="149" t="s">
        <v>2</v>
      </c>
      <c r="K770" s="149" t="s">
        <v>2</v>
      </c>
      <c r="O770" s="235" t="s">
        <v>1182</v>
      </c>
      <c r="P770" s="235"/>
      <c r="Q770" s="235"/>
      <c r="R770" s="235"/>
      <c r="S770" s="235"/>
      <c r="T770" s="235"/>
      <c r="U770" s="235"/>
      <c r="V770" s="235"/>
      <c r="W770" s="235"/>
      <c r="X770" s="235"/>
      <c r="Y770" s="235"/>
      <c r="Z770" s="235"/>
      <c r="AA770" s="235"/>
      <c r="AB770" s="235"/>
    </row>
    <row r="771" spans="2:30" x14ac:dyDescent="0.25">
      <c r="B771" s="146" t="s">
        <v>1854</v>
      </c>
      <c r="C771" s="146"/>
      <c r="D771" s="146"/>
      <c r="F771" s="146" t="s">
        <v>1250</v>
      </c>
      <c r="G771" s="146"/>
      <c r="H771" s="146"/>
      <c r="I771" s="146"/>
      <c r="J771" s="146" t="s">
        <v>1855</v>
      </c>
      <c r="K771" s="146"/>
      <c r="L771" s="146"/>
      <c r="N771" s="146" t="s">
        <v>1856</v>
      </c>
      <c r="O771" s="146"/>
      <c r="P771" s="146"/>
      <c r="Q771" s="146"/>
      <c r="R771" s="146"/>
      <c r="S771" s="146"/>
      <c r="T771" s="146"/>
      <c r="U771" s="146"/>
      <c r="V771" s="146"/>
      <c r="W771" s="146"/>
      <c r="X771" s="146"/>
      <c r="Y771" s="146"/>
      <c r="Z771" s="146"/>
      <c r="AA771" s="146"/>
      <c r="AC771" s="234">
        <v>105.84</v>
      </c>
      <c r="AD771" s="234"/>
    </row>
    <row r="772" spans="2:30" x14ac:dyDescent="0.25">
      <c r="C772" s="149" t="s">
        <v>2</v>
      </c>
      <c r="G772" s="149" t="s">
        <v>2</v>
      </c>
      <c r="K772" s="149" t="s">
        <v>2</v>
      </c>
      <c r="O772" s="235" t="s">
        <v>1182</v>
      </c>
      <c r="P772" s="235"/>
      <c r="Q772" s="235"/>
      <c r="R772" s="235"/>
      <c r="S772" s="235"/>
      <c r="T772" s="235"/>
      <c r="U772" s="235"/>
      <c r="V772" s="235"/>
      <c r="W772" s="235"/>
      <c r="X772" s="235"/>
      <c r="Y772" s="235"/>
      <c r="Z772" s="235"/>
      <c r="AA772" s="235"/>
      <c r="AB772" s="235"/>
    </row>
    <row r="773" spans="2:30" x14ac:dyDescent="0.25">
      <c r="B773" s="146" t="s">
        <v>1857</v>
      </c>
      <c r="C773" s="146"/>
      <c r="D773" s="146"/>
      <c r="F773" s="146" t="s">
        <v>1250</v>
      </c>
      <c r="G773" s="146"/>
      <c r="H773" s="146"/>
      <c r="I773" s="146"/>
      <c r="J773" s="146" t="s">
        <v>1858</v>
      </c>
      <c r="K773" s="146"/>
      <c r="L773" s="146"/>
      <c r="N773" s="146" t="s">
        <v>1859</v>
      </c>
      <c r="O773" s="146"/>
      <c r="P773" s="146"/>
      <c r="Q773" s="146"/>
      <c r="R773" s="146"/>
      <c r="S773" s="146"/>
      <c r="T773" s="146"/>
      <c r="U773" s="146"/>
      <c r="V773" s="146"/>
      <c r="W773" s="146"/>
      <c r="X773" s="146"/>
      <c r="Y773" s="146"/>
      <c r="Z773" s="146"/>
      <c r="AA773" s="146"/>
      <c r="AC773" s="234">
        <v>106.96</v>
      </c>
      <c r="AD773" s="234"/>
    </row>
    <row r="774" spans="2:30" x14ac:dyDescent="0.25">
      <c r="C774" s="149" t="s">
        <v>2</v>
      </c>
      <c r="G774" s="149" t="s">
        <v>2</v>
      </c>
      <c r="K774" s="149" t="s">
        <v>2</v>
      </c>
      <c r="O774" s="235" t="s">
        <v>1182</v>
      </c>
      <c r="P774" s="235"/>
      <c r="Q774" s="235"/>
      <c r="R774" s="235"/>
      <c r="S774" s="235"/>
      <c r="T774" s="235"/>
      <c r="U774" s="235"/>
      <c r="V774" s="235"/>
      <c r="W774" s="235"/>
      <c r="X774" s="235"/>
      <c r="Y774" s="235"/>
      <c r="Z774" s="235"/>
      <c r="AA774" s="235"/>
      <c r="AB774" s="235"/>
    </row>
    <row r="775" spans="2:30" x14ac:dyDescent="0.25">
      <c r="B775" s="146" t="s">
        <v>1860</v>
      </c>
      <c r="C775" s="146"/>
      <c r="D775" s="146"/>
      <c r="F775" s="146" t="s">
        <v>1250</v>
      </c>
      <c r="G775" s="146"/>
      <c r="H775" s="146"/>
      <c r="I775" s="146"/>
      <c r="J775" s="146" t="s">
        <v>1861</v>
      </c>
      <c r="K775" s="146"/>
      <c r="L775" s="146"/>
      <c r="N775" s="146" t="s">
        <v>1862</v>
      </c>
      <c r="O775" s="146"/>
      <c r="P775" s="146"/>
      <c r="Q775" s="146"/>
      <c r="R775" s="146"/>
      <c r="S775" s="146"/>
      <c r="T775" s="146"/>
      <c r="U775" s="146"/>
      <c r="V775" s="146"/>
      <c r="W775" s="146"/>
      <c r="X775" s="146"/>
      <c r="Y775" s="146"/>
      <c r="Z775" s="146"/>
      <c r="AA775" s="146"/>
      <c r="AC775" s="234">
        <v>130.47999999999999</v>
      </c>
      <c r="AD775" s="234"/>
    </row>
    <row r="776" spans="2:30" x14ac:dyDescent="0.25">
      <c r="C776" s="149" t="s">
        <v>2</v>
      </c>
      <c r="G776" s="149" t="s">
        <v>2</v>
      </c>
      <c r="K776" s="149" t="s">
        <v>2</v>
      </c>
      <c r="O776" s="235" t="s">
        <v>1182</v>
      </c>
      <c r="P776" s="235"/>
      <c r="Q776" s="235"/>
      <c r="R776" s="235"/>
      <c r="S776" s="235"/>
      <c r="T776" s="235"/>
      <c r="U776" s="235"/>
      <c r="V776" s="235"/>
      <c r="W776" s="235"/>
      <c r="X776" s="235"/>
      <c r="Y776" s="235"/>
      <c r="Z776" s="235"/>
      <c r="AA776" s="235"/>
      <c r="AB776" s="235"/>
      <c r="AC776" s="236">
        <v>78.680000000000007</v>
      </c>
      <c r="AD776" s="236"/>
    </row>
    <row r="777" spans="2:30" x14ac:dyDescent="0.25">
      <c r="C777" s="149" t="s">
        <v>2</v>
      </c>
      <c r="G777" s="149" t="s">
        <v>2</v>
      </c>
      <c r="K777" s="149" t="s">
        <v>2</v>
      </c>
      <c r="O777" s="235" t="s">
        <v>1570</v>
      </c>
      <c r="P777" s="235"/>
      <c r="Q777" s="235"/>
      <c r="R777" s="235"/>
      <c r="S777" s="235"/>
      <c r="T777" s="235"/>
      <c r="U777" s="235"/>
      <c r="V777" s="235"/>
      <c r="W777" s="235"/>
      <c r="X777" s="235"/>
      <c r="Y777" s="235"/>
      <c r="Z777" s="235"/>
      <c r="AA777" s="235"/>
      <c r="AB777" s="235"/>
      <c r="AC777" s="236">
        <v>51.8</v>
      </c>
      <c r="AD777" s="236"/>
    </row>
    <row r="778" spans="2:30" x14ac:dyDescent="0.25">
      <c r="B778" s="146" t="s">
        <v>1863</v>
      </c>
      <c r="C778" s="146"/>
      <c r="D778" s="146"/>
      <c r="F778" s="146" t="s">
        <v>1250</v>
      </c>
      <c r="G778" s="146"/>
      <c r="H778" s="146"/>
      <c r="I778" s="146"/>
      <c r="J778" s="146" t="s">
        <v>1864</v>
      </c>
      <c r="K778" s="146"/>
      <c r="L778" s="146"/>
      <c r="N778" s="146" t="s">
        <v>1865</v>
      </c>
      <c r="O778" s="146"/>
      <c r="P778" s="146"/>
      <c r="Q778" s="146"/>
      <c r="R778" s="146"/>
      <c r="S778" s="146"/>
      <c r="T778" s="146"/>
      <c r="U778" s="146"/>
      <c r="V778" s="146"/>
      <c r="W778" s="146"/>
      <c r="X778" s="146"/>
      <c r="Y778" s="146"/>
      <c r="Z778" s="146"/>
      <c r="AA778" s="146"/>
      <c r="AC778" s="234">
        <v>40.880000000000003</v>
      </c>
      <c r="AD778" s="234"/>
    </row>
    <row r="779" spans="2:30" x14ac:dyDescent="0.25">
      <c r="C779" s="149" t="s">
        <v>2</v>
      </c>
      <c r="G779" s="149" t="s">
        <v>2</v>
      </c>
      <c r="K779" s="149" t="s">
        <v>2</v>
      </c>
      <c r="O779" s="235" t="s">
        <v>1182</v>
      </c>
      <c r="P779" s="235"/>
      <c r="Q779" s="235"/>
      <c r="R779" s="235"/>
      <c r="S779" s="235"/>
      <c r="T779" s="235"/>
      <c r="U779" s="235"/>
      <c r="V779" s="235"/>
      <c r="W779" s="235"/>
      <c r="X779" s="235"/>
      <c r="Y779" s="235"/>
      <c r="Z779" s="235"/>
      <c r="AA779" s="235"/>
      <c r="AB779" s="235"/>
    </row>
    <row r="780" spans="2:30" x14ac:dyDescent="0.25">
      <c r="B780" s="146" t="s">
        <v>1866</v>
      </c>
      <c r="C780" s="146"/>
      <c r="D780" s="146"/>
      <c r="F780" s="146" t="s">
        <v>1250</v>
      </c>
      <c r="G780" s="146"/>
      <c r="H780" s="146"/>
      <c r="I780" s="146"/>
      <c r="J780" s="146" t="s">
        <v>1867</v>
      </c>
      <c r="K780" s="146"/>
      <c r="L780" s="146"/>
      <c r="N780" s="146" t="s">
        <v>1868</v>
      </c>
      <c r="O780" s="146"/>
      <c r="P780" s="146"/>
      <c r="Q780" s="146"/>
      <c r="R780" s="146"/>
      <c r="S780" s="146"/>
      <c r="T780" s="146"/>
      <c r="U780" s="146"/>
      <c r="V780" s="146"/>
      <c r="W780" s="146"/>
      <c r="X780" s="146"/>
      <c r="Y780" s="146"/>
      <c r="Z780" s="146"/>
      <c r="AA780" s="146"/>
      <c r="AC780" s="234">
        <v>27.44</v>
      </c>
      <c r="AD780" s="234"/>
    </row>
    <row r="781" spans="2:30" x14ac:dyDescent="0.25">
      <c r="C781" s="149" t="s">
        <v>2</v>
      </c>
      <c r="G781" s="149" t="s">
        <v>2</v>
      </c>
      <c r="K781" s="149" t="s">
        <v>2</v>
      </c>
      <c r="O781" s="235" t="s">
        <v>1182</v>
      </c>
      <c r="P781" s="235"/>
      <c r="Q781" s="235"/>
      <c r="R781" s="235"/>
      <c r="S781" s="235"/>
      <c r="T781" s="235"/>
      <c r="U781" s="235"/>
      <c r="V781" s="235"/>
      <c r="W781" s="235"/>
      <c r="X781" s="235"/>
      <c r="Y781" s="235"/>
      <c r="Z781" s="235"/>
      <c r="AA781" s="235"/>
      <c r="AB781" s="235"/>
    </row>
    <row r="782" spans="2:30" x14ac:dyDescent="0.25">
      <c r="B782" s="146" t="s">
        <v>1869</v>
      </c>
      <c r="C782" s="146"/>
      <c r="D782" s="146"/>
      <c r="F782" s="146" t="s">
        <v>1250</v>
      </c>
      <c r="G782" s="146"/>
      <c r="H782" s="146"/>
      <c r="I782" s="146"/>
      <c r="J782" s="146" t="s">
        <v>1870</v>
      </c>
      <c r="K782" s="146"/>
      <c r="L782" s="146"/>
      <c r="N782" s="146" t="s">
        <v>1871</v>
      </c>
      <c r="O782" s="146"/>
      <c r="P782" s="146"/>
      <c r="Q782" s="146"/>
      <c r="R782" s="146"/>
      <c r="S782" s="146"/>
      <c r="T782" s="146"/>
      <c r="U782" s="146"/>
      <c r="V782" s="146"/>
      <c r="W782" s="146"/>
      <c r="X782" s="146"/>
      <c r="Y782" s="146"/>
      <c r="Z782" s="146"/>
      <c r="AA782" s="146"/>
      <c r="AC782" s="234">
        <v>215.04</v>
      </c>
      <c r="AD782" s="234"/>
    </row>
    <row r="783" spans="2:30" x14ac:dyDescent="0.25">
      <c r="C783" s="149" t="s">
        <v>2</v>
      </c>
      <c r="G783" s="149" t="s">
        <v>2</v>
      </c>
      <c r="K783" s="149" t="s">
        <v>2</v>
      </c>
      <c r="O783" s="235" t="s">
        <v>1182</v>
      </c>
      <c r="P783" s="235"/>
      <c r="Q783" s="235"/>
      <c r="R783" s="235"/>
      <c r="S783" s="235"/>
      <c r="T783" s="235"/>
      <c r="U783" s="235"/>
      <c r="V783" s="235"/>
      <c r="W783" s="235"/>
      <c r="X783" s="235"/>
      <c r="Y783" s="235"/>
      <c r="Z783" s="235"/>
      <c r="AA783" s="235"/>
      <c r="AB783" s="235"/>
    </row>
    <row r="784" spans="2:30" x14ac:dyDescent="0.25">
      <c r="B784" s="146" t="s">
        <v>1872</v>
      </c>
      <c r="C784" s="146"/>
      <c r="D784" s="146"/>
      <c r="F784" s="146" t="s">
        <v>1250</v>
      </c>
      <c r="G784" s="146"/>
      <c r="H784" s="146"/>
      <c r="I784" s="146"/>
      <c r="J784" s="146" t="s">
        <v>1873</v>
      </c>
      <c r="K784" s="146"/>
      <c r="L784" s="146"/>
      <c r="N784" s="146" t="s">
        <v>1874</v>
      </c>
      <c r="O784" s="146"/>
      <c r="P784" s="146"/>
      <c r="Q784" s="146"/>
      <c r="R784" s="146"/>
      <c r="S784" s="146"/>
      <c r="T784" s="146"/>
      <c r="U784" s="146"/>
      <c r="V784" s="146"/>
      <c r="W784" s="146"/>
      <c r="X784" s="146"/>
      <c r="Y784" s="146"/>
      <c r="Z784" s="146"/>
      <c r="AA784" s="146"/>
      <c r="AC784" s="234">
        <v>22.4</v>
      </c>
      <c r="AD784" s="234"/>
    </row>
    <row r="785" spans="1:30" x14ac:dyDescent="0.25">
      <c r="C785" s="149" t="s">
        <v>2</v>
      </c>
      <c r="G785" s="149" t="s">
        <v>2</v>
      </c>
      <c r="K785" s="149" t="s">
        <v>2</v>
      </c>
      <c r="O785" s="235" t="s">
        <v>1182</v>
      </c>
      <c r="P785" s="235"/>
      <c r="Q785" s="235"/>
      <c r="R785" s="235"/>
      <c r="S785" s="235"/>
      <c r="T785" s="235"/>
      <c r="U785" s="235"/>
      <c r="V785" s="235"/>
      <c r="W785" s="235"/>
      <c r="X785" s="235"/>
      <c r="Y785" s="235"/>
      <c r="Z785" s="235"/>
      <c r="AA785" s="235"/>
      <c r="AB785" s="235"/>
    </row>
    <row r="786" spans="1:30" x14ac:dyDescent="0.25">
      <c r="B786" s="146" t="s">
        <v>1875</v>
      </c>
      <c r="C786" s="146"/>
      <c r="D786" s="146"/>
      <c r="F786" s="146" t="s">
        <v>1250</v>
      </c>
      <c r="G786" s="146"/>
      <c r="H786" s="146"/>
      <c r="I786" s="146"/>
      <c r="J786" s="146" t="s">
        <v>1876</v>
      </c>
      <c r="K786" s="146"/>
      <c r="L786" s="146"/>
      <c r="N786" s="146" t="s">
        <v>1877</v>
      </c>
      <c r="O786" s="146"/>
      <c r="P786" s="146"/>
      <c r="Q786" s="146"/>
      <c r="R786" s="146"/>
      <c r="S786" s="146"/>
      <c r="T786" s="146"/>
      <c r="U786" s="146"/>
      <c r="V786" s="146"/>
      <c r="W786" s="146"/>
      <c r="X786" s="146"/>
      <c r="Y786" s="146"/>
      <c r="Z786" s="146"/>
      <c r="AA786" s="146"/>
      <c r="AC786" s="234">
        <v>40.880000000000003</v>
      </c>
      <c r="AD786" s="234"/>
    </row>
    <row r="787" spans="1:30" x14ac:dyDescent="0.25">
      <c r="C787" s="149" t="s">
        <v>2</v>
      </c>
      <c r="G787" s="149" t="s">
        <v>2</v>
      </c>
      <c r="K787" s="149" t="s">
        <v>2</v>
      </c>
      <c r="O787" s="235" t="s">
        <v>1182</v>
      </c>
      <c r="P787" s="235"/>
      <c r="Q787" s="235"/>
      <c r="R787" s="235"/>
      <c r="S787" s="235"/>
      <c r="T787" s="235"/>
      <c r="U787" s="235"/>
      <c r="V787" s="235"/>
      <c r="W787" s="235"/>
      <c r="X787" s="235"/>
      <c r="Y787" s="235"/>
      <c r="Z787" s="235"/>
      <c r="AA787" s="235"/>
      <c r="AB787" s="235"/>
    </row>
    <row r="788" spans="1:30" x14ac:dyDescent="0.25">
      <c r="B788" s="146" t="s">
        <v>1878</v>
      </c>
      <c r="C788" s="146"/>
      <c r="D788" s="146"/>
      <c r="F788" s="146" t="s">
        <v>1250</v>
      </c>
      <c r="G788" s="146"/>
      <c r="H788" s="146"/>
      <c r="I788" s="146"/>
      <c r="J788" s="146" t="s">
        <v>1879</v>
      </c>
      <c r="K788" s="146"/>
      <c r="L788" s="146"/>
      <c r="N788" s="146" t="s">
        <v>1880</v>
      </c>
      <c r="O788" s="146"/>
      <c r="P788" s="146"/>
      <c r="Q788" s="146"/>
      <c r="R788" s="146"/>
      <c r="S788" s="146"/>
      <c r="T788" s="146"/>
      <c r="U788" s="146"/>
      <c r="V788" s="146"/>
      <c r="W788" s="146"/>
      <c r="X788" s="146"/>
      <c r="Y788" s="146"/>
      <c r="Z788" s="146"/>
      <c r="AA788" s="146"/>
      <c r="AC788" s="234">
        <v>358.97</v>
      </c>
      <c r="AD788" s="234"/>
    </row>
    <row r="789" spans="1:30" x14ac:dyDescent="0.25">
      <c r="C789" s="149" t="s">
        <v>2</v>
      </c>
      <c r="G789" s="149" t="s">
        <v>2</v>
      </c>
      <c r="K789" s="149" t="s">
        <v>2</v>
      </c>
      <c r="O789" s="235" t="s">
        <v>1881</v>
      </c>
      <c r="P789" s="235"/>
      <c r="Q789" s="235"/>
      <c r="R789" s="235"/>
      <c r="S789" s="235"/>
      <c r="T789" s="235"/>
      <c r="U789" s="235"/>
      <c r="V789" s="235"/>
      <c r="W789" s="235"/>
      <c r="X789" s="235"/>
      <c r="Y789" s="235"/>
      <c r="Z789" s="235"/>
      <c r="AA789" s="235"/>
      <c r="AB789" s="235"/>
      <c r="AC789" s="236">
        <v>300</v>
      </c>
      <c r="AD789" s="236"/>
    </row>
    <row r="790" spans="1:30" x14ac:dyDescent="0.25">
      <c r="C790" s="149" t="s">
        <v>2</v>
      </c>
      <c r="G790" s="149" t="s">
        <v>2</v>
      </c>
      <c r="K790" s="149" t="s">
        <v>2</v>
      </c>
      <c r="O790" s="235" t="s">
        <v>1182</v>
      </c>
      <c r="P790" s="235"/>
      <c r="Q790" s="235"/>
      <c r="R790" s="235"/>
      <c r="S790" s="235"/>
      <c r="T790" s="235"/>
      <c r="U790" s="235"/>
      <c r="V790" s="235"/>
      <c r="W790" s="235"/>
      <c r="X790" s="235"/>
      <c r="Y790" s="235"/>
      <c r="Z790" s="235"/>
      <c r="AA790" s="235"/>
      <c r="AB790" s="235"/>
      <c r="AC790" s="236">
        <v>58.97</v>
      </c>
      <c r="AD790" s="236"/>
    </row>
    <row r="791" spans="1:30" ht="21.75" customHeight="1" x14ac:dyDescent="0.25"/>
    <row r="792" spans="1:30" ht="12" customHeight="1" x14ac:dyDescent="0.25"/>
    <row r="793" spans="1:30" ht="13.5" customHeight="1" x14ac:dyDescent="0.25">
      <c r="A793" s="152" t="s">
        <v>1119</v>
      </c>
      <c r="B793" s="152"/>
      <c r="C793" s="152"/>
      <c r="D793" s="152"/>
      <c r="E793" s="152"/>
      <c r="F793" s="152"/>
      <c r="G793" s="152"/>
      <c r="H793" s="152"/>
      <c r="I793" s="152"/>
      <c r="J793" s="152"/>
      <c r="K793" s="152"/>
      <c r="L793" s="152"/>
      <c r="M793" s="152"/>
      <c r="R793" s="153" t="s">
        <v>1882</v>
      </c>
      <c r="S793" s="153"/>
      <c r="T793" s="153"/>
      <c r="U793" s="153"/>
      <c r="V793" s="153"/>
      <c r="W793" s="153"/>
      <c r="X793" s="153"/>
      <c r="Y793" s="153"/>
      <c r="Z793" s="153"/>
      <c r="AA793" s="153"/>
      <c r="AB793" s="153"/>
      <c r="AC793" s="153"/>
      <c r="AD793" s="153"/>
    </row>
    <row r="794" spans="1:30" ht="25.5" customHeight="1" x14ac:dyDescent="0.25">
      <c r="C794" s="143" t="s">
        <v>1035</v>
      </c>
      <c r="D794" s="143"/>
      <c r="E794" s="143"/>
      <c r="F794" s="143"/>
      <c r="G794" s="143"/>
      <c r="H794" s="143"/>
      <c r="I794" s="143"/>
      <c r="J794" s="143"/>
      <c r="K794" s="143"/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</row>
    <row r="795" spans="1:30" ht="7.5" customHeight="1" x14ac:dyDescent="0.25"/>
    <row r="796" spans="1:30" ht="18.75" customHeight="1" x14ac:dyDescent="0.25">
      <c r="I796" s="229" t="s">
        <v>1036</v>
      </c>
      <c r="J796" s="229"/>
      <c r="K796" s="229"/>
      <c r="L796" s="229"/>
      <c r="M796" s="229"/>
      <c r="N796" s="229"/>
      <c r="O796" s="229"/>
      <c r="P796" s="229"/>
      <c r="S796" s="230" t="s">
        <v>1037</v>
      </c>
      <c r="T796" s="230"/>
      <c r="U796" s="230"/>
      <c r="V796" s="230"/>
      <c r="W796" s="230"/>
      <c r="X796" s="230"/>
      <c r="Y796" s="230"/>
    </row>
    <row r="797" spans="1:30" ht="6.75" customHeight="1" x14ac:dyDescent="0.25"/>
    <row r="798" spans="1:30" ht="14.25" customHeight="1" x14ac:dyDescent="0.25">
      <c r="A798" s="231" t="s">
        <v>1038</v>
      </c>
      <c r="B798" s="231"/>
      <c r="C798" s="231"/>
      <c r="D798" s="231"/>
      <c r="E798" s="231"/>
      <c r="F798" s="231"/>
      <c r="G798" s="231"/>
      <c r="H798" s="231"/>
      <c r="I798" s="231"/>
      <c r="J798" s="231"/>
      <c r="K798" s="231"/>
      <c r="L798" s="231"/>
      <c r="M798" s="231"/>
      <c r="N798" s="231"/>
      <c r="O798" s="231"/>
    </row>
    <row r="799" spans="1:30" x14ac:dyDescent="0.25">
      <c r="B799" s="232" t="s">
        <v>1039</v>
      </c>
      <c r="C799" s="232"/>
      <c r="D799" s="232"/>
      <c r="F799" s="232" t="s">
        <v>1040</v>
      </c>
      <c r="G799" s="232"/>
      <c r="H799" s="232"/>
      <c r="I799" s="232"/>
      <c r="J799" s="232" t="s">
        <v>1041</v>
      </c>
      <c r="K799" s="232"/>
      <c r="L799" s="232"/>
      <c r="N799" s="232" t="s">
        <v>1042</v>
      </c>
      <c r="O799" s="232"/>
      <c r="P799" s="232"/>
      <c r="Q799" s="232"/>
      <c r="R799" s="232"/>
      <c r="S799" s="232"/>
      <c r="T799" s="232"/>
      <c r="U799" s="232"/>
      <c r="V799" s="232"/>
      <c r="W799" s="232"/>
      <c r="X799" s="232"/>
      <c r="Y799" s="232"/>
      <c r="Z799" s="232"/>
      <c r="AA799" s="232"/>
      <c r="AC799" s="233" t="s">
        <v>1043</v>
      </c>
      <c r="AD799" s="233"/>
    </row>
    <row r="800" spans="1:30" x14ac:dyDescent="0.25">
      <c r="B800" s="146" t="s">
        <v>1883</v>
      </c>
      <c r="C800" s="146"/>
      <c r="D800" s="146"/>
      <c r="F800" s="146" t="s">
        <v>1250</v>
      </c>
      <c r="G800" s="146"/>
      <c r="H800" s="146"/>
      <c r="I800" s="146"/>
      <c r="J800" s="146" t="s">
        <v>1884</v>
      </c>
      <c r="K800" s="146"/>
      <c r="L800" s="146"/>
      <c r="N800" s="146" t="s">
        <v>1885</v>
      </c>
      <c r="O800" s="146"/>
      <c r="P800" s="146"/>
      <c r="Q800" s="146"/>
      <c r="R800" s="146"/>
      <c r="S800" s="146"/>
      <c r="T800" s="146"/>
      <c r="U800" s="146"/>
      <c r="V800" s="146"/>
      <c r="W800" s="146"/>
      <c r="X800" s="146"/>
      <c r="Y800" s="146"/>
      <c r="Z800" s="146"/>
      <c r="AA800" s="146"/>
      <c r="AC800" s="234">
        <v>57.51</v>
      </c>
      <c r="AD800" s="234"/>
    </row>
    <row r="801" spans="2:30" x14ac:dyDescent="0.25">
      <c r="C801" s="149" t="s">
        <v>2</v>
      </c>
      <c r="G801" s="149" t="s">
        <v>2</v>
      </c>
      <c r="K801" s="149" t="s">
        <v>2</v>
      </c>
      <c r="O801" s="235" t="s">
        <v>1182</v>
      </c>
      <c r="P801" s="235"/>
      <c r="Q801" s="235"/>
      <c r="R801" s="235"/>
      <c r="S801" s="235"/>
      <c r="T801" s="235"/>
      <c r="U801" s="235"/>
      <c r="V801" s="235"/>
      <c r="W801" s="235"/>
      <c r="X801" s="235"/>
      <c r="Y801" s="235"/>
      <c r="Z801" s="235"/>
      <c r="AA801" s="235"/>
      <c r="AB801" s="235"/>
    </row>
    <row r="802" spans="2:30" x14ac:dyDescent="0.25">
      <c r="B802" s="146" t="s">
        <v>1886</v>
      </c>
      <c r="C802" s="146"/>
      <c r="D802" s="146"/>
      <c r="F802" s="146" t="s">
        <v>1250</v>
      </c>
      <c r="G802" s="146"/>
      <c r="H802" s="146"/>
      <c r="I802" s="146"/>
      <c r="J802" s="146" t="s">
        <v>1613</v>
      </c>
      <c r="K802" s="146"/>
      <c r="L802" s="146"/>
      <c r="N802" s="146" t="s">
        <v>1614</v>
      </c>
      <c r="O802" s="146"/>
      <c r="P802" s="146"/>
      <c r="Q802" s="146"/>
      <c r="R802" s="146"/>
      <c r="S802" s="146"/>
      <c r="T802" s="146"/>
      <c r="U802" s="146"/>
      <c r="V802" s="146"/>
      <c r="W802" s="146"/>
      <c r="X802" s="146"/>
      <c r="Y802" s="146"/>
      <c r="Z802" s="146"/>
      <c r="AA802" s="146"/>
      <c r="AC802" s="234">
        <v>42.17</v>
      </c>
      <c r="AD802" s="234"/>
    </row>
    <row r="803" spans="2:30" x14ac:dyDescent="0.25">
      <c r="C803" s="149" t="s">
        <v>2</v>
      </c>
      <c r="G803" s="149" t="s">
        <v>2</v>
      </c>
      <c r="K803" s="149" t="s">
        <v>2</v>
      </c>
      <c r="O803" s="235" t="s">
        <v>1182</v>
      </c>
      <c r="P803" s="235"/>
      <c r="Q803" s="235"/>
      <c r="R803" s="235"/>
      <c r="S803" s="235"/>
      <c r="T803" s="235"/>
      <c r="U803" s="235"/>
      <c r="V803" s="235"/>
      <c r="W803" s="235"/>
      <c r="X803" s="235"/>
      <c r="Y803" s="235"/>
      <c r="Z803" s="235"/>
      <c r="AA803" s="235"/>
      <c r="AB803" s="235"/>
    </row>
    <row r="804" spans="2:30" x14ac:dyDescent="0.25">
      <c r="B804" s="146" t="s">
        <v>1887</v>
      </c>
      <c r="C804" s="146"/>
      <c r="D804" s="146"/>
      <c r="F804" s="146" t="s">
        <v>1250</v>
      </c>
      <c r="G804" s="146"/>
      <c r="H804" s="146"/>
      <c r="I804" s="146"/>
      <c r="J804" s="146" t="s">
        <v>1888</v>
      </c>
      <c r="K804" s="146"/>
      <c r="L804" s="146"/>
      <c r="N804" s="146" t="s">
        <v>1889</v>
      </c>
      <c r="O804" s="146"/>
      <c r="P804" s="146"/>
      <c r="Q804" s="146"/>
      <c r="R804" s="146"/>
      <c r="S804" s="146"/>
      <c r="T804" s="146"/>
      <c r="U804" s="146"/>
      <c r="V804" s="146"/>
      <c r="W804" s="146"/>
      <c r="X804" s="146"/>
      <c r="Y804" s="146"/>
      <c r="Z804" s="146"/>
      <c r="AA804" s="146"/>
      <c r="AC804" s="234">
        <v>70.62</v>
      </c>
      <c r="AD804" s="234"/>
    </row>
    <row r="805" spans="2:30" x14ac:dyDescent="0.25">
      <c r="C805" s="149" t="s">
        <v>2</v>
      </c>
      <c r="G805" s="149" t="s">
        <v>2</v>
      </c>
      <c r="K805" s="149" t="s">
        <v>2</v>
      </c>
      <c r="O805" s="235" t="s">
        <v>1182</v>
      </c>
      <c r="P805" s="235"/>
      <c r="Q805" s="235"/>
      <c r="R805" s="235"/>
      <c r="S805" s="235"/>
      <c r="T805" s="235"/>
      <c r="U805" s="235"/>
      <c r="V805" s="235"/>
      <c r="W805" s="235"/>
      <c r="X805" s="235"/>
      <c r="Y805" s="235"/>
      <c r="Z805" s="235"/>
      <c r="AA805" s="235"/>
      <c r="AB805" s="235"/>
    </row>
    <row r="806" spans="2:30" x14ac:dyDescent="0.25">
      <c r="B806" s="146" t="s">
        <v>1890</v>
      </c>
      <c r="C806" s="146"/>
      <c r="D806" s="146"/>
      <c r="F806" s="146" t="s">
        <v>1250</v>
      </c>
      <c r="G806" s="146"/>
      <c r="H806" s="146"/>
      <c r="I806" s="146"/>
      <c r="J806" s="146" t="s">
        <v>1891</v>
      </c>
      <c r="K806" s="146"/>
      <c r="L806" s="146"/>
      <c r="N806" s="146" t="s">
        <v>1892</v>
      </c>
      <c r="O806" s="146"/>
      <c r="P806" s="146"/>
      <c r="Q806" s="146"/>
      <c r="R806" s="146"/>
      <c r="S806" s="146"/>
      <c r="T806" s="146"/>
      <c r="U806" s="146"/>
      <c r="V806" s="146"/>
      <c r="W806" s="146"/>
      <c r="X806" s="146"/>
      <c r="Y806" s="146"/>
      <c r="Z806" s="146"/>
      <c r="AA806" s="146"/>
      <c r="AC806" s="234">
        <v>57.12</v>
      </c>
      <c r="AD806" s="234"/>
    </row>
    <row r="807" spans="2:30" x14ac:dyDescent="0.25">
      <c r="C807" s="149" t="s">
        <v>2</v>
      </c>
      <c r="G807" s="149" t="s">
        <v>2</v>
      </c>
      <c r="K807" s="149" t="s">
        <v>2</v>
      </c>
      <c r="O807" s="235" t="s">
        <v>1182</v>
      </c>
      <c r="P807" s="235"/>
      <c r="Q807" s="235"/>
      <c r="R807" s="235"/>
      <c r="S807" s="235"/>
      <c r="T807" s="235"/>
      <c r="U807" s="235"/>
      <c r="V807" s="235"/>
      <c r="W807" s="235"/>
      <c r="X807" s="235"/>
      <c r="Y807" s="235"/>
      <c r="Z807" s="235"/>
      <c r="AA807" s="235"/>
      <c r="AB807" s="235"/>
    </row>
    <row r="808" spans="2:30" x14ac:dyDescent="0.25">
      <c r="B808" s="146" t="s">
        <v>1893</v>
      </c>
      <c r="C808" s="146"/>
      <c r="D808" s="146"/>
      <c r="F808" s="146" t="s">
        <v>1250</v>
      </c>
      <c r="G808" s="146"/>
      <c r="H808" s="146"/>
      <c r="I808" s="146"/>
      <c r="J808" s="146" t="s">
        <v>1894</v>
      </c>
      <c r="K808" s="146"/>
      <c r="L808" s="146"/>
      <c r="N808" s="146" t="s">
        <v>1895</v>
      </c>
      <c r="O808" s="146"/>
      <c r="P808" s="146"/>
      <c r="Q808" s="146"/>
      <c r="R808" s="146"/>
      <c r="S808" s="146"/>
      <c r="T808" s="146"/>
      <c r="U808" s="146"/>
      <c r="V808" s="146"/>
      <c r="W808" s="146"/>
      <c r="X808" s="146"/>
      <c r="Y808" s="146"/>
      <c r="Z808" s="146"/>
      <c r="AA808" s="146"/>
      <c r="AC808" s="234">
        <v>113.68</v>
      </c>
      <c r="AD808" s="234"/>
    </row>
    <row r="809" spans="2:30" x14ac:dyDescent="0.25">
      <c r="C809" s="149" t="s">
        <v>2</v>
      </c>
      <c r="G809" s="149" t="s">
        <v>2</v>
      </c>
      <c r="K809" s="149" t="s">
        <v>2</v>
      </c>
      <c r="O809" s="235" t="s">
        <v>1182</v>
      </c>
      <c r="P809" s="235"/>
      <c r="Q809" s="235"/>
      <c r="R809" s="235"/>
      <c r="S809" s="235"/>
      <c r="T809" s="235"/>
      <c r="U809" s="235"/>
      <c r="V809" s="235"/>
      <c r="W809" s="235"/>
      <c r="X809" s="235"/>
      <c r="Y809" s="235"/>
      <c r="Z809" s="235"/>
      <c r="AA809" s="235"/>
      <c r="AB809" s="235"/>
    </row>
    <row r="810" spans="2:30" x14ac:dyDescent="0.25">
      <c r="B810" s="146" t="s">
        <v>1896</v>
      </c>
      <c r="C810" s="146"/>
      <c r="D810" s="146"/>
      <c r="F810" s="146" t="s">
        <v>1250</v>
      </c>
      <c r="G810" s="146"/>
      <c r="H810" s="146"/>
      <c r="I810" s="146"/>
      <c r="J810" s="146" t="s">
        <v>1735</v>
      </c>
      <c r="K810" s="146"/>
      <c r="L810" s="146"/>
      <c r="N810" s="146" t="s">
        <v>1736</v>
      </c>
      <c r="O810" s="146"/>
      <c r="P810" s="146"/>
      <c r="Q810" s="146"/>
      <c r="R810" s="146"/>
      <c r="S810" s="146"/>
      <c r="T810" s="146"/>
      <c r="U810" s="146"/>
      <c r="V810" s="146"/>
      <c r="W810" s="146"/>
      <c r="X810" s="146"/>
      <c r="Y810" s="146"/>
      <c r="Z810" s="146"/>
      <c r="AA810" s="146"/>
      <c r="AC810" s="234">
        <v>7.34</v>
      </c>
      <c r="AD810" s="234"/>
    </row>
    <row r="811" spans="2:30" x14ac:dyDescent="0.25">
      <c r="C811" s="149" t="s">
        <v>2</v>
      </c>
      <c r="G811" s="149" t="s">
        <v>2</v>
      </c>
      <c r="K811" s="149" t="s">
        <v>2</v>
      </c>
      <c r="O811" s="235" t="s">
        <v>1182</v>
      </c>
      <c r="P811" s="235"/>
      <c r="Q811" s="235"/>
      <c r="R811" s="235"/>
      <c r="S811" s="235"/>
      <c r="T811" s="235"/>
      <c r="U811" s="235"/>
      <c r="V811" s="235"/>
      <c r="W811" s="235"/>
      <c r="X811" s="235"/>
      <c r="Y811" s="235"/>
      <c r="Z811" s="235"/>
      <c r="AA811" s="235"/>
      <c r="AB811" s="235"/>
    </row>
    <row r="812" spans="2:30" x14ac:dyDescent="0.25">
      <c r="B812" s="146" t="s">
        <v>1897</v>
      </c>
      <c r="C812" s="146"/>
      <c r="D812" s="146"/>
      <c r="F812" s="146" t="s">
        <v>1250</v>
      </c>
      <c r="G812" s="146"/>
      <c r="H812" s="146"/>
      <c r="I812" s="146"/>
      <c r="J812" s="146" t="s">
        <v>1898</v>
      </c>
      <c r="K812" s="146"/>
      <c r="L812" s="146"/>
      <c r="N812" s="146" t="s">
        <v>1899</v>
      </c>
      <c r="O812" s="146"/>
      <c r="P812" s="146"/>
      <c r="Q812" s="146"/>
      <c r="R812" s="146"/>
      <c r="S812" s="146"/>
      <c r="T812" s="146"/>
      <c r="U812" s="146"/>
      <c r="V812" s="146"/>
      <c r="W812" s="146"/>
      <c r="X812" s="146"/>
      <c r="Y812" s="146"/>
      <c r="Z812" s="146"/>
      <c r="AA812" s="146"/>
      <c r="AC812" s="234">
        <v>67.98</v>
      </c>
      <c r="AD812" s="234"/>
    </row>
    <row r="813" spans="2:30" x14ac:dyDescent="0.25">
      <c r="C813" s="149" t="s">
        <v>2</v>
      </c>
      <c r="G813" s="149" t="s">
        <v>2</v>
      </c>
      <c r="K813" s="149" t="s">
        <v>2</v>
      </c>
      <c r="O813" s="235" t="s">
        <v>1182</v>
      </c>
      <c r="P813" s="235"/>
      <c r="Q813" s="235"/>
      <c r="R813" s="235"/>
      <c r="S813" s="235"/>
      <c r="T813" s="235"/>
      <c r="U813" s="235"/>
      <c r="V813" s="235"/>
      <c r="W813" s="235"/>
      <c r="X813" s="235"/>
      <c r="Y813" s="235"/>
      <c r="Z813" s="235"/>
      <c r="AA813" s="235"/>
      <c r="AB813" s="235"/>
    </row>
    <row r="814" spans="2:30" x14ac:dyDescent="0.25">
      <c r="B814" s="146" t="s">
        <v>1900</v>
      </c>
      <c r="C814" s="146"/>
      <c r="D814" s="146"/>
      <c r="F814" s="146" t="s">
        <v>1250</v>
      </c>
      <c r="G814" s="146"/>
      <c r="H814" s="146"/>
      <c r="I814" s="146"/>
      <c r="J814" s="146" t="s">
        <v>1901</v>
      </c>
      <c r="K814" s="146"/>
      <c r="L814" s="146"/>
      <c r="N814" s="146" t="s">
        <v>1902</v>
      </c>
      <c r="O814" s="146"/>
      <c r="P814" s="146"/>
      <c r="Q814" s="146"/>
      <c r="R814" s="146"/>
      <c r="S814" s="146"/>
      <c r="T814" s="146"/>
      <c r="U814" s="146"/>
      <c r="V814" s="146"/>
      <c r="W814" s="146"/>
      <c r="X814" s="146"/>
      <c r="Y814" s="146"/>
      <c r="Z814" s="146"/>
      <c r="AA814" s="146"/>
      <c r="AC814" s="234">
        <v>98.5</v>
      </c>
      <c r="AD814" s="234"/>
    </row>
    <row r="815" spans="2:30" x14ac:dyDescent="0.25">
      <c r="C815" s="149" t="s">
        <v>2</v>
      </c>
      <c r="G815" s="149" t="s">
        <v>2</v>
      </c>
      <c r="K815" s="149" t="s">
        <v>2</v>
      </c>
      <c r="O815" s="235" t="s">
        <v>1182</v>
      </c>
      <c r="P815" s="235"/>
      <c r="Q815" s="235"/>
      <c r="R815" s="235"/>
      <c r="S815" s="235"/>
      <c r="T815" s="235"/>
      <c r="U815" s="235"/>
      <c r="V815" s="235"/>
      <c r="W815" s="235"/>
      <c r="X815" s="235"/>
      <c r="Y815" s="235"/>
      <c r="Z815" s="235"/>
      <c r="AA815" s="235"/>
      <c r="AB815" s="235"/>
    </row>
    <row r="816" spans="2:30" x14ac:dyDescent="0.25">
      <c r="B816" s="146" t="s">
        <v>1903</v>
      </c>
      <c r="C816" s="146"/>
      <c r="D816" s="146"/>
      <c r="F816" s="146" t="s">
        <v>1250</v>
      </c>
      <c r="G816" s="146"/>
      <c r="H816" s="146"/>
      <c r="I816" s="146"/>
      <c r="J816" s="146" t="s">
        <v>1904</v>
      </c>
      <c r="K816" s="146"/>
      <c r="L816" s="146"/>
      <c r="N816" s="146" t="s">
        <v>1905</v>
      </c>
      <c r="O816" s="146"/>
      <c r="P816" s="146"/>
      <c r="Q816" s="146"/>
      <c r="R816" s="146"/>
      <c r="S816" s="146"/>
      <c r="T816" s="146"/>
      <c r="U816" s="146"/>
      <c r="V816" s="146"/>
      <c r="W816" s="146"/>
      <c r="X816" s="146"/>
      <c r="Y816" s="146"/>
      <c r="Z816" s="146"/>
      <c r="AA816" s="146"/>
      <c r="AC816" s="234">
        <v>8.01</v>
      </c>
      <c r="AD816" s="234"/>
    </row>
    <row r="817" spans="2:30" x14ac:dyDescent="0.25">
      <c r="C817" s="149" t="s">
        <v>2</v>
      </c>
      <c r="G817" s="149" t="s">
        <v>2</v>
      </c>
      <c r="K817" s="149" t="s">
        <v>2</v>
      </c>
      <c r="O817" s="235" t="s">
        <v>1182</v>
      </c>
      <c r="P817" s="235"/>
      <c r="Q817" s="235"/>
      <c r="R817" s="235"/>
      <c r="S817" s="235"/>
      <c r="T817" s="235"/>
      <c r="U817" s="235"/>
      <c r="V817" s="235"/>
      <c r="W817" s="235"/>
      <c r="X817" s="235"/>
      <c r="Y817" s="235"/>
      <c r="Z817" s="235"/>
      <c r="AA817" s="235"/>
      <c r="AB817" s="235"/>
    </row>
    <row r="818" spans="2:30" x14ac:dyDescent="0.25">
      <c r="B818" s="146" t="s">
        <v>1906</v>
      </c>
      <c r="C818" s="146"/>
      <c r="D818" s="146"/>
      <c r="F818" s="146" t="s">
        <v>1250</v>
      </c>
      <c r="G818" s="146"/>
      <c r="H818" s="146"/>
      <c r="I818" s="146"/>
      <c r="J818" s="146" t="s">
        <v>1907</v>
      </c>
      <c r="K818" s="146"/>
      <c r="L818" s="146"/>
      <c r="N818" s="146" t="s">
        <v>1908</v>
      </c>
      <c r="O818" s="146"/>
      <c r="P818" s="146"/>
      <c r="Q818" s="146"/>
      <c r="R818" s="146"/>
      <c r="S818" s="146"/>
      <c r="T818" s="146"/>
      <c r="U818" s="146"/>
      <c r="V818" s="146"/>
      <c r="W818" s="146"/>
      <c r="X818" s="146"/>
      <c r="Y818" s="146"/>
      <c r="Z818" s="146"/>
      <c r="AA818" s="146"/>
      <c r="AC818" s="234">
        <v>20.55</v>
      </c>
      <c r="AD818" s="234"/>
    </row>
    <row r="819" spans="2:30" x14ac:dyDescent="0.25">
      <c r="C819" s="149" t="s">
        <v>2</v>
      </c>
      <c r="G819" s="149" t="s">
        <v>2</v>
      </c>
      <c r="K819" s="149" t="s">
        <v>2</v>
      </c>
      <c r="O819" s="235" t="s">
        <v>1182</v>
      </c>
      <c r="P819" s="235"/>
      <c r="Q819" s="235"/>
      <c r="R819" s="235"/>
      <c r="S819" s="235"/>
      <c r="T819" s="235"/>
      <c r="U819" s="235"/>
      <c r="V819" s="235"/>
      <c r="W819" s="235"/>
      <c r="X819" s="235"/>
      <c r="Y819" s="235"/>
      <c r="Z819" s="235"/>
      <c r="AA819" s="235"/>
      <c r="AB819" s="235"/>
    </row>
    <row r="820" spans="2:30" x14ac:dyDescent="0.25">
      <c r="B820" s="146" t="s">
        <v>1909</v>
      </c>
      <c r="C820" s="146"/>
      <c r="D820" s="146"/>
      <c r="F820" s="146" t="s">
        <v>1250</v>
      </c>
      <c r="G820" s="146"/>
      <c r="H820" s="146"/>
      <c r="I820" s="146"/>
      <c r="J820" s="146" t="s">
        <v>1910</v>
      </c>
      <c r="K820" s="146"/>
      <c r="L820" s="146"/>
      <c r="N820" s="146" t="s">
        <v>1911</v>
      </c>
      <c r="O820" s="146"/>
      <c r="P820" s="146"/>
      <c r="Q820" s="146"/>
      <c r="R820" s="146"/>
      <c r="S820" s="146"/>
      <c r="T820" s="146"/>
      <c r="U820" s="146"/>
      <c r="V820" s="146"/>
      <c r="W820" s="146"/>
      <c r="X820" s="146"/>
      <c r="Y820" s="146"/>
      <c r="Z820" s="146"/>
      <c r="AA820" s="146"/>
      <c r="AC820" s="234">
        <v>85.89</v>
      </c>
      <c r="AD820" s="234"/>
    </row>
    <row r="821" spans="2:30" x14ac:dyDescent="0.25">
      <c r="C821" s="149" t="s">
        <v>2</v>
      </c>
      <c r="G821" s="149" t="s">
        <v>2</v>
      </c>
      <c r="K821" s="149" t="s">
        <v>2</v>
      </c>
      <c r="O821" s="235" t="s">
        <v>1182</v>
      </c>
      <c r="P821" s="235"/>
      <c r="Q821" s="235"/>
      <c r="R821" s="235"/>
      <c r="S821" s="235"/>
      <c r="T821" s="235"/>
      <c r="U821" s="235"/>
      <c r="V821" s="235"/>
      <c r="W821" s="235"/>
      <c r="X821" s="235"/>
      <c r="Y821" s="235"/>
      <c r="Z821" s="235"/>
      <c r="AA821" s="235"/>
      <c r="AB821" s="235"/>
    </row>
    <row r="822" spans="2:30" x14ac:dyDescent="0.25">
      <c r="B822" s="146" t="s">
        <v>1912</v>
      </c>
      <c r="C822" s="146"/>
      <c r="D822" s="146"/>
      <c r="F822" s="146" t="s">
        <v>1250</v>
      </c>
      <c r="G822" s="146"/>
      <c r="H822" s="146"/>
      <c r="I822" s="146"/>
      <c r="J822" s="146" t="s">
        <v>1913</v>
      </c>
      <c r="K822" s="146"/>
      <c r="L822" s="146"/>
      <c r="N822" s="146" t="s">
        <v>1914</v>
      </c>
      <c r="O822" s="146"/>
      <c r="P822" s="146"/>
      <c r="Q822" s="146"/>
      <c r="R822" s="146"/>
      <c r="S822" s="146"/>
      <c r="T822" s="146"/>
      <c r="U822" s="146"/>
      <c r="V822" s="146"/>
      <c r="W822" s="146"/>
      <c r="X822" s="146"/>
      <c r="Y822" s="146"/>
      <c r="Z822" s="146"/>
      <c r="AA822" s="146"/>
      <c r="AC822" s="234">
        <v>45.92</v>
      </c>
      <c r="AD822" s="234"/>
    </row>
    <row r="823" spans="2:30" x14ac:dyDescent="0.25">
      <c r="C823" s="149" t="s">
        <v>2</v>
      </c>
      <c r="G823" s="149" t="s">
        <v>2</v>
      </c>
      <c r="K823" s="149" t="s">
        <v>2</v>
      </c>
      <c r="O823" s="235" t="s">
        <v>1182</v>
      </c>
      <c r="P823" s="235"/>
      <c r="Q823" s="235"/>
      <c r="R823" s="235"/>
      <c r="S823" s="235"/>
      <c r="T823" s="235"/>
      <c r="U823" s="235"/>
      <c r="V823" s="235"/>
      <c r="W823" s="235"/>
      <c r="X823" s="235"/>
      <c r="Y823" s="235"/>
      <c r="Z823" s="235"/>
      <c r="AA823" s="235"/>
      <c r="AB823" s="235"/>
    </row>
    <row r="824" spans="2:30" x14ac:dyDescent="0.25">
      <c r="B824" s="146" t="s">
        <v>1915</v>
      </c>
      <c r="C824" s="146"/>
      <c r="D824" s="146"/>
      <c r="F824" s="146" t="s">
        <v>1250</v>
      </c>
      <c r="G824" s="146"/>
      <c r="H824" s="146"/>
      <c r="I824" s="146"/>
      <c r="J824" s="146" t="s">
        <v>1916</v>
      </c>
      <c r="K824" s="146"/>
      <c r="L824" s="146"/>
      <c r="N824" s="146" t="s">
        <v>1917</v>
      </c>
      <c r="O824" s="146"/>
      <c r="P824" s="146"/>
      <c r="Q824" s="146"/>
      <c r="R824" s="146"/>
      <c r="S824" s="146"/>
      <c r="T824" s="146"/>
      <c r="U824" s="146"/>
      <c r="V824" s="146"/>
      <c r="W824" s="146"/>
      <c r="X824" s="146"/>
      <c r="Y824" s="146"/>
      <c r="Z824" s="146"/>
      <c r="AA824" s="146"/>
      <c r="AC824" s="234">
        <v>35.840000000000003</v>
      </c>
      <c r="AD824" s="234"/>
    </row>
    <row r="825" spans="2:30" x14ac:dyDescent="0.25">
      <c r="C825" s="149" t="s">
        <v>2</v>
      </c>
      <c r="G825" s="149" t="s">
        <v>2</v>
      </c>
      <c r="K825" s="149" t="s">
        <v>2</v>
      </c>
      <c r="O825" s="235" t="s">
        <v>1182</v>
      </c>
      <c r="P825" s="235"/>
      <c r="Q825" s="235"/>
      <c r="R825" s="235"/>
      <c r="S825" s="235"/>
      <c r="T825" s="235"/>
      <c r="U825" s="235"/>
      <c r="V825" s="235"/>
      <c r="W825" s="235"/>
      <c r="X825" s="235"/>
      <c r="Y825" s="235"/>
      <c r="Z825" s="235"/>
      <c r="AA825" s="235"/>
      <c r="AB825" s="235"/>
    </row>
    <row r="826" spans="2:30" x14ac:dyDescent="0.25">
      <c r="B826" s="146" t="s">
        <v>1918</v>
      </c>
      <c r="C826" s="146"/>
      <c r="D826" s="146"/>
      <c r="F826" s="146" t="s">
        <v>1250</v>
      </c>
      <c r="G826" s="146"/>
      <c r="H826" s="146"/>
      <c r="I826" s="146"/>
      <c r="J826" s="146" t="s">
        <v>1919</v>
      </c>
      <c r="K826" s="146"/>
      <c r="L826" s="146"/>
      <c r="N826" s="146" t="s">
        <v>1920</v>
      </c>
      <c r="O826" s="146"/>
      <c r="P826" s="146"/>
      <c r="Q826" s="146"/>
      <c r="R826" s="146"/>
      <c r="S826" s="146"/>
      <c r="T826" s="146"/>
      <c r="U826" s="146"/>
      <c r="V826" s="146"/>
      <c r="W826" s="146"/>
      <c r="X826" s="146"/>
      <c r="Y826" s="146"/>
      <c r="Z826" s="146"/>
      <c r="AA826" s="146"/>
      <c r="AC826" s="234">
        <v>39.03</v>
      </c>
      <c r="AD826" s="234"/>
    </row>
    <row r="827" spans="2:30" x14ac:dyDescent="0.25">
      <c r="C827" s="149" t="s">
        <v>2</v>
      </c>
      <c r="G827" s="149" t="s">
        <v>2</v>
      </c>
      <c r="K827" s="149" t="s">
        <v>2</v>
      </c>
      <c r="O827" s="235" t="s">
        <v>1182</v>
      </c>
      <c r="P827" s="235"/>
      <c r="Q827" s="235"/>
      <c r="R827" s="235"/>
      <c r="S827" s="235"/>
      <c r="T827" s="235"/>
      <c r="U827" s="235"/>
      <c r="V827" s="235"/>
      <c r="W827" s="235"/>
      <c r="X827" s="235"/>
      <c r="Y827" s="235"/>
      <c r="Z827" s="235"/>
      <c r="AA827" s="235"/>
      <c r="AB827" s="235"/>
    </row>
    <row r="828" spans="2:30" x14ac:dyDescent="0.25">
      <c r="B828" s="146" t="s">
        <v>1921</v>
      </c>
      <c r="C828" s="146"/>
      <c r="D828" s="146"/>
      <c r="F828" s="146" t="s">
        <v>1250</v>
      </c>
      <c r="G828" s="146"/>
      <c r="H828" s="146"/>
      <c r="I828" s="146"/>
      <c r="J828" s="146" t="s">
        <v>1922</v>
      </c>
      <c r="K828" s="146"/>
      <c r="L828" s="146"/>
      <c r="N828" s="146" t="s">
        <v>1923</v>
      </c>
      <c r="O828" s="146"/>
      <c r="P828" s="146"/>
      <c r="Q828" s="146"/>
      <c r="R828" s="146"/>
      <c r="S828" s="146"/>
      <c r="T828" s="146"/>
      <c r="U828" s="146"/>
      <c r="V828" s="146"/>
      <c r="W828" s="146"/>
      <c r="X828" s="146"/>
      <c r="Y828" s="146"/>
      <c r="Z828" s="146"/>
      <c r="AA828" s="146"/>
      <c r="AC828" s="234">
        <v>18.48</v>
      </c>
      <c r="AD828" s="234"/>
    </row>
    <row r="829" spans="2:30" x14ac:dyDescent="0.25">
      <c r="C829" s="149" t="s">
        <v>2</v>
      </c>
      <c r="G829" s="149" t="s">
        <v>2</v>
      </c>
      <c r="K829" s="149" t="s">
        <v>2</v>
      </c>
      <c r="O829" s="235" t="s">
        <v>1182</v>
      </c>
      <c r="P829" s="235"/>
      <c r="Q829" s="235"/>
      <c r="R829" s="235"/>
      <c r="S829" s="235"/>
      <c r="T829" s="235"/>
      <c r="U829" s="235"/>
      <c r="V829" s="235"/>
      <c r="W829" s="235"/>
      <c r="X829" s="235"/>
      <c r="Y829" s="235"/>
      <c r="Z829" s="235"/>
      <c r="AA829" s="235"/>
      <c r="AB829" s="235"/>
    </row>
    <row r="830" spans="2:30" x14ac:dyDescent="0.25">
      <c r="B830" s="146" t="s">
        <v>1924</v>
      </c>
      <c r="C830" s="146"/>
      <c r="D830" s="146"/>
      <c r="F830" s="146" t="s">
        <v>1250</v>
      </c>
      <c r="G830" s="146"/>
      <c r="H830" s="146"/>
      <c r="I830" s="146"/>
      <c r="J830" s="146" t="s">
        <v>1925</v>
      </c>
      <c r="K830" s="146"/>
      <c r="L830" s="146"/>
      <c r="N830" s="146" t="s">
        <v>1926</v>
      </c>
      <c r="O830" s="146"/>
      <c r="P830" s="146"/>
      <c r="Q830" s="146"/>
      <c r="R830" s="146"/>
      <c r="S830" s="146"/>
      <c r="T830" s="146"/>
      <c r="U830" s="146"/>
      <c r="V830" s="146"/>
      <c r="W830" s="146"/>
      <c r="X830" s="146"/>
      <c r="Y830" s="146"/>
      <c r="Z830" s="146"/>
      <c r="AA830" s="146"/>
      <c r="AC830" s="234">
        <v>5.21</v>
      </c>
      <c r="AD830" s="234"/>
    </row>
    <row r="831" spans="2:30" x14ac:dyDescent="0.25">
      <c r="C831" s="149" t="s">
        <v>2</v>
      </c>
      <c r="G831" s="149" t="s">
        <v>2</v>
      </c>
      <c r="K831" s="149" t="s">
        <v>2</v>
      </c>
      <c r="O831" s="235" t="s">
        <v>1182</v>
      </c>
      <c r="P831" s="235"/>
      <c r="Q831" s="235"/>
      <c r="R831" s="235"/>
      <c r="S831" s="235"/>
      <c r="T831" s="235"/>
      <c r="U831" s="235"/>
      <c r="V831" s="235"/>
      <c r="W831" s="235"/>
      <c r="X831" s="235"/>
      <c r="Y831" s="235"/>
      <c r="Z831" s="235"/>
      <c r="AA831" s="235"/>
      <c r="AB831" s="235"/>
    </row>
    <row r="832" spans="2:30" x14ac:dyDescent="0.25">
      <c r="B832" s="146" t="s">
        <v>1927</v>
      </c>
      <c r="C832" s="146"/>
      <c r="D832" s="146"/>
      <c r="F832" s="146" t="s">
        <v>1250</v>
      </c>
      <c r="G832" s="146"/>
      <c r="H832" s="146"/>
      <c r="I832" s="146"/>
      <c r="J832" s="146" t="s">
        <v>1928</v>
      </c>
      <c r="K832" s="146"/>
      <c r="L832" s="146"/>
      <c r="N832" s="146" t="s">
        <v>1929</v>
      </c>
      <c r="O832" s="146"/>
      <c r="P832" s="146"/>
      <c r="Q832" s="146"/>
      <c r="R832" s="146"/>
      <c r="S832" s="146"/>
      <c r="T832" s="146"/>
      <c r="U832" s="146"/>
      <c r="V832" s="146"/>
      <c r="W832" s="146"/>
      <c r="X832" s="146"/>
      <c r="Y832" s="146"/>
      <c r="Z832" s="146"/>
      <c r="AA832" s="146"/>
      <c r="AC832" s="234">
        <v>57.29</v>
      </c>
      <c r="AD832" s="234"/>
    </row>
    <row r="833" spans="2:30" x14ac:dyDescent="0.25">
      <c r="C833" s="149" t="s">
        <v>2</v>
      </c>
      <c r="G833" s="149" t="s">
        <v>2</v>
      </c>
      <c r="K833" s="149" t="s">
        <v>2</v>
      </c>
      <c r="O833" s="235" t="s">
        <v>1182</v>
      </c>
      <c r="P833" s="235"/>
      <c r="Q833" s="235"/>
      <c r="R833" s="235"/>
      <c r="S833" s="235"/>
      <c r="T833" s="235"/>
      <c r="U833" s="235"/>
      <c r="V833" s="235"/>
      <c r="W833" s="235"/>
      <c r="X833" s="235"/>
      <c r="Y833" s="235"/>
      <c r="Z833" s="235"/>
      <c r="AA833" s="235"/>
      <c r="AB833" s="235"/>
    </row>
    <row r="834" spans="2:30" x14ac:dyDescent="0.25">
      <c r="B834" s="146" t="s">
        <v>1930</v>
      </c>
      <c r="C834" s="146"/>
      <c r="D834" s="146"/>
      <c r="F834" s="146" t="s">
        <v>1250</v>
      </c>
      <c r="G834" s="146"/>
      <c r="H834" s="146"/>
      <c r="I834" s="146"/>
      <c r="J834" s="146" t="s">
        <v>1931</v>
      </c>
      <c r="K834" s="146"/>
      <c r="L834" s="146"/>
      <c r="N834" s="146" t="s">
        <v>1932</v>
      </c>
      <c r="O834" s="146"/>
      <c r="P834" s="146"/>
      <c r="Q834" s="146"/>
      <c r="R834" s="146"/>
      <c r="S834" s="146"/>
      <c r="T834" s="146"/>
      <c r="U834" s="146"/>
      <c r="V834" s="146"/>
      <c r="W834" s="146"/>
      <c r="X834" s="146"/>
      <c r="Y834" s="146"/>
      <c r="Z834" s="146"/>
      <c r="AA834" s="146"/>
      <c r="AC834" s="234">
        <v>50.4</v>
      </c>
      <c r="AD834" s="234"/>
    </row>
    <row r="835" spans="2:30" x14ac:dyDescent="0.25">
      <c r="C835" s="149" t="s">
        <v>2</v>
      </c>
      <c r="G835" s="149" t="s">
        <v>2</v>
      </c>
      <c r="K835" s="149" t="s">
        <v>2</v>
      </c>
      <c r="O835" s="235" t="s">
        <v>1182</v>
      </c>
      <c r="P835" s="235"/>
      <c r="Q835" s="235"/>
      <c r="R835" s="235"/>
      <c r="S835" s="235"/>
      <c r="T835" s="235"/>
      <c r="U835" s="235"/>
      <c r="V835" s="235"/>
      <c r="W835" s="235"/>
      <c r="X835" s="235"/>
      <c r="Y835" s="235"/>
      <c r="Z835" s="235"/>
      <c r="AA835" s="235"/>
      <c r="AB835" s="235"/>
    </row>
    <row r="836" spans="2:30" x14ac:dyDescent="0.25">
      <c r="B836" s="146" t="s">
        <v>1933</v>
      </c>
      <c r="C836" s="146"/>
      <c r="D836" s="146"/>
      <c r="F836" s="146" t="s">
        <v>1250</v>
      </c>
      <c r="G836" s="146"/>
      <c r="H836" s="146"/>
      <c r="I836" s="146"/>
      <c r="J836" s="146" t="s">
        <v>1934</v>
      </c>
      <c r="K836" s="146"/>
      <c r="L836" s="146"/>
      <c r="N836" s="146" t="s">
        <v>1935</v>
      </c>
      <c r="O836" s="146"/>
      <c r="P836" s="146"/>
      <c r="Q836" s="146"/>
      <c r="R836" s="146"/>
      <c r="S836" s="146"/>
      <c r="T836" s="146"/>
      <c r="U836" s="146"/>
      <c r="V836" s="146"/>
      <c r="W836" s="146"/>
      <c r="X836" s="146"/>
      <c r="Y836" s="146"/>
      <c r="Z836" s="146"/>
      <c r="AA836" s="146"/>
      <c r="AC836" s="234">
        <v>26.54</v>
      </c>
      <c r="AD836" s="234"/>
    </row>
    <row r="837" spans="2:30" x14ac:dyDescent="0.25">
      <c r="C837" s="149" t="s">
        <v>2</v>
      </c>
      <c r="G837" s="149" t="s">
        <v>2</v>
      </c>
      <c r="K837" s="149" t="s">
        <v>2</v>
      </c>
      <c r="O837" s="235" t="s">
        <v>1182</v>
      </c>
      <c r="P837" s="235"/>
      <c r="Q837" s="235"/>
      <c r="R837" s="235"/>
      <c r="S837" s="235"/>
      <c r="T837" s="235"/>
      <c r="U837" s="235"/>
      <c r="V837" s="235"/>
      <c r="W837" s="235"/>
      <c r="X837" s="235"/>
      <c r="Y837" s="235"/>
      <c r="Z837" s="235"/>
      <c r="AA837" s="235"/>
      <c r="AB837" s="235"/>
    </row>
    <row r="838" spans="2:30" x14ac:dyDescent="0.25">
      <c r="B838" s="146" t="s">
        <v>1936</v>
      </c>
      <c r="C838" s="146"/>
      <c r="D838" s="146"/>
      <c r="F838" s="146" t="s">
        <v>1250</v>
      </c>
      <c r="G838" s="146"/>
      <c r="H838" s="146"/>
      <c r="I838" s="146"/>
      <c r="J838" s="146" t="s">
        <v>1937</v>
      </c>
      <c r="K838" s="146"/>
      <c r="L838" s="146"/>
      <c r="N838" s="146" t="s">
        <v>1938</v>
      </c>
      <c r="O838" s="146"/>
      <c r="P838" s="146"/>
      <c r="Q838" s="146"/>
      <c r="R838" s="146"/>
      <c r="S838" s="146"/>
      <c r="T838" s="146"/>
      <c r="U838" s="146"/>
      <c r="V838" s="146"/>
      <c r="W838" s="146"/>
      <c r="X838" s="146"/>
      <c r="Y838" s="146"/>
      <c r="Z838" s="146"/>
      <c r="AA838" s="146"/>
      <c r="AC838" s="234">
        <v>13.92</v>
      </c>
      <c r="AD838" s="234"/>
    </row>
    <row r="839" spans="2:30" x14ac:dyDescent="0.25">
      <c r="C839" s="149" t="s">
        <v>2</v>
      </c>
      <c r="G839" s="149" t="s">
        <v>2</v>
      </c>
      <c r="K839" s="149" t="s">
        <v>2</v>
      </c>
      <c r="O839" s="235" t="s">
        <v>1939</v>
      </c>
      <c r="P839" s="235"/>
      <c r="Q839" s="235"/>
      <c r="R839" s="235"/>
      <c r="S839" s="235"/>
      <c r="T839" s="235"/>
      <c r="U839" s="235"/>
      <c r="V839" s="235"/>
      <c r="W839" s="235"/>
      <c r="X839" s="235"/>
      <c r="Y839" s="235"/>
      <c r="Z839" s="235"/>
      <c r="AA839" s="235"/>
      <c r="AB839" s="235"/>
    </row>
    <row r="840" spans="2:30" x14ac:dyDescent="0.25">
      <c r="B840" s="146" t="s">
        <v>1940</v>
      </c>
      <c r="C840" s="146"/>
      <c r="D840" s="146"/>
      <c r="F840" s="146" t="s">
        <v>1250</v>
      </c>
      <c r="G840" s="146"/>
      <c r="H840" s="146"/>
      <c r="I840" s="146"/>
      <c r="J840" s="146" t="s">
        <v>1751</v>
      </c>
      <c r="K840" s="146"/>
      <c r="L840" s="146"/>
      <c r="N840" s="146" t="s">
        <v>1752</v>
      </c>
      <c r="O840" s="146"/>
      <c r="P840" s="146"/>
      <c r="Q840" s="146"/>
      <c r="R840" s="146"/>
      <c r="S840" s="146"/>
      <c r="T840" s="146"/>
      <c r="U840" s="146"/>
      <c r="V840" s="146"/>
      <c r="W840" s="146"/>
      <c r="X840" s="146"/>
      <c r="Y840" s="146"/>
      <c r="Z840" s="146"/>
      <c r="AA840" s="146"/>
      <c r="AC840" s="234">
        <v>53.87</v>
      </c>
      <c r="AD840" s="234"/>
    </row>
    <row r="841" spans="2:30" x14ac:dyDescent="0.25">
      <c r="C841" s="149" t="s">
        <v>2</v>
      </c>
      <c r="G841" s="149" t="s">
        <v>2</v>
      </c>
      <c r="K841" s="149" t="s">
        <v>2</v>
      </c>
      <c r="O841" s="235" t="s">
        <v>1182</v>
      </c>
      <c r="P841" s="235"/>
      <c r="Q841" s="235"/>
      <c r="R841" s="235"/>
      <c r="S841" s="235"/>
      <c r="T841" s="235"/>
      <c r="U841" s="235"/>
      <c r="V841" s="235"/>
      <c r="W841" s="235"/>
      <c r="X841" s="235"/>
      <c r="Y841" s="235"/>
      <c r="Z841" s="235"/>
      <c r="AA841" s="235"/>
      <c r="AB841" s="235"/>
    </row>
    <row r="842" spans="2:30" x14ac:dyDescent="0.25">
      <c r="B842" s="146" t="s">
        <v>1941</v>
      </c>
      <c r="C842" s="146"/>
      <c r="D842" s="146"/>
      <c r="F842" s="146" t="s">
        <v>1250</v>
      </c>
      <c r="G842" s="146"/>
      <c r="H842" s="146"/>
      <c r="I842" s="146"/>
      <c r="J842" s="146" t="s">
        <v>1942</v>
      </c>
      <c r="K842" s="146"/>
      <c r="L842" s="146"/>
      <c r="N842" s="146" t="s">
        <v>1943</v>
      </c>
      <c r="O842" s="146"/>
      <c r="P842" s="146"/>
      <c r="Q842" s="146"/>
      <c r="R842" s="146"/>
      <c r="S842" s="146"/>
      <c r="T842" s="146"/>
      <c r="U842" s="146"/>
      <c r="V842" s="146"/>
      <c r="W842" s="146"/>
      <c r="X842" s="146"/>
      <c r="Y842" s="146"/>
      <c r="Z842" s="146"/>
      <c r="AA842" s="146"/>
      <c r="AC842" s="234">
        <v>29.68</v>
      </c>
      <c r="AD842" s="234"/>
    </row>
    <row r="843" spans="2:30" x14ac:dyDescent="0.25">
      <c r="C843" s="149" t="s">
        <v>2</v>
      </c>
      <c r="G843" s="149" t="s">
        <v>2</v>
      </c>
      <c r="K843" s="149" t="s">
        <v>2</v>
      </c>
      <c r="O843" s="235" t="s">
        <v>1182</v>
      </c>
      <c r="P843" s="235"/>
      <c r="Q843" s="235"/>
      <c r="R843" s="235"/>
      <c r="S843" s="235"/>
      <c r="T843" s="235"/>
      <c r="U843" s="235"/>
      <c r="V843" s="235"/>
      <c r="W843" s="235"/>
      <c r="X843" s="235"/>
      <c r="Y843" s="235"/>
      <c r="Z843" s="235"/>
      <c r="AA843" s="235"/>
      <c r="AB843" s="235"/>
    </row>
    <row r="844" spans="2:30" x14ac:dyDescent="0.25">
      <c r="B844" s="146" t="s">
        <v>1944</v>
      </c>
      <c r="C844" s="146"/>
      <c r="D844" s="146"/>
      <c r="F844" s="146" t="s">
        <v>1250</v>
      </c>
      <c r="G844" s="146"/>
      <c r="H844" s="146"/>
      <c r="I844" s="146"/>
      <c r="J844" s="146" t="s">
        <v>1624</v>
      </c>
      <c r="K844" s="146"/>
      <c r="L844" s="146"/>
      <c r="N844" s="146" t="s">
        <v>1625</v>
      </c>
      <c r="O844" s="146"/>
      <c r="P844" s="146"/>
      <c r="Q844" s="146"/>
      <c r="R844" s="146"/>
      <c r="S844" s="146"/>
      <c r="T844" s="146"/>
      <c r="U844" s="146"/>
      <c r="V844" s="146"/>
      <c r="W844" s="146"/>
      <c r="X844" s="146"/>
      <c r="Y844" s="146"/>
      <c r="Z844" s="146"/>
      <c r="AA844" s="146"/>
      <c r="AC844" s="234">
        <v>3102</v>
      </c>
      <c r="AD844" s="234"/>
    </row>
    <row r="845" spans="2:30" x14ac:dyDescent="0.25">
      <c r="C845" s="149" t="s">
        <v>2</v>
      </c>
      <c r="G845" s="149" t="s">
        <v>2</v>
      </c>
      <c r="K845" s="149" t="s">
        <v>2</v>
      </c>
      <c r="O845" s="235" t="s">
        <v>1626</v>
      </c>
      <c r="P845" s="235"/>
      <c r="Q845" s="235"/>
      <c r="R845" s="235"/>
      <c r="S845" s="235"/>
      <c r="T845" s="235"/>
      <c r="U845" s="235"/>
      <c r="V845" s="235"/>
      <c r="W845" s="235"/>
      <c r="X845" s="235"/>
      <c r="Y845" s="235"/>
      <c r="Z845" s="235"/>
      <c r="AA845" s="235"/>
      <c r="AB845" s="235"/>
    </row>
    <row r="846" spans="2:30" x14ac:dyDescent="0.25">
      <c r="B846" s="146" t="s">
        <v>1945</v>
      </c>
      <c r="C846" s="146"/>
      <c r="D846" s="146"/>
      <c r="F846" s="146" t="s">
        <v>1250</v>
      </c>
      <c r="G846" s="146"/>
      <c r="H846" s="146"/>
      <c r="I846" s="146"/>
      <c r="J846" s="146" t="s">
        <v>1628</v>
      </c>
      <c r="K846" s="146"/>
      <c r="L846" s="146"/>
      <c r="N846" s="146" t="s">
        <v>1629</v>
      </c>
      <c r="O846" s="146"/>
      <c r="P846" s="146"/>
      <c r="Q846" s="146"/>
      <c r="R846" s="146"/>
      <c r="S846" s="146"/>
      <c r="T846" s="146"/>
      <c r="U846" s="146"/>
      <c r="V846" s="146"/>
      <c r="W846" s="146"/>
      <c r="X846" s="146"/>
      <c r="Y846" s="146"/>
      <c r="Z846" s="146"/>
      <c r="AA846" s="146"/>
      <c r="AC846" s="234">
        <v>56.11</v>
      </c>
      <c r="AD846" s="234"/>
    </row>
    <row r="847" spans="2:30" x14ac:dyDescent="0.25">
      <c r="C847" s="149" t="s">
        <v>2</v>
      </c>
      <c r="G847" s="149" t="s">
        <v>2</v>
      </c>
      <c r="K847" s="149" t="s">
        <v>2</v>
      </c>
      <c r="O847" s="235" t="s">
        <v>1182</v>
      </c>
      <c r="P847" s="235"/>
      <c r="Q847" s="235"/>
      <c r="R847" s="235"/>
      <c r="S847" s="235"/>
      <c r="T847" s="235"/>
      <c r="U847" s="235"/>
      <c r="V847" s="235"/>
      <c r="W847" s="235"/>
      <c r="X847" s="235"/>
      <c r="Y847" s="235"/>
      <c r="Z847" s="235"/>
      <c r="AA847" s="235"/>
      <c r="AB847" s="235"/>
    </row>
    <row r="848" spans="2:30" x14ac:dyDescent="0.25">
      <c r="B848" s="146" t="s">
        <v>1946</v>
      </c>
      <c r="C848" s="146"/>
      <c r="D848" s="146"/>
      <c r="F848" s="146" t="s">
        <v>1250</v>
      </c>
      <c r="G848" s="146"/>
      <c r="H848" s="146"/>
      <c r="I848" s="146"/>
      <c r="J848" s="146" t="s">
        <v>1947</v>
      </c>
      <c r="K848" s="146"/>
      <c r="L848" s="146"/>
      <c r="N848" s="146" t="s">
        <v>1948</v>
      </c>
      <c r="O848" s="146"/>
      <c r="P848" s="146"/>
      <c r="Q848" s="146"/>
      <c r="R848" s="146"/>
      <c r="S848" s="146"/>
      <c r="T848" s="146"/>
      <c r="U848" s="146"/>
      <c r="V848" s="146"/>
      <c r="W848" s="146"/>
      <c r="X848" s="146"/>
      <c r="Y848" s="146"/>
      <c r="Z848" s="146"/>
      <c r="AA848" s="146"/>
      <c r="AC848" s="234">
        <v>138</v>
      </c>
      <c r="AD848" s="234"/>
    </row>
    <row r="849" spans="1:30" x14ac:dyDescent="0.25">
      <c r="C849" s="149" t="s">
        <v>2</v>
      </c>
      <c r="G849" s="149" t="s">
        <v>2</v>
      </c>
      <c r="K849" s="149" t="s">
        <v>2</v>
      </c>
      <c r="O849" s="235" t="s">
        <v>1949</v>
      </c>
      <c r="P849" s="235"/>
      <c r="Q849" s="235"/>
      <c r="R849" s="235"/>
      <c r="S849" s="235"/>
      <c r="T849" s="235"/>
      <c r="U849" s="235"/>
      <c r="V849" s="235"/>
      <c r="W849" s="235"/>
      <c r="X849" s="235"/>
      <c r="Y849" s="235"/>
      <c r="Z849" s="235"/>
      <c r="AA849" s="235"/>
      <c r="AB849" s="235"/>
    </row>
    <row r="850" spans="1:30" x14ac:dyDescent="0.25">
      <c r="B850" s="146" t="s">
        <v>1950</v>
      </c>
      <c r="C850" s="146"/>
      <c r="D850" s="146"/>
      <c r="F850" s="146" t="s">
        <v>1250</v>
      </c>
      <c r="G850" s="146"/>
      <c r="H850" s="146"/>
      <c r="I850" s="146"/>
      <c r="J850" s="146" t="s">
        <v>1636</v>
      </c>
      <c r="K850" s="146"/>
      <c r="L850" s="146"/>
      <c r="N850" s="146" t="s">
        <v>1637</v>
      </c>
      <c r="O850" s="146"/>
      <c r="P850" s="146"/>
      <c r="Q850" s="146"/>
      <c r="R850" s="146"/>
      <c r="S850" s="146"/>
      <c r="T850" s="146"/>
      <c r="U850" s="146"/>
      <c r="V850" s="146"/>
      <c r="W850" s="146"/>
      <c r="X850" s="146"/>
      <c r="Y850" s="146"/>
      <c r="Z850" s="146"/>
      <c r="AA850" s="146"/>
      <c r="AC850" s="234">
        <v>17.36</v>
      </c>
      <c r="AD850" s="234"/>
    </row>
    <row r="851" spans="1:30" x14ac:dyDescent="0.25">
      <c r="C851" s="149" t="s">
        <v>2</v>
      </c>
      <c r="G851" s="149" t="s">
        <v>2</v>
      </c>
      <c r="K851" s="149" t="s">
        <v>2</v>
      </c>
      <c r="O851" s="235" t="s">
        <v>1182</v>
      </c>
      <c r="P851" s="235"/>
      <c r="Q851" s="235"/>
      <c r="R851" s="235"/>
      <c r="S851" s="235"/>
      <c r="T851" s="235"/>
      <c r="U851" s="235"/>
      <c r="V851" s="235"/>
      <c r="W851" s="235"/>
      <c r="X851" s="235"/>
      <c r="Y851" s="235"/>
      <c r="Z851" s="235"/>
      <c r="AA851" s="235"/>
      <c r="AB851" s="235"/>
    </row>
    <row r="852" spans="1:30" ht="21" customHeight="1" x14ac:dyDescent="0.25"/>
    <row r="853" spans="1:30" ht="12" customHeight="1" x14ac:dyDescent="0.25"/>
    <row r="854" spans="1:30" ht="13.5" customHeight="1" x14ac:dyDescent="0.25">
      <c r="A854" s="152" t="s">
        <v>1119</v>
      </c>
      <c r="B854" s="152"/>
      <c r="C854" s="152"/>
      <c r="D854" s="152"/>
      <c r="E854" s="152"/>
      <c r="F854" s="152"/>
      <c r="G854" s="152"/>
      <c r="H854" s="152"/>
      <c r="I854" s="152"/>
      <c r="J854" s="152"/>
      <c r="K854" s="152"/>
      <c r="L854" s="152"/>
      <c r="M854" s="152"/>
      <c r="R854" s="153" t="s">
        <v>1951</v>
      </c>
      <c r="S854" s="153"/>
      <c r="T854" s="153"/>
      <c r="U854" s="153"/>
      <c r="V854" s="153"/>
      <c r="W854" s="153"/>
      <c r="X854" s="153"/>
      <c r="Y854" s="153"/>
      <c r="Z854" s="153"/>
      <c r="AA854" s="153"/>
      <c r="AB854" s="153"/>
      <c r="AC854" s="153"/>
      <c r="AD854" s="153"/>
    </row>
    <row r="855" spans="1:30" ht="25.5" customHeight="1" x14ac:dyDescent="0.25">
      <c r="C855" s="143" t="s">
        <v>1035</v>
      </c>
      <c r="D855" s="143"/>
      <c r="E855" s="143"/>
      <c r="F855" s="143"/>
      <c r="G855" s="143"/>
      <c r="H855" s="143"/>
      <c r="I855" s="143"/>
      <c r="J855" s="143"/>
      <c r="K855" s="143"/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</row>
    <row r="856" spans="1:30" ht="7.5" customHeight="1" x14ac:dyDescent="0.25"/>
    <row r="857" spans="1:30" ht="18.75" customHeight="1" x14ac:dyDescent="0.25">
      <c r="I857" s="229" t="s">
        <v>1036</v>
      </c>
      <c r="J857" s="229"/>
      <c r="K857" s="229"/>
      <c r="L857" s="229"/>
      <c r="M857" s="229"/>
      <c r="N857" s="229"/>
      <c r="O857" s="229"/>
      <c r="P857" s="229"/>
      <c r="S857" s="230" t="s">
        <v>1037</v>
      </c>
      <c r="T857" s="230"/>
      <c r="U857" s="230"/>
      <c r="V857" s="230"/>
      <c r="W857" s="230"/>
      <c r="X857" s="230"/>
      <c r="Y857" s="230"/>
    </row>
    <row r="858" spans="1:30" ht="6.75" customHeight="1" x14ac:dyDescent="0.25"/>
    <row r="859" spans="1:30" ht="14.25" customHeight="1" x14ac:dyDescent="0.25">
      <c r="A859" s="231" t="s">
        <v>1038</v>
      </c>
      <c r="B859" s="231"/>
      <c r="C859" s="231"/>
      <c r="D859" s="231"/>
      <c r="E859" s="231"/>
      <c r="F859" s="231"/>
      <c r="G859" s="231"/>
      <c r="H859" s="231"/>
      <c r="I859" s="231"/>
      <c r="J859" s="231"/>
      <c r="K859" s="231"/>
      <c r="L859" s="231"/>
      <c r="M859" s="231"/>
      <c r="N859" s="231"/>
      <c r="O859" s="231"/>
    </row>
    <row r="860" spans="1:30" x14ac:dyDescent="0.25">
      <c r="B860" s="232" t="s">
        <v>1039</v>
      </c>
      <c r="C860" s="232"/>
      <c r="D860" s="232"/>
      <c r="F860" s="232" t="s">
        <v>1040</v>
      </c>
      <c r="G860" s="232"/>
      <c r="H860" s="232"/>
      <c r="I860" s="232"/>
      <c r="J860" s="232" t="s">
        <v>1041</v>
      </c>
      <c r="K860" s="232"/>
      <c r="L860" s="232"/>
      <c r="N860" s="232" t="s">
        <v>1042</v>
      </c>
      <c r="O860" s="232"/>
      <c r="P860" s="232"/>
      <c r="Q860" s="232"/>
      <c r="R860" s="232"/>
      <c r="S860" s="232"/>
      <c r="T860" s="232"/>
      <c r="U860" s="232"/>
      <c r="V860" s="232"/>
      <c r="W860" s="232"/>
      <c r="X860" s="232"/>
      <c r="Y860" s="232"/>
      <c r="Z860" s="232"/>
      <c r="AA860" s="232"/>
      <c r="AC860" s="233" t="s">
        <v>1043</v>
      </c>
      <c r="AD860" s="233"/>
    </row>
    <row r="861" spans="1:30" x14ac:dyDescent="0.25">
      <c r="B861" s="146" t="s">
        <v>1952</v>
      </c>
      <c r="C861" s="146"/>
      <c r="D861" s="146"/>
      <c r="F861" s="146" t="s">
        <v>1250</v>
      </c>
      <c r="G861" s="146"/>
      <c r="H861" s="146"/>
      <c r="I861" s="146"/>
      <c r="J861" s="146" t="s">
        <v>1953</v>
      </c>
      <c r="K861" s="146"/>
      <c r="L861" s="146"/>
      <c r="N861" s="146" t="s">
        <v>1954</v>
      </c>
      <c r="O861" s="146"/>
      <c r="P861" s="146"/>
      <c r="Q861" s="146"/>
      <c r="R861" s="146"/>
      <c r="S861" s="146"/>
      <c r="T861" s="146"/>
      <c r="U861" s="146"/>
      <c r="V861" s="146"/>
      <c r="W861" s="146"/>
      <c r="X861" s="146"/>
      <c r="Y861" s="146"/>
      <c r="Z861" s="146"/>
      <c r="AA861" s="146"/>
      <c r="AC861" s="234">
        <v>38.19</v>
      </c>
      <c r="AD861" s="234"/>
    </row>
    <row r="862" spans="1:30" x14ac:dyDescent="0.25">
      <c r="C862" s="149" t="s">
        <v>2</v>
      </c>
      <c r="G862" s="149" t="s">
        <v>2</v>
      </c>
      <c r="K862" s="149" t="s">
        <v>2</v>
      </c>
      <c r="O862" s="235" t="s">
        <v>1182</v>
      </c>
      <c r="P862" s="235"/>
      <c r="Q862" s="235"/>
      <c r="R862" s="235"/>
      <c r="S862" s="235"/>
      <c r="T862" s="235"/>
      <c r="U862" s="235"/>
      <c r="V862" s="235"/>
      <c r="W862" s="235"/>
      <c r="X862" s="235"/>
      <c r="Y862" s="235"/>
      <c r="Z862" s="235"/>
      <c r="AA862" s="235"/>
      <c r="AB862" s="235"/>
    </row>
    <row r="863" spans="1:30" x14ac:dyDescent="0.25">
      <c r="B863" s="146" t="s">
        <v>1955</v>
      </c>
      <c r="C863" s="146"/>
      <c r="D863" s="146"/>
      <c r="F863" s="146" t="s">
        <v>1250</v>
      </c>
      <c r="G863" s="146"/>
      <c r="H863" s="146"/>
      <c r="I863" s="146"/>
      <c r="J863" s="146" t="s">
        <v>1956</v>
      </c>
      <c r="K863" s="146"/>
      <c r="L863" s="146"/>
      <c r="N863" s="146" t="s">
        <v>1957</v>
      </c>
      <c r="O863" s="146"/>
      <c r="P863" s="146"/>
      <c r="Q863" s="146"/>
      <c r="R863" s="146"/>
      <c r="S863" s="146"/>
      <c r="T863" s="146"/>
      <c r="U863" s="146"/>
      <c r="V863" s="146"/>
      <c r="W863" s="146"/>
      <c r="X863" s="146"/>
      <c r="Y863" s="146"/>
      <c r="Z863" s="146"/>
      <c r="AA863" s="146"/>
      <c r="AC863" s="234">
        <v>81.2</v>
      </c>
      <c r="AD863" s="234"/>
    </row>
    <row r="864" spans="1:30" x14ac:dyDescent="0.25">
      <c r="C864" s="149" t="s">
        <v>2</v>
      </c>
      <c r="G864" s="149" t="s">
        <v>2</v>
      </c>
      <c r="K864" s="149" t="s">
        <v>2</v>
      </c>
      <c r="O864" s="235" t="s">
        <v>1182</v>
      </c>
      <c r="P864" s="235"/>
      <c r="Q864" s="235"/>
      <c r="R864" s="235"/>
      <c r="S864" s="235"/>
      <c r="T864" s="235"/>
      <c r="U864" s="235"/>
      <c r="V864" s="235"/>
      <c r="W864" s="235"/>
      <c r="X864" s="235"/>
      <c r="Y864" s="235"/>
      <c r="Z864" s="235"/>
      <c r="AA864" s="235"/>
      <c r="AB864" s="235"/>
    </row>
    <row r="865" spans="2:30" x14ac:dyDescent="0.25">
      <c r="B865" s="146" t="s">
        <v>1958</v>
      </c>
      <c r="C865" s="146"/>
      <c r="D865" s="146"/>
      <c r="F865" s="146" t="s">
        <v>1323</v>
      </c>
      <c r="G865" s="146"/>
      <c r="H865" s="146"/>
      <c r="I865" s="146"/>
      <c r="J865" s="146" t="s">
        <v>1642</v>
      </c>
      <c r="K865" s="146"/>
      <c r="L865" s="146"/>
      <c r="N865" s="146" t="s">
        <v>1643</v>
      </c>
      <c r="O865" s="146"/>
      <c r="P865" s="146"/>
      <c r="Q865" s="146"/>
      <c r="R865" s="146"/>
      <c r="S865" s="146"/>
      <c r="T865" s="146"/>
      <c r="U865" s="146"/>
      <c r="V865" s="146"/>
      <c r="W865" s="146"/>
      <c r="X865" s="146"/>
      <c r="Y865" s="146"/>
      <c r="Z865" s="146"/>
      <c r="AA865" s="146"/>
      <c r="AC865" s="234">
        <v>19.77</v>
      </c>
      <c r="AD865" s="234"/>
    </row>
    <row r="866" spans="2:30" x14ac:dyDescent="0.25">
      <c r="C866" s="149" t="s">
        <v>2</v>
      </c>
      <c r="G866" s="149" t="s">
        <v>2</v>
      </c>
      <c r="K866" s="149" t="s">
        <v>2</v>
      </c>
      <c r="O866" s="235" t="s">
        <v>1959</v>
      </c>
      <c r="P866" s="235"/>
      <c r="Q866" s="235"/>
      <c r="R866" s="235"/>
      <c r="S866" s="235"/>
      <c r="T866" s="235"/>
      <c r="U866" s="235"/>
      <c r="V866" s="235"/>
      <c r="W866" s="235"/>
      <c r="X866" s="235"/>
      <c r="Y866" s="235"/>
      <c r="Z866" s="235"/>
      <c r="AA866" s="235"/>
      <c r="AB866" s="235"/>
    </row>
    <row r="867" spans="2:30" x14ac:dyDescent="0.25">
      <c r="B867" s="146" t="s">
        <v>1960</v>
      </c>
      <c r="C867" s="146"/>
      <c r="D867" s="146"/>
      <c r="F867" s="146" t="s">
        <v>1323</v>
      </c>
      <c r="G867" s="146"/>
      <c r="H867" s="146"/>
      <c r="I867" s="146"/>
      <c r="J867" s="146" t="s">
        <v>1561</v>
      </c>
      <c r="K867" s="146"/>
      <c r="L867" s="146"/>
      <c r="N867" s="146" t="s">
        <v>1562</v>
      </c>
      <c r="O867" s="146"/>
      <c r="P867" s="146"/>
      <c r="Q867" s="146"/>
      <c r="R867" s="146"/>
      <c r="S867" s="146"/>
      <c r="T867" s="146"/>
      <c r="U867" s="146"/>
      <c r="V867" s="146"/>
      <c r="W867" s="146"/>
      <c r="X867" s="146"/>
      <c r="Y867" s="146"/>
      <c r="Z867" s="146"/>
      <c r="AA867" s="146"/>
      <c r="AC867" s="234">
        <v>143.61000000000001</v>
      </c>
      <c r="AD867" s="234"/>
    </row>
    <row r="868" spans="2:30" x14ac:dyDescent="0.25">
      <c r="C868" s="149" t="s">
        <v>2</v>
      </c>
      <c r="G868" s="149" t="s">
        <v>2</v>
      </c>
      <c r="K868" s="149" t="s">
        <v>2</v>
      </c>
      <c r="O868" s="235" t="s">
        <v>1961</v>
      </c>
      <c r="P868" s="235"/>
      <c r="Q868" s="235"/>
      <c r="R868" s="235"/>
      <c r="S868" s="235"/>
      <c r="T868" s="235"/>
      <c r="U868" s="235"/>
      <c r="V868" s="235"/>
      <c r="W868" s="235"/>
      <c r="X868" s="235"/>
      <c r="Y868" s="235"/>
      <c r="Z868" s="235"/>
      <c r="AA868" s="235"/>
      <c r="AB868" s="235"/>
    </row>
    <row r="869" spans="2:30" x14ac:dyDescent="0.25">
      <c r="B869" s="146" t="s">
        <v>1962</v>
      </c>
      <c r="C869" s="146"/>
      <c r="D869" s="146"/>
      <c r="F869" s="146" t="s">
        <v>1323</v>
      </c>
      <c r="G869" s="146"/>
      <c r="H869" s="146"/>
      <c r="I869" s="146"/>
      <c r="J869" s="146" t="s">
        <v>1572</v>
      </c>
      <c r="K869" s="146"/>
      <c r="L869" s="146"/>
      <c r="N869" s="146" t="s">
        <v>1573</v>
      </c>
      <c r="O869" s="146"/>
      <c r="P869" s="146"/>
      <c r="Q869" s="146"/>
      <c r="R869" s="146"/>
      <c r="S869" s="146"/>
      <c r="T869" s="146"/>
      <c r="U869" s="146"/>
      <c r="V869" s="146"/>
      <c r="W869" s="146"/>
      <c r="X869" s="146"/>
      <c r="Y869" s="146"/>
      <c r="Z869" s="146"/>
      <c r="AA869" s="146"/>
      <c r="AC869" s="234">
        <v>606.73</v>
      </c>
      <c r="AD869" s="234"/>
    </row>
    <row r="870" spans="2:30" x14ac:dyDescent="0.25">
      <c r="C870" s="149" t="s">
        <v>2</v>
      </c>
      <c r="G870" s="149" t="s">
        <v>2</v>
      </c>
      <c r="K870" s="149" t="s">
        <v>2</v>
      </c>
      <c r="O870" s="235" t="s">
        <v>1963</v>
      </c>
      <c r="P870" s="235"/>
      <c r="Q870" s="235"/>
      <c r="R870" s="235"/>
      <c r="S870" s="235"/>
      <c r="T870" s="235"/>
      <c r="U870" s="235"/>
      <c r="V870" s="235"/>
      <c r="W870" s="235"/>
      <c r="X870" s="235"/>
      <c r="Y870" s="235"/>
      <c r="Z870" s="235"/>
      <c r="AA870" s="235"/>
      <c r="AB870" s="235"/>
      <c r="AC870" s="236">
        <v>569.25</v>
      </c>
      <c r="AD870" s="236"/>
    </row>
    <row r="871" spans="2:30" x14ac:dyDescent="0.25">
      <c r="C871" s="149" t="s">
        <v>2</v>
      </c>
      <c r="G871" s="149" t="s">
        <v>2</v>
      </c>
      <c r="K871" s="149" t="s">
        <v>2</v>
      </c>
      <c r="O871" s="235" t="s">
        <v>1964</v>
      </c>
      <c r="P871" s="235"/>
      <c r="Q871" s="235"/>
      <c r="R871" s="235"/>
      <c r="S871" s="235"/>
      <c r="T871" s="235"/>
      <c r="U871" s="235"/>
      <c r="V871" s="235"/>
      <c r="W871" s="235"/>
      <c r="X871" s="235"/>
      <c r="Y871" s="235"/>
      <c r="Z871" s="235"/>
      <c r="AA871" s="235"/>
      <c r="AB871" s="235"/>
      <c r="AC871" s="236">
        <v>9.18</v>
      </c>
      <c r="AD871" s="236"/>
    </row>
    <row r="872" spans="2:30" x14ac:dyDescent="0.25">
      <c r="C872" s="149" t="s">
        <v>2</v>
      </c>
      <c r="G872" s="149" t="s">
        <v>2</v>
      </c>
      <c r="K872" s="149" t="s">
        <v>2</v>
      </c>
      <c r="O872" s="235" t="s">
        <v>1965</v>
      </c>
      <c r="P872" s="235"/>
      <c r="Q872" s="235"/>
      <c r="R872" s="235"/>
      <c r="S872" s="235"/>
      <c r="T872" s="235"/>
      <c r="U872" s="235"/>
      <c r="V872" s="235"/>
      <c r="W872" s="235"/>
      <c r="X872" s="235"/>
      <c r="Y872" s="235"/>
      <c r="Z872" s="235"/>
      <c r="AA872" s="235"/>
      <c r="AB872" s="235"/>
      <c r="AC872" s="236">
        <v>28.3</v>
      </c>
      <c r="AD872" s="236"/>
    </row>
    <row r="873" spans="2:30" x14ac:dyDescent="0.25">
      <c r="B873" s="146" t="s">
        <v>1966</v>
      </c>
      <c r="C873" s="146"/>
      <c r="D873" s="146"/>
      <c r="F873" s="146" t="s">
        <v>1323</v>
      </c>
      <c r="G873" s="146"/>
      <c r="H873" s="146"/>
      <c r="I873" s="146"/>
      <c r="J873" s="146" t="s">
        <v>1685</v>
      </c>
      <c r="K873" s="146"/>
      <c r="L873" s="146"/>
      <c r="N873" s="146" t="s">
        <v>1686</v>
      </c>
      <c r="O873" s="146"/>
      <c r="P873" s="146"/>
      <c r="Q873" s="146"/>
      <c r="R873" s="146"/>
      <c r="S873" s="146"/>
      <c r="T873" s="146"/>
      <c r="U873" s="146"/>
      <c r="V873" s="146"/>
      <c r="W873" s="146"/>
      <c r="X873" s="146"/>
      <c r="Y873" s="146"/>
      <c r="Z873" s="146"/>
      <c r="AA873" s="146"/>
      <c r="AC873" s="234">
        <v>53.95</v>
      </c>
      <c r="AD873" s="234"/>
    </row>
    <row r="874" spans="2:30" x14ac:dyDescent="0.25">
      <c r="C874" s="149" t="s">
        <v>2</v>
      </c>
      <c r="G874" s="149" t="s">
        <v>2</v>
      </c>
      <c r="K874" s="149" t="s">
        <v>2</v>
      </c>
      <c r="O874" s="235" t="s">
        <v>1967</v>
      </c>
      <c r="P874" s="235"/>
      <c r="Q874" s="235"/>
      <c r="R874" s="235"/>
      <c r="S874" s="235"/>
      <c r="T874" s="235"/>
      <c r="U874" s="235"/>
      <c r="V874" s="235"/>
      <c r="W874" s="235"/>
      <c r="X874" s="235"/>
      <c r="Y874" s="235"/>
      <c r="Z874" s="235"/>
      <c r="AA874" s="235"/>
      <c r="AB874" s="235"/>
    </row>
    <row r="875" spans="2:30" x14ac:dyDescent="0.25">
      <c r="B875" s="146" t="s">
        <v>1968</v>
      </c>
      <c r="C875" s="146"/>
      <c r="D875" s="146"/>
      <c r="F875" s="146" t="s">
        <v>1323</v>
      </c>
      <c r="G875" s="146"/>
      <c r="H875" s="146"/>
      <c r="I875" s="146"/>
      <c r="J875" s="146" t="s">
        <v>1969</v>
      </c>
      <c r="K875" s="146"/>
      <c r="L875" s="146"/>
      <c r="N875" s="146" t="s">
        <v>1970</v>
      </c>
      <c r="O875" s="146"/>
      <c r="P875" s="146"/>
      <c r="Q875" s="146"/>
      <c r="R875" s="146"/>
      <c r="S875" s="146"/>
      <c r="T875" s="146"/>
      <c r="U875" s="146"/>
      <c r="V875" s="146"/>
      <c r="W875" s="146"/>
      <c r="X875" s="146"/>
      <c r="Y875" s="146"/>
      <c r="Z875" s="146"/>
      <c r="AA875" s="146"/>
      <c r="AC875" s="234">
        <v>116.2</v>
      </c>
      <c r="AD875" s="234"/>
    </row>
    <row r="876" spans="2:30" x14ac:dyDescent="0.25">
      <c r="C876" s="149" t="s">
        <v>2</v>
      </c>
      <c r="G876" s="149" t="s">
        <v>2</v>
      </c>
      <c r="K876" s="149" t="s">
        <v>2</v>
      </c>
      <c r="O876" s="235" t="s">
        <v>1182</v>
      </c>
      <c r="P876" s="235"/>
      <c r="Q876" s="235"/>
      <c r="R876" s="235"/>
      <c r="S876" s="235"/>
      <c r="T876" s="235"/>
      <c r="U876" s="235"/>
      <c r="V876" s="235"/>
      <c r="W876" s="235"/>
      <c r="X876" s="235"/>
      <c r="Y876" s="235"/>
      <c r="Z876" s="235"/>
      <c r="AA876" s="235"/>
      <c r="AB876" s="235"/>
    </row>
    <row r="877" spans="2:30" x14ac:dyDescent="0.25">
      <c r="B877" s="146" t="s">
        <v>1971</v>
      </c>
      <c r="C877" s="146"/>
      <c r="D877" s="146"/>
      <c r="F877" s="146" t="s">
        <v>1323</v>
      </c>
      <c r="G877" s="146"/>
      <c r="H877" s="146"/>
      <c r="I877" s="146"/>
      <c r="J877" s="146" t="s">
        <v>1972</v>
      </c>
      <c r="K877" s="146"/>
      <c r="L877" s="146"/>
      <c r="N877" s="146" t="s">
        <v>1973</v>
      </c>
      <c r="O877" s="146"/>
      <c r="P877" s="146"/>
      <c r="Q877" s="146"/>
      <c r="R877" s="146"/>
      <c r="S877" s="146"/>
      <c r="T877" s="146"/>
      <c r="U877" s="146"/>
      <c r="V877" s="146"/>
      <c r="W877" s="146"/>
      <c r="X877" s="146"/>
      <c r="Y877" s="146"/>
      <c r="Z877" s="146"/>
      <c r="AA877" s="146"/>
      <c r="AC877" s="234">
        <v>45.53</v>
      </c>
      <c r="AD877" s="234"/>
    </row>
    <row r="878" spans="2:30" x14ac:dyDescent="0.25">
      <c r="C878" s="149" t="s">
        <v>2</v>
      </c>
      <c r="G878" s="149" t="s">
        <v>2</v>
      </c>
      <c r="K878" s="149" t="s">
        <v>2</v>
      </c>
      <c r="O878" s="235" t="s">
        <v>1182</v>
      </c>
      <c r="P878" s="235"/>
      <c r="Q878" s="235"/>
      <c r="R878" s="235"/>
      <c r="S878" s="235"/>
      <c r="T878" s="235"/>
      <c r="U878" s="235"/>
      <c r="V878" s="235"/>
      <c r="W878" s="235"/>
      <c r="X878" s="235"/>
      <c r="Y878" s="235"/>
      <c r="Z878" s="235"/>
      <c r="AA878" s="235"/>
      <c r="AB878" s="235"/>
    </row>
    <row r="879" spans="2:30" x14ac:dyDescent="0.25">
      <c r="B879" s="146" t="s">
        <v>1974</v>
      </c>
      <c r="C879" s="146"/>
      <c r="D879" s="146"/>
      <c r="F879" s="146" t="s">
        <v>1323</v>
      </c>
      <c r="G879" s="146"/>
      <c r="H879" s="146"/>
      <c r="I879" s="146"/>
      <c r="J879" s="146" t="s">
        <v>1975</v>
      </c>
      <c r="K879" s="146"/>
      <c r="L879" s="146"/>
      <c r="N879" s="146" t="s">
        <v>1976</v>
      </c>
      <c r="O879" s="146"/>
      <c r="P879" s="146"/>
      <c r="Q879" s="146"/>
      <c r="R879" s="146"/>
      <c r="S879" s="146"/>
      <c r="T879" s="146"/>
      <c r="U879" s="146"/>
      <c r="V879" s="146"/>
      <c r="W879" s="146"/>
      <c r="X879" s="146"/>
      <c r="Y879" s="146"/>
      <c r="Z879" s="146"/>
      <c r="AA879" s="146"/>
      <c r="AC879" s="234">
        <v>80.55</v>
      </c>
      <c r="AD879" s="234"/>
    </row>
    <row r="880" spans="2:30" x14ac:dyDescent="0.25">
      <c r="C880" s="149" t="s">
        <v>2</v>
      </c>
      <c r="G880" s="149" t="s">
        <v>2</v>
      </c>
      <c r="K880" s="149" t="s">
        <v>2</v>
      </c>
      <c r="O880" s="235" t="s">
        <v>1977</v>
      </c>
      <c r="P880" s="235"/>
      <c r="Q880" s="235"/>
      <c r="R880" s="235"/>
      <c r="S880" s="235"/>
      <c r="T880" s="235"/>
      <c r="U880" s="235"/>
      <c r="V880" s="235"/>
      <c r="W880" s="235"/>
      <c r="X880" s="235"/>
      <c r="Y880" s="235"/>
      <c r="Z880" s="235"/>
      <c r="AA880" s="235"/>
      <c r="AB880" s="235"/>
    </row>
    <row r="881" spans="2:30" x14ac:dyDescent="0.25">
      <c r="B881" s="146" t="s">
        <v>1978</v>
      </c>
      <c r="C881" s="146"/>
      <c r="D881" s="146"/>
      <c r="F881" s="146" t="s">
        <v>1323</v>
      </c>
      <c r="G881" s="146"/>
      <c r="H881" s="146"/>
      <c r="I881" s="146"/>
      <c r="J881" s="146" t="s">
        <v>1979</v>
      </c>
      <c r="K881" s="146"/>
      <c r="L881" s="146"/>
      <c r="N881" s="146" t="s">
        <v>1980</v>
      </c>
      <c r="O881" s="146"/>
      <c r="P881" s="146"/>
      <c r="Q881" s="146"/>
      <c r="R881" s="146"/>
      <c r="S881" s="146"/>
      <c r="T881" s="146"/>
      <c r="U881" s="146"/>
      <c r="V881" s="146"/>
      <c r="W881" s="146"/>
      <c r="X881" s="146"/>
      <c r="Y881" s="146"/>
      <c r="Z881" s="146"/>
      <c r="AA881" s="146"/>
      <c r="AC881" s="234">
        <v>43.06</v>
      </c>
      <c r="AD881" s="234"/>
    </row>
    <row r="882" spans="2:30" x14ac:dyDescent="0.25">
      <c r="C882" s="149" t="s">
        <v>2</v>
      </c>
      <c r="G882" s="149" t="s">
        <v>2</v>
      </c>
      <c r="K882" s="149" t="s">
        <v>2</v>
      </c>
      <c r="O882" s="235" t="s">
        <v>1182</v>
      </c>
      <c r="P882" s="235"/>
      <c r="Q882" s="235"/>
      <c r="R882" s="235"/>
      <c r="S882" s="235"/>
      <c r="T882" s="235"/>
      <c r="U882" s="235"/>
      <c r="V882" s="235"/>
      <c r="W882" s="235"/>
      <c r="X882" s="235"/>
      <c r="Y882" s="235"/>
      <c r="Z882" s="235"/>
      <c r="AA882" s="235"/>
      <c r="AB882" s="235"/>
    </row>
    <row r="883" spans="2:30" x14ac:dyDescent="0.25">
      <c r="B883" s="146" t="s">
        <v>1981</v>
      </c>
      <c r="C883" s="146"/>
      <c r="D883" s="146"/>
      <c r="F883" s="146" t="s">
        <v>1323</v>
      </c>
      <c r="G883" s="146"/>
      <c r="H883" s="146"/>
      <c r="I883" s="146"/>
      <c r="J883" s="146" t="s">
        <v>1982</v>
      </c>
      <c r="K883" s="146"/>
      <c r="L883" s="146"/>
      <c r="N883" s="146" t="s">
        <v>1983</v>
      </c>
      <c r="O883" s="146"/>
      <c r="P883" s="146"/>
      <c r="Q883" s="146"/>
      <c r="R883" s="146"/>
      <c r="S883" s="146"/>
      <c r="T883" s="146"/>
      <c r="U883" s="146"/>
      <c r="V883" s="146"/>
      <c r="W883" s="146"/>
      <c r="X883" s="146"/>
      <c r="Y883" s="146"/>
      <c r="Z883" s="146"/>
      <c r="AA883" s="146"/>
      <c r="AC883" s="234">
        <v>4000</v>
      </c>
      <c r="AD883" s="234"/>
    </row>
    <row r="884" spans="2:30" x14ac:dyDescent="0.25">
      <c r="C884" s="149" t="s">
        <v>2</v>
      </c>
      <c r="G884" s="149" t="s">
        <v>2</v>
      </c>
      <c r="K884" s="149" t="s">
        <v>2</v>
      </c>
      <c r="O884" s="235" t="s">
        <v>1984</v>
      </c>
      <c r="P884" s="235"/>
      <c r="Q884" s="235"/>
      <c r="R884" s="235"/>
      <c r="S884" s="235"/>
      <c r="T884" s="235"/>
      <c r="U884" s="235"/>
      <c r="V884" s="235"/>
      <c r="W884" s="235"/>
      <c r="X884" s="235"/>
      <c r="Y884" s="235"/>
      <c r="Z884" s="235"/>
      <c r="AA884" s="235"/>
      <c r="AB884" s="235"/>
    </row>
    <row r="885" spans="2:30" x14ac:dyDescent="0.25">
      <c r="B885" s="146" t="s">
        <v>1985</v>
      </c>
      <c r="C885" s="146"/>
      <c r="D885" s="146"/>
      <c r="F885" s="146" t="s">
        <v>1323</v>
      </c>
      <c r="G885" s="146"/>
      <c r="H885" s="146"/>
      <c r="I885" s="146"/>
      <c r="J885" s="146" t="s">
        <v>1986</v>
      </c>
      <c r="K885" s="146"/>
      <c r="L885" s="146"/>
      <c r="N885" s="146" t="s">
        <v>1987</v>
      </c>
      <c r="O885" s="146"/>
      <c r="P885" s="146"/>
      <c r="Q885" s="146"/>
      <c r="R885" s="146"/>
      <c r="S885" s="146"/>
      <c r="T885" s="146"/>
      <c r="U885" s="146"/>
      <c r="V885" s="146"/>
      <c r="W885" s="146"/>
      <c r="X885" s="146"/>
      <c r="Y885" s="146"/>
      <c r="Z885" s="146"/>
      <c r="AA885" s="146"/>
      <c r="AC885" s="234">
        <v>37.409999999999997</v>
      </c>
      <c r="AD885" s="234"/>
    </row>
    <row r="886" spans="2:30" x14ac:dyDescent="0.25">
      <c r="C886" s="149" t="s">
        <v>2</v>
      </c>
      <c r="G886" s="149" t="s">
        <v>2</v>
      </c>
      <c r="K886" s="149" t="s">
        <v>2</v>
      </c>
      <c r="O886" s="235" t="s">
        <v>1182</v>
      </c>
      <c r="P886" s="235"/>
      <c r="Q886" s="235"/>
      <c r="R886" s="235"/>
      <c r="S886" s="235"/>
      <c r="T886" s="235"/>
      <c r="U886" s="235"/>
      <c r="V886" s="235"/>
      <c r="W886" s="235"/>
      <c r="X886" s="235"/>
      <c r="Y886" s="235"/>
      <c r="Z886" s="235"/>
      <c r="AA886" s="235"/>
      <c r="AB886" s="235"/>
    </row>
    <row r="887" spans="2:30" x14ac:dyDescent="0.25">
      <c r="B887" s="146" t="s">
        <v>1988</v>
      </c>
      <c r="C887" s="146"/>
      <c r="D887" s="146"/>
      <c r="F887" s="146" t="s">
        <v>1323</v>
      </c>
      <c r="G887" s="146"/>
      <c r="H887" s="146"/>
      <c r="I887" s="146"/>
      <c r="J887" s="146" t="s">
        <v>1947</v>
      </c>
      <c r="K887" s="146"/>
      <c r="L887" s="146"/>
      <c r="N887" s="146" t="s">
        <v>1948</v>
      </c>
      <c r="O887" s="146"/>
      <c r="P887" s="146"/>
      <c r="Q887" s="146"/>
      <c r="R887" s="146"/>
      <c r="S887" s="146"/>
      <c r="T887" s="146"/>
      <c r="U887" s="146"/>
      <c r="V887" s="146"/>
      <c r="W887" s="146"/>
      <c r="X887" s="146"/>
      <c r="Y887" s="146"/>
      <c r="Z887" s="146"/>
      <c r="AA887" s="146"/>
      <c r="AC887" s="234">
        <v>307</v>
      </c>
      <c r="AD887" s="234"/>
    </row>
    <row r="888" spans="2:30" x14ac:dyDescent="0.25">
      <c r="C888" s="149" t="s">
        <v>2</v>
      </c>
      <c r="G888" s="149" t="s">
        <v>2</v>
      </c>
      <c r="K888" s="149" t="s">
        <v>2</v>
      </c>
      <c r="O888" s="235" t="s">
        <v>1989</v>
      </c>
      <c r="P888" s="235"/>
      <c r="Q888" s="235"/>
      <c r="R888" s="235"/>
      <c r="S888" s="235"/>
      <c r="T888" s="235"/>
      <c r="U888" s="235"/>
      <c r="V888" s="235"/>
      <c r="W888" s="235"/>
      <c r="X888" s="235"/>
      <c r="Y888" s="235"/>
      <c r="Z888" s="235"/>
      <c r="AA888" s="235"/>
      <c r="AB888" s="235"/>
    </row>
    <row r="889" spans="2:30" x14ac:dyDescent="0.25">
      <c r="B889" s="146" t="s">
        <v>1990</v>
      </c>
      <c r="C889" s="146"/>
      <c r="D889" s="146"/>
      <c r="F889" s="146" t="s">
        <v>1392</v>
      </c>
      <c r="G889" s="146"/>
      <c r="H889" s="146"/>
      <c r="I889" s="146"/>
      <c r="J889" s="146" t="s">
        <v>1991</v>
      </c>
      <c r="K889" s="146"/>
      <c r="L889" s="146"/>
      <c r="N889" s="146" t="s">
        <v>1992</v>
      </c>
      <c r="O889" s="146"/>
      <c r="P889" s="146"/>
      <c r="Q889" s="146"/>
      <c r="R889" s="146"/>
      <c r="S889" s="146"/>
      <c r="T889" s="146"/>
      <c r="U889" s="146"/>
      <c r="V889" s="146"/>
      <c r="W889" s="146"/>
      <c r="X889" s="146"/>
      <c r="Y889" s="146"/>
      <c r="Z889" s="146"/>
      <c r="AA889" s="146"/>
      <c r="AC889" s="234">
        <v>1400.07</v>
      </c>
      <c r="AD889" s="234"/>
    </row>
    <row r="890" spans="2:30" x14ac:dyDescent="0.25">
      <c r="C890" s="149" t="s">
        <v>2</v>
      </c>
      <c r="G890" s="149" t="s">
        <v>2</v>
      </c>
      <c r="K890" s="149" t="s">
        <v>2</v>
      </c>
      <c r="O890" s="235" t="s">
        <v>1993</v>
      </c>
      <c r="P890" s="235"/>
      <c r="Q890" s="235"/>
      <c r="R890" s="235"/>
      <c r="S890" s="235"/>
      <c r="T890" s="235"/>
      <c r="U890" s="235"/>
      <c r="V890" s="235"/>
      <c r="W890" s="235"/>
      <c r="X890" s="235"/>
      <c r="Y890" s="235"/>
      <c r="Z890" s="235"/>
      <c r="AA890" s="235"/>
      <c r="AB890" s="235"/>
    </row>
    <row r="891" spans="2:30" x14ac:dyDescent="0.25">
      <c r="B891" s="146" t="s">
        <v>1994</v>
      </c>
      <c r="C891" s="146"/>
      <c r="D891" s="146"/>
      <c r="F891" s="146" t="s">
        <v>1392</v>
      </c>
      <c r="G891" s="146"/>
      <c r="H891" s="146"/>
      <c r="I891" s="146"/>
      <c r="J891" s="146" t="s">
        <v>1561</v>
      </c>
      <c r="K891" s="146"/>
      <c r="L891" s="146"/>
      <c r="N891" s="146" t="s">
        <v>1562</v>
      </c>
      <c r="O891" s="146"/>
      <c r="P891" s="146"/>
      <c r="Q891" s="146"/>
      <c r="R891" s="146"/>
      <c r="S891" s="146"/>
      <c r="T891" s="146"/>
      <c r="U891" s="146"/>
      <c r="V891" s="146"/>
      <c r="W891" s="146"/>
      <c r="X891" s="146"/>
      <c r="Y891" s="146"/>
      <c r="Z891" s="146"/>
      <c r="AA891" s="146"/>
      <c r="AC891" s="234">
        <v>137.85</v>
      </c>
      <c r="AD891" s="234"/>
    </row>
    <row r="892" spans="2:30" x14ac:dyDescent="0.25">
      <c r="C892" s="149" t="s">
        <v>2</v>
      </c>
      <c r="G892" s="149" t="s">
        <v>2</v>
      </c>
      <c r="K892" s="149" t="s">
        <v>2</v>
      </c>
      <c r="O892" s="235" t="s">
        <v>1995</v>
      </c>
      <c r="P892" s="235"/>
      <c r="Q892" s="235"/>
      <c r="R892" s="235"/>
      <c r="S892" s="235"/>
      <c r="T892" s="235"/>
      <c r="U892" s="235"/>
      <c r="V892" s="235"/>
      <c r="W892" s="235"/>
      <c r="X892" s="235"/>
      <c r="Y892" s="235"/>
      <c r="Z892" s="235"/>
      <c r="AA892" s="235"/>
      <c r="AB892" s="235"/>
    </row>
    <row r="893" spans="2:30" x14ac:dyDescent="0.25">
      <c r="B893" s="146" t="s">
        <v>1996</v>
      </c>
      <c r="C893" s="146"/>
      <c r="D893" s="146"/>
      <c r="F893" s="146" t="s">
        <v>1392</v>
      </c>
      <c r="G893" s="146"/>
      <c r="H893" s="146"/>
      <c r="I893" s="146"/>
      <c r="J893" s="146" t="s">
        <v>1975</v>
      </c>
      <c r="K893" s="146"/>
      <c r="L893" s="146"/>
      <c r="N893" s="146" t="s">
        <v>1976</v>
      </c>
      <c r="O893" s="146"/>
      <c r="P893" s="146"/>
      <c r="Q893" s="146"/>
      <c r="R893" s="146"/>
      <c r="S893" s="146"/>
      <c r="T893" s="146"/>
      <c r="U893" s="146"/>
      <c r="V893" s="146"/>
      <c r="W893" s="146"/>
      <c r="X893" s="146"/>
      <c r="Y893" s="146"/>
      <c r="Z893" s="146"/>
      <c r="AA893" s="146"/>
      <c r="AC893" s="234">
        <v>28.32</v>
      </c>
      <c r="AD893" s="234"/>
    </row>
    <row r="894" spans="2:30" x14ac:dyDescent="0.25">
      <c r="C894" s="149" t="s">
        <v>2</v>
      </c>
      <c r="G894" s="149" t="s">
        <v>2</v>
      </c>
      <c r="K894" s="149" t="s">
        <v>2</v>
      </c>
      <c r="O894" s="235" t="s">
        <v>1997</v>
      </c>
      <c r="P894" s="235"/>
      <c r="Q894" s="235"/>
      <c r="R894" s="235"/>
      <c r="S894" s="235"/>
      <c r="T894" s="235"/>
      <c r="U894" s="235"/>
      <c r="V894" s="235"/>
      <c r="W894" s="235"/>
      <c r="X894" s="235"/>
      <c r="Y894" s="235"/>
      <c r="Z894" s="235"/>
      <c r="AA894" s="235"/>
      <c r="AB894" s="235"/>
    </row>
    <row r="895" spans="2:30" x14ac:dyDescent="0.25">
      <c r="B895" s="146" t="s">
        <v>1998</v>
      </c>
      <c r="C895" s="146"/>
      <c r="D895" s="146"/>
      <c r="F895" s="146" t="s">
        <v>1392</v>
      </c>
      <c r="G895" s="146"/>
      <c r="H895" s="146"/>
      <c r="I895" s="146"/>
      <c r="J895" s="146" t="s">
        <v>1999</v>
      </c>
      <c r="K895" s="146"/>
      <c r="L895" s="146"/>
      <c r="N895" s="146" t="s">
        <v>2000</v>
      </c>
      <c r="O895" s="146"/>
      <c r="P895" s="146"/>
      <c r="Q895" s="146"/>
      <c r="R895" s="146"/>
      <c r="S895" s="146"/>
      <c r="T895" s="146"/>
      <c r="U895" s="146"/>
      <c r="V895" s="146"/>
      <c r="W895" s="146"/>
      <c r="X895" s="146"/>
      <c r="Y895" s="146"/>
      <c r="Z895" s="146"/>
      <c r="AA895" s="146"/>
      <c r="AC895" s="234">
        <v>440</v>
      </c>
      <c r="AD895" s="234"/>
    </row>
    <row r="896" spans="2:30" x14ac:dyDescent="0.25">
      <c r="C896" s="149" t="s">
        <v>2</v>
      </c>
      <c r="G896" s="149" t="s">
        <v>2</v>
      </c>
      <c r="K896" s="149" t="s">
        <v>2</v>
      </c>
      <c r="O896" s="235" t="s">
        <v>2001</v>
      </c>
      <c r="P896" s="235"/>
      <c r="Q896" s="235"/>
      <c r="R896" s="235"/>
      <c r="S896" s="235"/>
      <c r="T896" s="235"/>
      <c r="U896" s="235"/>
      <c r="V896" s="235"/>
      <c r="W896" s="235"/>
      <c r="X896" s="235"/>
      <c r="Y896" s="235"/>
      <c r="Z896" s="235"/>
      <c r="AA896" s="235"/>
      <c r="AB896" s="235"/>
    </row>
    <row r="897" spans="2:30" x14ac:dyDescent="0.25">
      <c r="B897" s="146" t="s">
        <v>2002</v>
      </c>
      <c r="C897" s="146"/>
      <c r="D897" s="146"/>
      <c r="F897" s="146" t="s">
        <v>1392</v>
      </c>
      <c r="G897" s="146"/>
      <c r="H897" s="146"/>
      <c r="I897" s="146"/>
      <c r="J897" s="146" t="s">
        <v>1609</v>
      </c>
      <c r="K897" s="146"/>
      <c r="L897" s="146"/>
      <c r="N897" s="146" t="s">
        <v>1610</v>
      </c>
      <c r="O897" s="146"/>
      <c r="P897" s="146"/>
      <c r="Q897" s="146"/>
      <c r="R897" s="146"/>
      <c r="S897" s="146"/>
      <c r="T897" s="146"/>
      <c r="U897" s="146"/>
      <c r="V897" s="146"/>
      <c r="W897" s="146"/>
      <c r="X897" s="146"/>
      <c r="Y897" s="146"/>
      <c r="Z897" s="146"/>
      <c r="AA897" s="146"/>
      <c r="AC897" s="234">
        <v>28183.75</v>
      </c>
      <c r="AD897" s="234"/>
    </row>
    <row r="898" spans="2:30" x14ac:dyDescent="0.25">
      <c r="C898" s="149" t="s">
        <v>2</v>
      </c>
      <c r="G898" s="149" t="s">
        <v>2</v>
      </c>
      <c r="K898" s="149" t="s">
        <v>2</v>
      </c>
      <c r="O898" s="235" t="s">
        <v>2003</v>
      </c>
      <c r="P898" s="235"/>
      <c r="Q898" s="235"/>
      <c r="R898" s="235"/>
      <c r="S898" s="235"/>
      <c r="T898" s="235"/>
      <c r="U898" s="235"/>
      <c r="V898" s="235"/>
      <c r="W898" s="235"/>
      <c r="X898" s="235"/>
      <c r="Y898" s="235"/>
      <c r="Z898" s="235"/>
      <c r="AA898" s="235"/>
      <c r="AB898" s="235"/>
      <c r="AC898" s="236">
        <v>82.5</v>
      </c>
      <c r="AD898" s="236"/>
    </row>
    <row r="899" spans="2:30" x14ac:dyDescent="0.25">
      <c r="C899" s="149" t="s">
        <v>2</v>
      </c>
      <c r="G899" s="149" t="s">
        <v>2</v>
      </c>
      <c r="K899" s="149" t="s">
        <v>2</v>
      </c>
      <c r="O899" s="235" t="s">
        <v>2003</v>
      </c>
      <c r="P899" s="235"/>
      <c r="Q899" s="235"/>
      <c r="R899" s="235"/>
      <c r="S899" s="235"/>
      <c r="T899" s="235"/>
      <c r="U899" s="235"/>
      <c r="V899" s="235"/>
      <c r="W899" s="235"/>
      <c r="X899" s="235"/>
      <c r="Y899" s="235"/>
      <c r="Z899" s="235"/>
      <c r="AA899" s="235"/>
      <c r="AB899" s="235"/>
      <c r="AC899" s="236">
        <v>165</v>
      </c>
      <c r="AD899" s="236"/>
    </row>
    <row r="900" spans="2:30" x14ac:dyDescent="0.25">
      <c r="C900" s="149" t="s">
        <v>2</v>
      </c>
      <c r="G900" s="149" t="s">
        <v>2</v>
      </c>
      <c r="K900" s="149" t="s">
        <v>2</v>
      </c>
      <c r="O900" s="235" t="s">
        <v>2003</v>
      </c>
      <c r="P900" s="235"/>
      <c r="Q900" s="235"/>
      <c r="R900" s="235"/>
      <c r="S900" s="235"/>
      <c r="T900" s="235"/>
      <c r="U900" s="235"/>
      <c r="V900" s="235"/>
      <c r="W900" s="235"/>
      <c r="X900" s="235"/>
      <c r="Y900" s="235"/>
      <c r="Z900" s="235"/>
      <c r="AA900" s="235"/>
      <c r="AB900" s="235"/>
      <c r="AC900" s="236">
        <v>247.5</v>
      </c>
      <c r="AD900" s="236"/>
    </row>
    <row r="901" spans="2:30" x14ac:dyDescent="0.25">
      <c r="C901" s="149" t="s">
        <v>2</v>
      </c>
      <c r="G901" s="149" t="s">
        <v>2</v>
      </c>
      <c r="K901" s="149" t="s">
        <v>2</v>
      </c>
      <c r="O901" s="235" t="s">
        <v>2003</v>
      </c>
      <c r="P901" s="235"/>
      <c r="Q901" s="235"/>
      <c r="R901" s="235"/>
      <c r="S901" s="235"/>
      <c r="T901" s="235"/>
      <c r="U901" s="235"/>
      <c r="V901" s="235"/>
      <c r="W901" s="235"/>
      <c r="X901" s="235"/>
      <c r="Y901" s="235"/>
      <c r="Z901" s="235"/>
      <c r="AA901" s="235"/>
      <c r="AB901" s="235"/>
      <c r="AC901" s="236">
        <v>412.5</v>
      </c>
      <c r="AD901" s="236"/>
    </row>
    <row r="902" spans="2:30" x14ac:dyDescent="0.25">
      <c r="C902" s="149" t="s">
        <v>2</v>
      </c>
      <c r="G902" s="149" t="s">
        <v>2</v>
      </c>
      <c r="K902" s="149" t="s">
        <v>2</v>
      </c>
      <c r="O902" s="235" t="s">
        <v>2003</v>
      </c>
      <c r="P902" s="235"/>
      <c r="Q902" s="235"/>
      <c r="R902" s="235"/>
      <c r="S902" s="235"/>
      <c r="T902" s="235"/>
      <c r="U902" s="235"/>
      <c r="V902" s="235"/>
      <c r="W902" s="235"/>
      <c r="X902" s="235"/>
      <c r="Y902" s="235"/>
      <c r="Z902" s="235"/>
      <c r="AA902" s="235"/>
      <c r="AB902" s="235"/>
      <c r="AC902" s="236">
        <v>412.5</v>
      </c>
      <c r="AD902" s="236"/>
    </row>
    <row r="903" spans="2:30" x14ac:dyDescent="0.25">
      <c r="C903" s="149" t="s">
        <v>2</v>
      </c>
      <c r="G903" s="149" t="s">
        <v>2</v>
      </c>
      <c r="K903" s="149" t="s">
        <v>2</v>
      </c>
      <c r="O903" s="235" t="s">
        <v>2003</v>
      </c>
      <c r="P903" s="235"/>
      <c r="Q903" s="235"/>
      <c r="R903" s="235"/>
      <c r="S903" s="235"/>
      <c r="T903" s="235"/>
      <c r="U903" s="235"/>
      <c r="V903" s="235"/>
      <c r="W903" s="235"/>
      <c r="X903" s="235"/>
      <c r="Y903" s="235"/>
      <c r="Z903" s="235"/>
      <c r="AA903" s="235"/>
      <c r="AB903" s="235"/>
      <c r="AC903" s="236">
        <v>8830</v>
      </c>
      <c r="AD903" s="236"/>
    </row>
    <row r="904" spans="2:30" x14ac:dyDescent="0.25">
      <c r="C904" s="149" t="s">
        <v>2</v>
      </c>
      <c r="G904" s="149" t="s">
        <v>2</v>
      </c>
      <c r="K904" s="149" t="s">
        <v>2</v>
      </c>
      <c r="O904" s="235" t="s">
        <v>2003</v>
      </c>
      <c r="P904" s="235"/>
      <c r="Q904" s="235"/>
      <c r="R904" s="235"/>
      <c r="S904" s="235"/>
      <c r="T904" s="235"/>
      <c r="U904" s="235"/>
      <c r="V904" s="235"/>
      <c r="W904" s="235"/>
      <c r="X904" s="235"/>
      <c r="Y904" s="235"/>
      <c r="Z904" s="235"/>
      <c r="AA904" s="235"/>
      <c r="AB904" s="235"/>
      <c r="AC904" s="236">
        <v>577.5</v>
      </c>
      <c r="AD904" s="236"/>
    </row>
    <row r="905" spans="2:30" x14ac:dyDescent="0.25">
      <c r="C905" s="149" t="s">
        <v>2</v>
      </c>
      <c r="G905" s="149" t="s">
        <v>2</v>
      </c>
      <c r="K905" s="149" t="s">
        <v>2</v>
      </c>
      <c r="O905" s="235" t="s">
        <v>2003</v>
      </c>
      <c r="P905" s="235"/>
      <c r="Q905" s="235"/>
      <c r="R905" s="235"/>
      <c r="S905" s="235"/>
      <c r="T905" s="235"/>
      <c r="U905" s="235"/>
      <c r="V905" s="235"/>
      <c r="W905" s="235"/>
      <c r="X905" s="235"/>
      <c r="Y905" s="235"/>
      <c r="Z905" s="235"/>
      <c r="AA905" s="235"/>
      <c r="AB905" s="235"/>
      <c r="AC905" s="236">
        <v>660</v>
      </c>
      <c r="AD905" s="236"/>
    </row>
    <row r="906" spans="2:30" x14ac:dyDescent="0.25">
      <c r="C906" s="149" t="s">
        <v>2</v>
      </c>
      <c r="G906" s="149" t="s">
        <v>2</v>
      </c>
      <c r="K906" s="149" t="s">
        <v>2</v>
      </c>
      <c r="O906" s="235" t="s">
        <v>2003</v>
      </c>
      <c r="P906" s="235"/>
      <c r="Q906" s="235"/>
      <c r="R906" s="235"/>
      <c r="S906" s="235"/>
      <c r="T906" s="235"/>
      <c r="U906" s="235"/>
      <c r="V906" s="235"/>
      <c r="W906" s="235"/>
      <c r="X906" s="235"/>
      <c r="Y906" s="235"/>
      <c r="Z906" s="235"/>
      <c r="AA906" s="235"/>
      <c r="AB906" s="235"/>
      <c r="AC906" s="236">
        <v>1368.75</v>
      </c>
      <c r="AD906" s="236"/>
    </row>
    <row r="907" spans="2:30" x14ac:dyDescent="0.25">
      <c r="C907" s="149" t="s">
        <v>2</v>
      </c>
      <c r="G907" s="149" t="s">
        <v>2</v>
      </c>
      <c r="K907" s="149" t="s">
        <v>2</v>
      </c>
      <c r="O907" s="235" t="s">
        <v>2003</v>
      </c>
      <c r="P907" s="235"/>
      <c r="Q907" s="235"/>
      <c r="R907" s="235"/>
      <c r="S907" s="235"/>
      <c r="T907" s="235"/>
      <c r="U907" s="235"/>
      <c r="V907" s="235"/>
      <c r="W907" s="235"/>
      <c r="X907" s="235"/>
      <c r="Y907" s="235"/>
      <c r="Z907" s="235"/>
      <c r="AA907" s="235"/>
      <c r="AB907" s="235"/>
      <c r="AC907" s="236">
        <v>5362.5</v>
      </c>
      <c r="AD907" s="236"/>
    </row>
    <row r="908" spans="2:30" x14ac:dyDescent="0.25">
      <c r="C908" s="149" t="s">
        <v>2</v>
      </c>
      <c r="G908" s="149" t="s">
        <v>2</v>
      </c>
      <c r="K908" s="149" t="s">
        <v>2</v>
      </c>
      <c r="O908" s="235" t="s">
        <v>2003</v>
      </c>
      <c r="P908" s="235"/>
      <c r="Q908" s="235"/>
      <c r="R908" s="235"/>
      <c r="S908" s="235"/>
      <c r="T908" s="235"/>
      <c r="U908" s="235"/>
      <c r="V908" s="235"/>
      <c r="W908" s="235"/>
      <c r="X908" s="235"/>
      <c r="Y908" s="235"/>
      <c r="Z908" s="235"/>
      <c r="AA908" s="235"/>
      <c r="AB908" s="235"/>
      <c r="AC908" s="236">
        <v>5527.5</v>
      </c>
      <c r="AD908" s="236"/>
    </row>
    <row r="909" spans="2:30" x14ac:dyDescent="0.25">
      <c r="C909" s="149" t="s">
        <v>2</v>
      </c>
      <c r="G909" s="149" t="s">
        <v>2</v>
      </c>
      <c r="K909" s="149" t="s">
        <v>2</v>
      </c>
      <c r="O909" s="235" t="s">
        <v>2003</v>
      </c>
      <c r="P909" s="235"/>
      <c r="Q909" s="235"/>
      <c r="R909" s="235"/>
      <c r="S909" s="235"/>
      <c r="T909" s="235"/>
      <c r="U909" s="235"/>
      <c r="V909" s="235"/>
      <c r="W909" s="235"/>
      <c r="X909" s="235"/>
      <c r="Y909" s="235"/>
      <c r="Z909" s="235"/>
      <c r="AA909" s="235"/>
      <c r="AB909" s="235"/>
      <c r="AC909" s="236">
        <v>577.5</v>
      </c>
      <c r="AD909" s="236"/>
    </row>
    <row r="910" spans="2:30" x14ac:dyDescent="0.25">
      <c r="C910" s="149" t="s">
        <v>2</v>
      </c>
      <c r="G910" s="149" t="s">
        <v>2</v>
      </c>
      <c r="K910" s="149" t="s">
        <v>2</v>
      </c>
      <c r="O910" s="235" t="s">
        <v>2003</v>
      </c>
      <c r="P910" s="235"/>
      <c r="Q910" s="235"/>
      <c r="R910" s="235"/>
      <c r="S910" s="235"/>
      <c r="T910" s="235"/>
      <c r="U910" s="235"/>
      <c r="V910" s="235"/>
      <c r="W910" s="235"/>
      <c r="X910" s="235"/>
      <c r="Y910" s="235"/>
      <c r="Z910" s="235"/>
      <c r="AA910" s="235"/>
      <c r="AB910" s="235"/>
      <c r="AC910" s="236">
        <v>1155</v>
      </c>
      <c r="AD910" s="236"/>
    </row>
    <row r="911" spans="2:30" x14ac:dyDescent="0.25">
      <c r="C911" s="149" t="s">
        <v>2</v>
      </c>
      <c r="G911" s="149" t="s">
        <v>2</v>
      </c>
      <c r="K911" s="149" t="s">
        <v>2</v>
      </c>
      <c r="O911" s="235" t="s">
        <v>2003</v>
      </c>
      <c r="P911" s="235"/>
      <c r="Q911" s="235"/>
      <c r="R911" s="235"/>
      <c r="S911" s="235"/>
      <c r="T911" s="235"/>
      <c r="U911" s="235"/>
      <c r="V911" s="235"/>
      <c r="W911" s="235"/>
      <c r="X911" s="235"/>
      <c r="Y911" s="235"/>
      <c r="Z911" s="235"/>
      <c r="AA911" s="235"/>
      <c r="AB911" s="235"/>
      <c r="AC911" s="236">
        <v>2805</v>
      </c>
      <c r="AD911" s="236"/>
    </row>
    <row r="912" spans="2:30" x14ac:dyDescent="0.25">
      <c r="B912" s="146" t="s">
        <v>2004</v>
      </c>
      <c r="C912" s="146"/>
      <c r="D912" s="146"/>
      <c r="F912" s="146" t="s">
        <v>1392</v>
      </c>
      <c r="G912" s="146"/>
      <c r="H912" s="146"/>
      <c r="I912" s="146"/>
      <c r="J912" s="146" t="s">
        <v>1624</v>
      </c>
      <c r="K912" s="146"/>
      <c r="L912" s="146"/>
      <c r="N912" s="146" t="s">
        <v>1625</v>
      </c>
      <c r="O912" s="146"/>
      <c r="P912" s="146"/>
      <c r="Q912" s="146"/>
      <c r="R912" s="146"/>
      <c r="S912" s="146"/>
      <c r="T912" s="146"/>
      <c r="U912" s="146"/>
      <c r="V912" s="146"/>
      <c r="W912" s="146"/>
      <c r="X912" s="146"/>
      <c r="Y912" s="146"/>
      <c r="Z912" s="146"/>
      <c r="AA912" s="146"/>
      <c r="AC912" s="234">
        <v>3432</v>
      </c>
      <c r="AD912" s="234"/>
    </row>
    <row r="913" spans="1:30" x14ac:dyDescent="0.25">
      <c r="C913" s="149" t="s">
        <v>2</v>
      </c>
      <c r="G913" s="149" t="s">
        <v>2</v>
      </c>
      <c r="K913" s="149" t="s">
        <v>2</v>
      </c>
      <c r="O913" s="235" t="s">
        <v>1626</v>
      </c>
      <c r="P913" s="235"/>
      <c r="Q913" s="235"/>
      <c r="R913" s="235"/>
      <c r="S913" s="235"/>
      <c r="T913" s="235"/>
      <c r="U913" s="235"/>
      <c r="V913" s="235"/>
      <c r="W913" s="235"/>
      <c r="X913" s="235"/>
      <c r="Y913" s="235"/>
      <c r="Z913" s="235"/>
      <c r="AA913" s="235"/>
      <c r="AB913" s="235"/>
    </row>
    <row r="914" spans="1:30" ht="10.5" customHeight="1" x14ac:dyDescent="0.25"/>
    <row r="915" spans="1:30" ht="12" customHeight="1" x14ac:dyDescent="0.25"/>
    <row r="916" spans="1:30" ht="13.5" customHeight="1" x14ac:dyDescent="0.25">
      <c r="A916" s="152" t="s">
        <v>1119</v>
      </c>
      <c r="B916" s="152"/>
      <c r="C916" s="152"/>
      <c r="D916" s="152"/>
      <c r="E916" s="152"/>
      <c r="F916" s="152"/>
      <c r="G916" s="152"/>
      <c r="H916" s="152"/>
      <c r="I916" s="152"/>
      <c r="J916" s="152"/>
      <c r="K916" s="152"/>
      <c r="L916" s="152"/>
      <c r="M916" s="152"/>
      <c r="R916" s="153" t="s">
        <v>2005</v>
      </c>
      <c r="S916" s="153"/>
      <c r="T916" s="153"/>
      <c r="U916" s="153"/>
      <c r="V916" s="153"/>
      <c r="W916" s="153"/>
      <c r="X916" s="153"/>
      <c r="Y916" s="153"/>
      <c r="Z916" s="153"/>
      <c r="AA916" s="153"/>
      <c r="AB916" s="153"/>
      <c r="AC916" s="153"/>
      <c r="AD916" s="153"/>
    </row>
    <row r="917" spans="1:30" ht="25.5" customHeight="1" x14ac:dyDescent="0.25">
      <c r="C917" s="143" t="s">
        <v>1035</v>
      </c>
      <c r="D917" s="143"/>
      <c r="E917" s="143"/>
      <c r="F917" s="143"/>
      <c r="G917" s="143"/>
      <c r="H917" s="143"/>
      <c r="I917" s="143"/>
      <c r="J917" s="143"/>
      <c r="K917" s="143"/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</row>
    <row r="918" spans="1:30" ht="7.5" customHeight="1" x14ac:dyDescent="0.25"/>
    <row r="919" spans="1:30" ht="18.75" customHeight="1" x14ac:dyDescent="0.25">
      <c r="I919" s="229" t="s">
        <v>1036</v>
      </c>
      <c r="J919" s="229"/>
      <c r="K919" s="229"/>
      <c r="L919" s="229"/>
      <c r="M919" s="229"/>
      <c r="N919" s="229"/>
      <c r="O919" s="229"/>
      <c r="P919" s="229"/>
      <c r="S919" s="230" t="s">
        <v>1037</v>
      </c>
      <c r="T919" s="230"/>
      <c r="U919" s="230"/>
      <c r="V919" s="230"/>
      <c r="W919" s="230"/>
      <c r="X919" s="230"/>
      <c r="Y919" s="230"/>
    </row>
    <row r="920" spans="1:30" ht="6.75" customHeight="1" x14ac:dyDescent="0.25"/>
    <row r="921" spans="1:30" ht="6" customHeight="1" x14ac:dyDescent="0.25"/>
    <row r="922" spans="1:30" ht="16.5" customHeight="1" x14ac:dyDescent="0.25">
      <c r="A922" s="152" t="s">
        <v>2006</v>
      </c>
      <c r="B922" s="152"/>
      <c r="C922" s="152"/>
      <c r="D922" s="152"/>
      <c r="E922" s="152"/>
      <c r="F922" s="152"/>
      <c r="G922" s="152"/>
      <c r="H922" s="152"/>
      <c r="I922" s="152"/>
      <c r="J922" s="152"/>
      <c r="K922" s="152"/>
      <c r="L922" s="152"/>
      <c r="M922" s="152"/>
      <c r="N922" s="152"/>
      <c r="O922" s="152"/>
      <c r="P922" s="152"/>
      <c r="Q922" s="152"/>
      <c r="R922" s="152"/>
      <c r="S922" s="152"/>
      <c r="U922" s="149" t="s">
        <v>2</v>
      </c>
      <c r="W922" s="149" t="s">
        <v>2</v>
      </c>
      <c r="Y922" s="237" t="s">
        <v>2007</v>
      </c>
      <c r="Z922" s="237"/>
      <c r="AC922" s="238">
        <v>652392.93999999994</v>
      </c>
      <c r="AD922" s="238"/>
    </row>
    <row r="923" spans="1:30" ht="6.75" customHeight="1" x14ac:dyDescent="0.25"/>
    <row r="924" spans="1:30" ht="14.25" customHeight="1" x14ac:dyDescent="0.25">
      <c r="A924" s="231" t="s">
        <v>2008</v>
      </c>
      <c r="B924" s="231"/>
      <c r="C924" s="231"/>
      <c r="D924" s="231"/>
      <c r="E924" s="231"/>
      <c r="F924" s="231"/>
      <c r="G924" s="231"/>
      <c r="H924" s="231"/>
      <c r="I924" s="231"/>
      <c r="J924" s="231"/>
      <c r="K924" s="231"/>
      <c r="L924" s="231"/>
      <c r="M924" s="231"/>
      <c r="N924" s="231"/>
      <c r="O924" s="231"/>
    </row>
    <row r="925" spans="1:30" x14ac:dyDescent="0.25">
      <c r="B925" s="232" t="s">
        <v>1039</v>
      </c>
      <c r="C925" s="232"/>
      <c r="D925" s="232"/>
      <c r="F925" s="232" t="s">
        <v>1040</v>
      </c>
      <c r="G925" s="232"/>
      <c r="H925" s="232"/>
      <c r="I925" s="232"/>
      <c r="J925" s="232" t="s">
        <v>1041</v>
      </c>
      <c r="K925" s="232"/>
      <c r="L925" s="232"/>
      <c r="N925" s="232" t="s">
        <v>1042</v>
      </c>
      <c r="O925" s="232"/>
      <c r="P925" s="232"/>
      <c r="Q925" s="232"/>
      <c r="R925" s="232"/>
      <c r="S925" s="232"/>
      <c r="T925" s="232"/>
      <c r="U925" s="232"/>
      <c r="V925" s="232"/>
      <c r="W925" s="232"/>
      <c r="X925" s="232"/>
      <c r="Y925" s="232"/>
      <c r="Z925" s="232"/>
      <c r="AA925" s="232"/>
      <c r="AC925" s="233" t="s">
        <v>1043</v>
      </c>
      <c r="AD925" s="233"/>
    </row>
    <row r="926" spans="1:30" x14ac:dyDescent="0.25">
      <c r="B926" s="146" t="s">
        <v>1061</v>
      </c>
      <c r="C926" s="146"/>
      <c r="D926" s="146"/>
      <c r="F926" s="146" t="s">
        <v>1045</v>
      </c>
      <c r="G926" s="146"/>
      <c r="H926" s="146"/>
      <c r="I926" s="146"/>
      <c r="J926" s="146" t="s">
        <v>1062</v>
      </c>
      <c r="K926" s="146"/>
      <c r="L926" s="146"/>
      <c r="N926" s="146" t="s">
        <v>1063</v>
      </c>
      <c r="O926" s="146"/>
      <c r="P926" s="146"/>
      <c r="Q926" s="146"/>
      <c r="R926" s="146"/>
      <c r="S926" s="146"/>
      <c r="T926" s="146"/>
      <c r="U926" s="146"/>
      <c r="V926" s="146"/>
      <c r="W926" s="146"/>
      <c r="X926" s="146"/>
      <c r="Y926" s="146"/>
      <c r="Z926" s="146"/>
      <c r="AA926" s="146"/>
      <c r="AC926" s="234">
        <v>330.39</v>
      </c>
      <c r="AD926" s="234"/>
    </row>
    <row r="927" spans="1:30" x14ac:dyDescent="0.25">
      <c r="C927" s="149" t="s">
        <v>2</v>
      </c>
      <c r="G927" s="149" t="s">
        <v>2</v>
      </c>
      <c r="K927" s="149" t="s">
        <v>2</v>
      </c>
      <c r="O927" s="235" t="s">
        <v>2009</v>
      </c>
      <c r="P927" s="235"/>
      <c r="Q927" s="235"/>
      <c r="R927" s="235"/>
      <c r="S927" s="235"/>
      <c r="T927" s="235"/>
      <c r="U927" s="235"/>
      <c r="V927" s="235"/>
      <c r="W927" s="235"/>
      <c r="X927" s="235"/>
      <c r="Y927" s="235"/>
      <c r="Z927" s="235"/>
      <c r="AA927" s="235"/>
      <c r="AB927" s="235"/>
      <c r="AC927" s="236">
        <v>202.32</v>
      </c>
      <c r="AD927" s="236"/>
    </row>
    <row r="928" spans="1:30" x14ac:dyDescent="0.25">
      <c r="C928" s="149" t="s">
        <v>2</v>
      </c>
      <c r="G928" s="149" t="s">
        <v>2</v>
      </c>
      <c r="K928" s="149" t="s">
        <v>2</v>
      </c>
      <c r="O928" s="235" t="s">
        <v>2010</v>
      </c>
      <c r="P928" s="235"/>
      <c r="Q928" s="235"/>
      <c r="R928" s="235"/>
      <c r="S928" s="235"/>
      <c r="T928" s="235"/>
      <c r="U928" s="235"/>
      <c r="V928" s="235"/>
      <c r="W928" s="235"/>
      <c r="X928" s="235"/>
      <c r="Y928" s="235"/>
      <c r="Z928" s="235"/>
      <c r="AA928" s="235"/>
      <c r="AB928" s="235"/>
      <c r="AC928" s="236">
        <v>128.07</v>
      </c>
      <c r="AD928" s="236"/>
    </row>
    <row r="929" spans="2:30" x14ac:dyDescent="0.25">
      <c r="B929" s="146" t="s">
        <v>2011</v>
      </c>
      <c r="C929" s="146"/>
      <c r="D929" s="146"/>
      <c r="F929" s="146" t="s">
        <v>1045</v>
      </c>
      <c r="G929" s="146"/>
      <c r="H929" s="146"/>
      <c r="I929" s="146"/>
      <c r="J929" s="146" t="s">
        <v>2012</v>
      </c>
      <c r="K929" s="146"/>
      <c r="L929" s="146"/>
      <c r="N929" s="146" t="s">
        <v>2013</v>
      </c>
      <c r="O929" s="146"/>
      <c r="P929" s="146"/>
      <c r="Q929" s="146"/>
      <c r="R929" s="146"/>
      <c r="S929" s="146"/>
      <c r="T929" s="146"/>
      <c r="U929" s="146"/>
      <c r="V929" s="146"/>
      <c r="W929" s="146"/>
      <c r="X929" s="146"/>
      <c r="Y929" s="146"/>
      <c r="Z929" s="146"/>
      <c r="AA929" s="146"/>
      <c r="AC929" s="234">
        <v>323.61</v>
      </c>
      <c r="AD929" s="234"/>
    </row>
    <row r="930" spans="2:30" x14ac:dyDescent="0.25">
      <c r="C930" s="149" t="s">
        <v>2</v>
      </c>
      <c r="G930" s="149" t="s">
        <v>2</v>
      </c>
      <c r="K930" s="149" t="s">
        <v>2</v>
      </c>
      <c r="O930" s="235" t="s">
        <v>2014</v>
      </c>
      <c r="P930" s="235"/>
      <c r="Q930" s="235"/>
      <c r="R930" s="235"/>
      <c r="S930" s="235"/>
      <c r="T930" s="235"/>
      <c r="U930" s="235"/>
      <c r="V930" s="235"/>
      <c r="W930" s="235"/>
      <c r="X930" s="235"/>
      <c r="Y930" s="235"/>
      <c r="Z930" s="235"/>
      <c r="AA930" s="235"/>
      <c r="AB930" s="235"/>
    </row>
    <row r="931" spans="2:30" x14ac:dyDescent="0.25">
      <c r="B931" s="146" t="s">
        <v>2015</v>
      </c>
      <c r="C931" s="146"/>
      <c r="D931" s="146"/>
      <c r="F931" s="146" t="s">
        <v>1045</v>
      </c>
      <c r="G931" s="146"/>
      <c r="H931" s="146"/>
      <c r="I931" s="146"/>
      <c r="J931" s="146" t="s">
        <v>2016</v>
      </c>
      <c r="K931" s="146"/>
      <c r="L931" s="146"/>
      <c r="N931" s="146" t="s">
        <v>2017</v>
      </c>
      <c r="O931" s="146"/>
      <c r="P931" s="146"/>
      <c r="Q931" s="146"/>
      <c r="R931" s="146"/>
      <c r="S931" s="146"/>
      <c r="T931" s="146"/>
      <c r="U931" s="146"/>
      <c r="V931" s="146"/>
      <c r="W931" s="146"/>
      <c r="X931" s="146"/>
      <c r="Y931" s="146"/>
      <c r="Z931" s="146"/>
      <c r="AA931" s="146"/>
      <c r="AC931" s="234">
        <v>244.58</v>
      </c>
      <c r="AD931" s="234"/>
    </row>
    <row r="932" spans="2:30" x14ac:dyDescent="0.25">
      <c r="C932" s="149" t="s">
        <v>2</v>
      </c>
      <c r="G932" s="149" t="s">
        <v>2</v>
      </c>
      <c r="K932" s="149" t="s">
        <v>2</v>
      </c>
      <c r="O932" s="235" t="s">
        <v>2018</v>
      </c>
      <c r="P932" s="235"/>
      <c r="Q932" s="235"/>
      <c r="R932" s="235"/>
      <c r="S932" s="235"/>
      <c r="T932" s="235"/>
      <c r="U932" s="235"/>
      <c r="V932" s="235"/>
      <c r="W932" s="235"/>
      <c r="X932" s="235"/>
      <c r="Y932" s="235"/>
      <c r="Z932" s="235"/>
      <c r="AA932" s="235"/>
      <c r="AB932" s="235"/>
    </row>
    <row r="933" spans="2:30" x14ac:dyDescent="0.25">
      <c r="B933" s="146" t="s">
        <v>2019</v>
      </c>
      <c r="C933" s="146"/>
      <c r="D933" s="146"/>
      <c r="F933" s="146" t="s">
        <v>1045</v>
      </c>
      <c r="G933" s="146"/>
      <c r="H933" s="146"/>
      <c r="I933" s="146"/>
      <c r="J933" s="146" t="s">
        <v>2020</v>
      </c>
      <c r="K933" s="146"/>
      <c r="L933" s="146"/>
      <c r="N933" s="146" t="s">
        <v>2021</v>
      </c>
      <c r="O933" s="146"/>
      <c r="P933" s="146"/>
      <c r="Q933" s="146"/>
      <c r="R933" s="146"/>
      <c r="S933" s="146"/>
      <c r="T933" s="146"/>
      <c r="U933" s="146"/>
      <c r="V933" s="146"/>
      <c r="W933" s="146"/>
      <c r="X933" s="146"/>
      <c r="Y933" s="146"/>
      <c r="Z933" s="146"/>
      <c r="AA933" s="146"/>
      <c r="AC933" s="234">
        <v>445.02</v>
      </c>
      <c r="AD933" s="234"/>
    </row>
    <row r="934" spans="2:30" x14ac:dyDescent="0.25">
      <c r="C934" s="149" t="s">
        <v>2</v>
      </c>
      <c r="G934" s="149" t="s">
        <v>2</v>
      </c>
      <c r="K934" s="149" t="s">
        <v>2</v>
      </c>
      <c r="O934" s="235" t="s">
        <v>2022</v>
      </c>
      <c r="P934" s="235"/>
      <c r="Q934" s="235"/>
      <c r="R934" s="235"/>
      <c r="S934" s="235"/>
      <c r="T934" s="235"/>
      <c r="U934" s="235"/>
      <c r="V934" s="235"/>
      <c r="W934" s="235"/>
      <c r="X934" s="235"/>
      <c r="Y934" s="235"/>
      <c r="Z934" s="235"/>
      <c r="AA934" s="235"/>
      <c r="AB934" s="235"/>
    </row>
    <row r="935" spans="2:30" x14ac:dyDescent="0.25">
      <c r="B935" s="146" t="s">
        <v>2023</v>
      </c>
      <c r="C935" s="146"/>
      <c r="D935" s="146"/>
      <c r="F935" s="146" t="s">
        <v>1045</v>
      </c>
      <c r="G935" s="146"/>
      <c r="H935" s="146"/>
      <c r="I935" s="146"/>
      <c r="J935" s="146" t="s">
        <v>2024</v>
      </c>
      <c r="K935" s="146"/>
      <c r="L935" s="146"/>
      <c r="N935" s="146" t="s">
        <v>2025</v>
      </c>
      <c r="O935" s="146"/>
      <c r="P935" s="146"/>
      <c r="Q935" s="146"/>
      <c r="R935" s="146"/>
      <c r="S935" s="146"/>
      <c r="T935" s="146"/>
      <c r="U935" s="146"/>
      <c r="V935" s="146"/>
      <c r="W935" s="146"/>
      <c r="X935" s="146"/>
      <c r="Y935" s="146"/>
      <c r="Z935" s="146"/>
      <c r="AA935" s="146"/>
      <c r="AC935" s="234">
        <v>99.49</v>
      </c>
      <c r="AD935" s="234"/>
    </row>
    <row r="936" spans="2:30" x14ac:dyDescent="0.25">
      <c r="C936" s="149" t="s">
        <v>2</v>
      </c>
      <c r="G936" s="149" t="s">
        <v>2</v>
      </c>
      <c r="K936" s="149" t="s">
        <v>2</v>
      </c>
      <c r="O936" s="235" t="s">
        <v>2026</v>
      </c>
      <c r="P936" s="235"/>
      <c r="Q936" s="235"/>
      <c r="R936" s="235"/>
      <c r="S936" s="235"/>
      <c r="T936" s="235"/>
      <c r="U936" s="235"/>
      <c r="V936" s="235"/>
      <c r="W936" s="235"/>
      <c r="X936" s="235"/>
      <c r="Y936" s="235"/>
      <c r="Z936" s="235"/>
      <c r="AA936" s="235"/>
      <c r="AB936" s="235"/>
    </row>
    <row r="937" spans="2:30" x14ac:dyDescent="0.25">
      <c r="B937" s="146" t="s">
        <v>2027</v>
      </c>
      <c r="C937" s="146"/>
      <c r="D937" s="146"/>
      <c r="F937" s="146" t="s">
        <v>1045</v>
      </c>
      <c r="G937" s="146"/>
      <c r="H937" s="146"/>
      <c r="I937" s="146"/>
      <c r="J937" s="146" t="s">
        <v>1172</v>
      </c>
      <c r="K937" s="146"/>
      <c r="L937" s="146"/>
      <c r="N937" s="146" t="s">
        <v>1173</v>
      </c>
      <c r="O937" s="146"/>
      <c r="P937" s="146"/>
      <c r="Q937" s="146"/>
      <c r="R937" s="146"/>
      <c r="S937" s="146"/>
      <c r="T937" s="146"/>
      <c r="U937" s="146"/>
      <c r="V937" s="146"/>
      <c r="W937" s="146"/>
      <c r="X937" s="146"/>
      <c r="Y937" s="146"/>
      <c r="Z937" s="146"/>
      <c r="AA937" s="146"/>
      <c r="AC937" s="234">
        <v>3213.93</v>
      </c>
      <c r="AD937" s="234"/>
    </row>
    <row r="938" spans="2:30" x14ac:dyDescent="0.25">
      <c r="C938" s="149" t="s">
        <v>2</v>
      </c>
      <c r="G938" s="149" t="s">
        <v>2</v>
      </c>
      <c r="K938" s="149" t="s">
        <v>2</v>
      </c>
      <c r="O938" s="235" t="s">
        <v>2028</v>
      </c>
      <c r="P938" s="235"/>
      <c r="Q938" s="235"/>
      <c r="R938" s="235"/>
      <c r="S938" s="235"/>
      <c r="T938" s="235"/>
      <c r="U938" s="235"/>
      <c r="V938" s="235"/>
      <c r="W938" s="235"/>
      <c r="X938" s="235"/>
      <c r="Y938" s="235"/>
      <c r="Z938" s="235"/>
      <c r="AA938" s="235"/>
      <c r="AB938" s="235"/>
      <c r="AC938" s="236">
        <v>697.13</v>
      </c>
      <c r="AD938" s="236"/>
    </row>
    <row r="939" spans="2:30" x14ac:dyDescent="0.25">
      <c r="C939" s="149" t="s">
        <v>2</v>
      </c>
      <c r="G939" s="149" t="s">
        <v>2</v>
      </c>
      <c r="K939" s="149" t="s">
        <v>2</v>
      </c>
      <c r="O939" s="235" t="s">
        <v>2028</v>
      </c>
      <c r="P939" s="235"/>
      <c r="Q939" s="235"/>
      <c r="R939" s="235"/>
      <c r="S939" s="235"/>
      <c r="T939" s="235"/>
      <c r="U939" s="235"/>
      <c r="V939" s="235"/>
      <c r="W939" s="235"/>
      <c r="X939" s="235"/>
      <c r="Y939" s="235"/>
      <c r="Z939" s="235"/>
      <c r="AA939" s="235"/>
      <c r="AB939" s="235"/>
      <c r="AC939" s="236">
        <v>1258.4000000000001</v>
      </c>
      <c r="AD939" s="236"/>
    </row>
    <row r="940" spans="2:30" x14ac:dyDescent="0.25">
      <c r="C940" s="149" t="s">
        <v>2</v>
      </c>
      <c r="G940" s="149" t="s">
        <v>2</v>
      </c>
      <c r="K940" s="149" t="s">
        <v>2</v>
      </c>
      <c r="O940" s="235" t="s">
        <v>2028</v>
      </c>
      <c r="P940" s="235"/>
      <c r="Q940" s="235"/>
      <c r="R940" s="235"/>
      <c r="S940" s="235"/>
      <c r="T940" s="235"/>
      <c r="U940" s="235"/>
      <c r="V940" s="235"/>
      <c r="W940" s="235"/>
      <c r="X940" s="235"/>
      <c r="Y940" s="235"/>
      <c r="Z940" s="235"/>
      <c r="AA940" s="235"/>
      <c r="AB940" s="235"/>
      <c r="AC940" s="236">
        <v>1258.4000000000001</v>
      </c>
      <c r="AD940" s="236"/>
    </row>
    <row r="941" spans="2:30" x14ac:dyDescent="0.25">
      <c r="B941" s="146" t="s">
        <v>2029</v>
      </c>
      <c r="C941" s="146"/>
      <c r="D941" s="146"/>
      <c r="F941" s="146" t="s">
        <v>1045</v>
      </c>
      <c r="G941" s="146"/>
      <c r="H941" s="146"/>
      <c r="I941" s="146"/>
      <c r="J941" s="146" t="s">
        <v>2030</v>
      </c>
      <c r="K941" s="146"/>
      <c r="L941" s="146"/>
      <c r="N941" s="146" t="s">
        <v>2031</v>
      </c>
      <c r="O941" s="146"/>
      <c r="P941" s="146"/>
      <c r="Q941" s="146"/>
      <c r="R941" s="146"/>
      <c r="S941" s="146"/>
      <c r="T941" s="146"/>
      <c r="U941" s="146"/>
      <c r="V941" s="146"/>
      <c r="W941" s="146"/>
      <c r="X941" s="146"/>
      <c r="Y941" s="146"/>
      <c r="Z941" s="146"/>
      <c r="AA941" s="146"/>
      <c r="AC941" s="234">
        <v>172.96</v>
      </c>
      <c r="AD941" s="234"/>
    </row>
    <row r="942" spans="2:30" x14ac:dyDescent="0.25">
      <c r="C942" s="149" t="s">
        <v>2</v>
      </c>
      <c r="G942" s="149" t="s">
        <v>2</v>
      </c>
      <c r="K942" s="149" t="s">
        <v>2</v>
      </c>
      <c r="O942" s="235" t="s">
        <v>2032</v>
      </c>
      <c r="P942" s="235"/>
      <c r="Q942" s="235"/>
      <c r="R942" s="235"/>
      <c r="S942" s="235"/>
      <c r="T942" s="235"/>
      <c r="U942" s="235"/>
      <c r="V942" s="235"/>
      <c r="W942" s="235"/>
      <c r="X942" s="235"/>
      <c r="Y942" s="235"/>
      <c r="Z942" s="235"/>
      <c r="AA942" s="235"/>
      <c r="AB942" s="235"/>
    </row>
    <row r="943" spans="2:30" x14ac:dyDescent="0.25">
      <c r="B943" s="146" t="s">
        <v>2033</v>
      </c>
      <c r="C943" s="146"/>
      <c r="D943" s="146"/>
      <c r="F943" s="146" t="s">
        <v>1045</v>
      </c>
      <c r="G943" s="146"/>
      <c r="H943" s="146"/>
      <c r="I943" s="146"/>
      <c r="J943" s="146" t="s">
        <v>2034</v>
      </c>
      <c r="K943" s="146"/>
      <c r="L943" s="146"/>
      <c r="N943" s="146" t="s">
        <v>2035</v>
      </c>
      <c r="O943" s="146"/>
      <c r="P943" s="146"/>
      <c r="Q943" s="146"/>
      <c r="R943" s="146"/>
      <c r="S943" s="146"/>
      <c r="T943" s="146"/>
      <c r="U943" s="146"/>
      <c r="V943" s="146"/>
      <c r="W943" s="146"/>
      <c r="X943" s="146"/>
      <c r="Y943" s="146"/>
      <c r="Z943" s="146"/>
      <c r="AA943" s="146"/>
      <c r="AC943" s="234">
        <v>176.08</v>
      </c>
      <c r="AD943" s="234"/>
    </row>
    <row r="944" spans="2:30" x14ac:dyDescent="0.25">
      <c r="C944" s="149" t="s">
        <v>2</v>
      </c>
      <c r="G944" s="149" t="s">
        <v>2</v>
      </c>
      <c r="K944" s="149" t="s">
        <v>2</v>
      </c>
      <c r="O944" s="235" t="s">
        <v>2036</v>
      </c>
      <c r="P944" s="235"/>
      <c r="Q944" s="235"/>
      <c r="R944" s="235"/>
      <c r="S944" s="235"/>
      <c r="T944" s="235"/>
      <c r="U944" s="235"/>
      <c r="V944" s="235"/>
      <c r="W944" s="235"/>
      <c r="X944" s="235"/>
      <c r="Y944" s="235"/>
      <c r="Z944" s="235"/>
      <c r="AA944" s="235"/>
      <c r="AB944" s="235"/>
    </row>
    <row r="945" spans="2:30" x14ac:dyDescent="0.25">
      <c r="B945" s="146" t="s">
        <v>2037</v>
      </c>
      <c r="C945" s="146"/>
      <c r="D945" s="146"/>
      <c r="F945" s="146" t="s">
        <v>1045</v>
      </c>
      <c r="G945" s="146"/>
      <c r="H945" s="146"/>
      <c r="I945" s="146"/>
      <c r="J945" s="146" t="s">
        <v>2038</v>
      </c>
      <c r="K945" s="146"/>
      <c r="L945" s="146"/>
      <c r="N945" s="146" t="s">
        <v>2039</v>
      </c>
      <c r="O945" s="146"/>
      <c r="P945" s="146"/>
      <c r="Q945" s="146"/>
      <c r="R945" s="146"/>
      <c r="S945" s="146"/>
      <c r="T945" s="146"/>
      <c r="U945" s="146"/>
      <c r="V945" s="146"/>
      <c r="W945" s="146"/>
      <c r="X945" s="146"/>
      <c r="Y945" s="146"/>
      <c r="Z945" s="146"/>
      <c r="AA945" s="146"/>
      <c r="AC945" s="234">
        <v>38.840000000000003</v>
      </c>
      <c r="AD945" s="234"/>
    </row>
    <row r="946" spans="2:30" x14ac:dyDescent="0.25">
      <c r="C946" s="149" t="s">
        <v>2</v>
      </c>
      <c r="G946" s="149" t="s">
        <v>2</v>
      </c>
      <c r="K946" s="149" t="s">
        <v>2</v>
      </c>
      <c r="O946" s="235" t="s">
        <v>2040</v>
      </c>
      <c r="P946" s="235"/>
      <c r="Q946" s="235"/>
      <c r="R946" s="235"/>
      <c r="S946" s="235"/>
      <c r="T946" s="235"/>
      <c r="U946" s="235"/>
      <c r="V946" s="235"/>
      <c r="W946" s="235"/>
      <c r="X946" s="235"/>
      <c r="Y946" s="235"/>
      <c r="Z946" s="235"/>
      <c r="AA946" s="235"/>
      <c r="AB946" s="235"/>
    </row>
    <row r="947" spans="2:30" x14ac:dyDescent="0.25">
      <c r="B947" s="146" t="s">
        <v>2041</v>
      </c>
      <c r="C947" s="146"/>
      <c r="D947" s="146"/>
      <c r="F947" s="146" t="s">
        <v>1045</v>
      </c>
      <c r="G947" s="146"/>
      <c r="H947" s="146"/>
      <c r="I947" s="146"/>
      <c r="J947" s="146" t="s">
        <v>2042</v>
      </c>
      <c r="K947" s="146"/>
      <c r="L947" s="146"/>
      <c r="N947" s="146" t="s">
        <v>2043</v>
      </c>
      <c r="O947" s="146"/>
      <c r="P947" s="146"/>
      <c r="Q947" s="146"/>
      <c r="R947" s="146"/>
      <c r="S947" s="146"/>
      <c r="T947" s="146"/>
      <c r="U947" s="146"/>
      <c r="V947" s="146"/>
      <c r="W947" s="146"/>
      <c r="X947" s="146"/>
      <c r="Y947" s="146"/>
      <c r="Z947" s="146"/>
      <c r="AA947" s="146"/>
      <c r="AC947" s="234">
        <v>478.69</v>
      </c>
      <c r="AD947" s="234"/>
    </row>
    <row r="948" spans="2:30" x14ac:dyDescent="0.25">
      <c r="C948" s="149" t="s">
        <v>2</v>
      </c>
      <c r="G948" s="149" t="s">
        <v>2</v>
      </c>
      <c r="K948" s="149" t="s">
        <v>2</v>
      </c>
      <c r="O948" s="235" t="s">
        <v>2044</v>
      </c>
      <c r="P948" s="235"/>
      <c r="Q948" s="235"/>
      <c r="R948" s="235"/>
      <c r="S948" s="235"/>
      <c r="T948" s="235"/>
      <c r="U948" s="235"/>
      <c r="V948" s="235"/>
      <c r="W948" s="235"/>
      <c r="X948" s="235"/>
      <c r="Y948" s="235"/>
      <c r="Z948" s="235"/>
      <c r="AA948" s="235"/>
      <c r="AB948" s="235"/>
    </row>
    <row r="949" spans="2:30" x14ac:dyDescent="0.25">
      <c r="B949" s="146" t="s">
        <v>2045</v>
      </c>
      <c r="C949" s="146"/>
      <c r="D949" s="146"/>
      <c r="F949" s="146" t="s">
        <v>1045</v>
      </c>
      <c r="G949" s="146"/>
      <c r="H949" s="146"/>
      <c r="I949" s="146"/>
      <c r="J949" s="146" t="s">
        <v>2046</v>
      </c>
      <c r="K949" s="146"/>
      <c r="L949" s="146"/>
      <c r="N949" s="146" t="s">
        <v>2047</v>
      </c>
      <c r="O949" s="146"/>
      <c r="P949" s="146"/>
      <c r="Q949" s="146"/>
      <c r="R949" s="146"/>
      <c r="S949" s="146"/>
      <c r="T949" s="146"/>
      <c r="U949" s="146"/>
      <c r="V949" s="146"/>
      <c r="W949" s="146"/>
      <c r="X949" s="146"/>
      <c r="Y949" s="146"/>
      <c r="Z949" s="146"/>
      <c r="AA949" s="146"/>
      <c r="AC949" s="234">
        <v>120</v>
      </c>
      <c r="AD949" s="234"/>
    </row>
    <row r="950" spans="2:30" x14ac:dyDescent="0.25">
      <c r="C950" s="149" t="s">
        <v>2</v>
      </c>
      <c r="G950" s="149" t="s">
        <v>2</v>
      </c>
      <c r="K950" s="149" t="s">
        <v>2</v>
      </c>
      <c r="O950" s="235" t="s">
        <v>2048</v>
      </c>
      <c r="P950" s="235"/>
      <c r="Q950" s="235"/>
      <c r="R950" s="235"/>
      <c r="S950" s="235"/>
      <c r="T950" s="235"/>
      <c r="U950" s="235"/>
      <c r="V950" s="235"/>
      <c r="W950" s="235"/>
      <c r="X950" s="235"/>
      <c r="Y950" s="235"/>
      <c r="Z950" s="235"/>
      <c r="AA950" s="235"/>
      <c r="AB950" s="235"/>
    </row>
    <row r="951" spans="2:30" x14ac:dyDescent="0.25">
      <c r="B951" s="146" t="s">
        <v>2049</v>
      </c>
      <c r="C951" s="146"/>
      <c r="D951" s="146"/>
      <c r="F951" s="146" t="s">
        <v>1045</v>
      </c>
      <c r="G951" s="146"/>
      <c r="H951" s="146"/>
      <c r="I951" s="146"/>
      <c r="J951" s="146" t="s">
        <v>1286</v>
      </c>
      <c r="K951" s="146"/>
      <c r="L951" s="146"/>
      <c r="N951" s="146" t="s">
        <v>1287</v>
      </c>
      <c r="O951" s="146"/>
      <c r="P951" s="146"/>
      <c r="Q951" s="146"/>
      <c r="R951" s="146"/>
      <c r="S951" s="146"/>
      <c r="T951" s="146"/>
      <c r="U951" s="146"/>
      <c r="V951" s="146"/>
      <c r="W951" s="146"/>
      <c r="X951" s="146"/>
      <c r="Y951" s="146"/>
      <c r="Z951" s="146"/>
      <c r="AA951" s="146"/>
      <c r="AC951" s="234">
        <v>2952.49</v>
      </c>
      <c r="AD951" s="234"/>
    </row>
    <row r="952" spans="2:30" x14ac:dyDescent="0.25">
      <c r="C952" s="149" t="s">
        <v>2</v>
      </c>
      <c r="G952" s="149" t="s">
        <v>2</v>
      </c>
      <c r="K952" s="149" t="s">
        <v>2</v>
      </c>
      <c r="O952" s="235" t="s">
        <v>2050</v>
      </c>
      <c r="P952" s="235"/>
      <c r="Q952" s="235"/>
      <c r="R952" s="235"/>
      <c r="S952" s="235"/>
      <c r="T952" s="235"/>
      <c r="U952" s="235"/>
      <c r="V952" s="235"/>
      <c r="W952" s="235"/>
      <c r="X952" s="235"/>
      <c r="Y952" s="235"/>
      <c r="Z952" s="235"/>
      <c r="AA952" s="235"/>
      <c r="AB952" s="235"/>
      <c r="AC952" s="236">
        <v>247</v>
      </c>
      <c r="AD952" s="236"/>
    </row>
    <row r="953" spans="2:30" x14ac:dyDescent="0.25">
      <c r="C953" s="149" t="s">
        <v>2</v>
      </c>
      <c r="G953" s="149" t="s">
        <v>2</v>
      </c>
      <c r="K953" s="149" t="s">
        <v>2</v>
      </c>
      <c r="O953" s="235" t="s">
        <v>2050</v>
      </c>
      <c r="P953" s="235"/>
      <c r="Q953" s="235"/>
      <c r="R953" s="235"/>
      <c r="S953" s="235"/>
      <c r="T953" s="235"/>
      <c r="U953" s="235"/>
      <c r="V953" s="235"/>
      <c r="W953" s="235"/>
      <c r="X953" s="235"/>
      <c r="Y953" s="235"/>
      <c r="Z953" s="235"/>
      <c r="AA953" s="235"/>
      <c r="AB953" s="235"/>
      <c r="AC953" s="236">
        <v>247</v>
      </c>
      <c r="AD953" s="236"/>
    </row>
    <row r="954" spans="2:30" x14ac:dyDescent="0.25">
      <c r="C954" s="149" t="s">
        <v>2</v>
      </c>
      <c r="G954" s="149" t="s">
        <v>2</v>
      </c>
      <c r="K954" s="149" t="s">
        <v>2</v>
      </c>
      <c r="O954" s="235" t="s">
        <v>2051</v>
      </c>
      <c r="P954" s="235"/>
      <c r="Q954" s="235"/>
      <c r="R954" s="235"/>
      <c r="S954" s="235"/>
      <c r="T954" s="235"/>
      <c r="U954" s="235"/>
      <c r="V954" s="235"/>
      <c r="W954" s="235"/>
      <c r="X954" s="235"/>
      <c r="Y954" s="235"/>
      <c r="Z954" s="235"/>
      <c r="AA954" s="235"/>
      <c r="AB954" s="235"/>
      <c r="AC954" s="236">
        <v>264.86</v>
      </c>
      <c r="AD954" s="236"/>
    </row>
    <row r="955" spans="2:30" x14ac:dyDescent="0.25">
      <c r="C955" s="149" t="s">
        <v>2</v>
      </c>
      <c r="G955" s="149" t="s">
        <v>2</v>
      </c>
      <c r="K955" s="149" t="s">
        <v>2</v>
      </c>
      <c r="O955" s="235" t="s">
        <v>2050</v>
      </c>
      <c r="P955" s="235"/>
      <c r="Q955" s="235"/>
      <c r="R955" s="235"/>
      <c r="S955" s="235"/>
      <c r="T955" s="235"/>
      <c r="U955" s="235"/>
      <c r="V955" s="235"/>
      <c r="W955" s="235"/>
      <c r="X955" s="235"/>
      <c r="Y955" s="235"/>
      <c r="Z955" s="235"/>
      <c r="AA955" s="235"/>
      <c r="AB955" s="235"/>
      <c r="AC955" s="236">
        <v>140.35</v>
      </c>
      <c r="AD955" s="236"/>
    </row>
    <row r="956" spans="2:30" x14ac:dyDescent="0.25">
      <c r="C956" s="149" t="s">
        <v>2</v>
      </c>
      <c r="G956" s="149" t="s">
        <v>2</v>
      </c>
      <c r="K956" s="149" t="s">
        <v>2</v>
      </c>
      <c r="O956" s="235" t="s">
        <v>2050</v>
      </c>
      <c r="P956" s="235"/>
      <c r="Q956" s="235"/>
      <c r="R956" s="235"/>
      <c r="S956" s="235"/>
      <c r="T956" s="235"/>
      <c r="U956" s="235"/>
      <c r="V956" s="235"/>
      <c r="W956" s="235"/>
      <c r="X956" s="235"/>
      <c r="Y956" s="235"/>
      <c r="Z956" s="235"/>
      <c r="AA956" s="235"/>
      <c r="AB956" s="235"/>
      <c r="AC956" s="236">
        <v>264.86</v>
      </c>
      <c r="AD956" s="236"/>
    </row>
    <row r="957" spans="2:30" x14ac:dyDescent="0.25">
      <c r="C957" s="149" t="s">
        <v>2</v>
      </c>
      <c r="G957" s="149" t="s">
        <v>2</v>
      </c>
      <c r="K957" s="149" t="s">
        <v>2</v>
      </c>
      <c r="O957" s="235" t="s">
        <v>2050</v>
      </c>
      <c r="P957" s="235"/>
      <c r="Q957" s="235"/>
      <c r="R957" s="235"/>
      <c r="S957" s="235"/>
      <c r="T957" s="235"/>
      <c r="U957" s="235"/>
      <c r="V957" s="235"/>
      <c r="W957" s="235"/>
      <c r="X957" s="235"/>
      <c r="Y957" s="235"/>
      <c r="Z957" s="235"/>
      <c r="AA957" s="235"/>
      <c r="AB957" s="235"/>
      <c r="AC957" s="236">
        <v>264.86</v>
      </c>
      <c r="AD957" s="236"/>
    </row>
    <row r="958" spans="2:30" x14ac:dyDescent="0.25">
      <c r="C958" s="149" t="s">
        <v>2</v>
      </c>
      <c r="G958" s="149" t="s">
        <v>2</v>
      </c>
      <c r="K958" s="149" t="s">
        <v>2</v>
      </c>
      <c r="O958" s="235" t="s">
        <v>2050</v>
      </c>
      <c r="P958" s="235"/>
      <c r="Q958" s="235"/>
      <c r="R958" s="235"/>
      <c r="S958" s="235"/>
      <c r="T958" s="235"/>
      <c r="U958" s="235"/>
      <c r="V958" s="235"/>
      <c r="W958" s="235"/>
      <c r="X958" s="235"/>
      <c r="Y958" s="235"/>
      <c r="Z958" s="235"/>
      <c r="AA958" s="235"/>
      <c r="AB958" s="235"/>
      <c r="AC958" s="236">
        <v>247</v>
      </c>
      <c r="AD958" s="236"/>
    </row>
    <row r="959" spans="2:30" x14ac:dyDescent="0.25">
      <c r="C959" s="149" t="s">
        <v>2</v>
      </c>
      <c r="G959" s="149" t="s">
        <v>2</v>
      </c>
      <c r="K959" s="149" t="s">
        <v>2</v>
      </c>
      <c r="O959" s="235" t="s">
        <v>2050</v>
      </c>
      <c r="P959" s="235"/>
      <c r="Q959" s="235"/>
      <c r="R959" s="235"/>
      <c r="S959" s="235"/>
      <c r="T959" s="235"/>
      <c r="U959" s="235"/>
      <c r="V959" s="235"/>
      <c r="W959" s="235"/>
      <c r="X959" s="235"/>
      <c r="Y959" s="235"/>
      <c r="Z959" s="235"/>
      <c r="AA959" s="235"/>
      <c r="AB959" s="235"/>
      <c r="AC959" s="236">
        <v>252.84</v>
      </c>
      <c r="AD959" s="236"/>
    </row>
    <row r="960" spans="2:30" x14ac:dyDescent="0.25">
      <c r="C960" s="149" t="s">
        <v>2</v>
      </c>
      <c r="G960" s="149" t="s">
        <v>2</v>
      </c>
      <c r="K960" s="149" t="s">
        <v>2</v>
      </c>
      <c r="O960" s="235" t="s">
        <v>2050</v>
      </c>
      <c r="P960" s="235"/>
      <c r="Q960" s="235"/>
      <c r="R960" s="235"/>
      <c r="S960" s="235"/>
      <c r="T960" s="235"/>
      <c r="U960" s="235"/>
      <c r="V960" s="235"/>
      <c r="W960" s="235"/>
      <c r="X960" s="235"/>
      <c r="Y960" s="235"/>
      <c r="Z960" s="235"/>
      <c r="AA960" s="235"/>
      <c r="AB960" s="235"/>
      <c r="AC960" s="236">
        <v>247</v>
      </c>
      <c r="AD960" s="236"/>
    </row>
    <row r="961" spans="2:30" x14ac:dyDescent="0.25">
      <c r="C961" s="149" t="s">
        <v>2</v>
      </c>
      <c r="G961" s="149" t="s">
        <v>2</v>
      </c>
      <c r="K961" s="149" t="s">
        <v>2</v>
      </c>
      <c r="O961" s="235" t="s">
        <v>2050</v>
      </c>
      <c r="P961" s="235"/>
      <c r="Q961" s="235"/>
      <c r="R961" s="235"/>
      <c r="S961" s="235"/>
      <c r="T961" s="235"/>
      <c r="U961" s="235"/>
      <c r="V961" s="235"/>
      <c r="W961" s="235"/>
      <c r="X961" s="235"/>
      <c r="Y961" s="235"/>
      <c r="Z961" s="235"/>
      <c r="AA961" s="235"/>
      <c r="AB961" s="235"/>
      <c r="AC961" s="236">
        <v>264.86</v>
      </c>
      <c r="AD961" s="236"/>
    </row>
    <row r="962" spans="2:30" x14ac:dyDescent="0.25">
      <c r="C962" s="149" t="s">
        <v>2</v>
      </c>
      <c r="G962" s="149" t="s">
        <v>2</v>
      </c>
      <c r="K962" s="149" t="s">
        <v>2</v>
      </c>
      <c r="O962" s="235" t="s">
        <v>2050</v>
      </c>
      <c r="P962" s="235"/>
      <c r="Q962" s="235"/>
      <c r="R962" s="235"/>
      <c r="S962" s="235"/>
      <c r="T962" s="235"/>
      <c r="U962" s="235"/>
      <c r="V962" s="235"/>
      <c r="W962" s="235"/>
      <c r="X962" s="235"/>
      <c r="Y962" s="235"/>
      <c r="Z962" s="235"/>
      <c r="AA962" s="235"/>
      <c r="AB962" s="235"/>
      <c r="AC962" s="236">
        <v>247</v>
      </c>
      <c r="AD962" s="236"/>
    </row>
    <row r="963" spans="2:30" x14ac:dyDescent="0.25">
      <c r="C963" s="149" t="s">
        <v>2</v>
      </c>
      <c r="G963" s="149" t="s">
        <v>2</v>
      </c>
      <c r="K963" s="149" t="s">
        <v>2</v>
      </c>
      <c r="O963" s="235" t="s">
        <v>2050</v>
      </c>
      <c r="P963" s="235"/>
      <c r="Q963" s="235"/>
      <c r="R963" s="235"/>
      <c r="S963" s="235"/>
      <c r="T963" s="235"/>
      <c r="U963" s="235"/>
      <c r="V963" s="235"/>
      <c r="W963" s="235"/>
      <c r="X963" s="235"/>
      <c r="Y963" s="235"/>
      <c r="Z963" s="235"/>
      <c r="AA963" s="235"/>
      <c r="AB963" s="235"/>
      <c r="AC963" s="236">
        <v>264.86</v>
      </c>
      <c r="AD963" s="236"/>
    </row>
    <row r="964" spans="2:30" x14ac:dyDescent="0.25">
      <c r="B964" s="146" t="s">
        <v>2052</v>
      </c>
      <c r="C964" s="146"/>
      <c r="D964" s="146"/>
      <c r="F964" s="146" t="s">
        <v>1045</v>
      </c>
      <c r="G964" s="146"/>
      <c r="H964" s="146"/>
      <c r="I964" s="146"/>
      <c r="J964" s="146" t="s">
        <v>2053</v>
      </c>
      <c r="K964" s="146"/>
      <c r="L964" s="146"/>
      <c r="N964" s="146" t="s">
        <v>2054</v>
      </c>
      <c r="O964" s="146"/>
      <c r="P964" s="146"/>
      <c r="Q964" s="146"/>
      <c r="R964" s="146"/>
      <c r="S964" s="146"/>
      <c r="T964" s="146"/>
      <c r="U964" s="146"/>
      <c r="V964" s="146"/>
      <c r="W964" s="146"/>
      <c r="X964" s="146"/>
      <c r="Y964" s="146"/>
      <c r="Z964" s="146"/>
      <c r="AA964" s="146"/>
      <c r="AC964" s="234">
        <v>884.58</v>
      </c>
      <c r="AD964" s="234"/>
    </row>
    <row r="965" spans="2:30" x14ac:dyDescent="0.25">
      <c r="C965" s="149" t="s">
        <v>2</v>
      </c>
      <c r="G965" s="149" t="s">
        <v>2</v>
      </c>
      <c r="K965" s="149" t="s">
        <v>2</v>
      </c>
      <c r="O965" s="235" t="s">
        <v>2055</v>
      </c>
      <c r="P965" s="235"/>
      <c r="Q965" s="235"/>
      <c r="R965" s="235"/>
      <c r="S965" s="235"/>
      <c r="T965" s="235"/>
      <c r="U965" s="235"/>
      <c r="V965" s="235"/>
      <c r="W965" s="235"/>
      <c r="X965" s="235"/>
      <c r="Y965" s="235"/>
      <c r="Z965" s="235"/>
      <c r="AA965" s="235"/>
      <c r="AB965" s="235"/>
    </row>
    <row r="966" spans="2:30" x14ac:dyDescent="0.25">
      <c r="B966" s="146" t="s">
        <v>2056</v>
      </c>
      <c r="C966" s="146"/>
      <c r="D966" s="146"/>
      <c r="F966" s="146" t="s">
        <v>1045</v>
      </c>
      <c r="G966" s="146"/>
      <c r="H966" s="146"/>
      <c r="I966" s="146"/>
      <c r="J966" s="146" t="s">
        <v>2057</v>
      </c>
      <c r="K966" s="146"/>
      <c r="L966" s="146"/>
      <c r="N966" s="146" t="s">
        <v>2058</v>
      </c>
      <c r="O966" s="146"/>
      <c r="P966" s="146"/>
      <c r="Q966" s="146"/>
      <c r="R966" s="146"/>
      <c r="S966" s="146"/>
      <c r="T966" s="146"/>
      <c r="U966" s="146"/>
      <c r="V966" s="146"/>
      <c r="W966" s="146"/>
      <c r="X966" s="146"/>
      <c r="Y966" s="146"/>
      <c r="Z966" s="146"/>
      <c r="AA966" s="146"/>
      <c r="AC966" s="234">
        <v>168.83</v>
      </c>
      <c r="AD966" s="234"/>
    </row>
    <row r="967" spans="2:30" x14ac:dyDescent="0.25">
      <c r="C967" s="149" t="s">
        <v>2</v>
      </c>
      <c r="G967" s="149" t="s">
        <v>2</v>
      </c>
      <c r="K967" s="149" t="s">
        <v>2</v>
      </c>
      <c r="O967" s="235" t="s">
        <v>2059</v>
      </c>
      <c r="P967" s="235"/>
      <c r="Q967" s="235"/>
      <c r="R967" s="235"/>
      <c r="S967" s="235"/>
      <c r="T967" s="235"/>
      <c r="U967" s="235"/>
      <c r="V967" s="235"/>
      <c r="W967" s="235"/>
      <c r="X967" s="235"/>
      <c r="Y967" s="235"/>
      <c r="Z967" s="235"/>
      <c r="AA967" s="235"/>
      <c r="AB967" s="235"/>
    </row>
    <row r="968" spans="2:30" x14ac:dyDescent="0.25">
      <c r="B968" s="146" t="s">
        <v>2060</v>
      </c>
      <c r="C968" s="146"/>
      <c r="D968" s="146"/>
      <c r="F968" s="146" t="s">
        <v>1045</v>
      </c>
      <c r="G968" s="146"/>
      <c r="H968" s="146"/>
      <c r="I968" s="146"/>
      <c r="J968" s="146" t="s">
        <v>2061</v>
      </c>
      <c r="K968" s="146"/>
      <c r="L968" s="146"/>
      <c r="N968" s="146" t="s">
        <v>2062</v>
      </c>
      <c r="O968" s="146"/>
      <c r="P968" s="146"/>
      <c r="Q968" s="146"/>
      <c r="R968" s="146"/>
      <c r="S968" s="146"/>
      <c r="T968" s="146"/>
      <c r="U968" s="146"/>
      <c r="V968" s="146"/>
      <c r="W968" s="146"/>
      <c r="X968" s="146"/>
      <c r="Y968" s="146"/>
      <c r="Z968" s="146"/>
      <c r="AA968" s="146"/>
      <c r="AC968" s="234">
        <v>961.7</v>
      </c>
      <c r="AD968" s="234"/>
    </row>
    <row r="969" spans="2:30" x14ac:dyDescent="0.25">
      <c r="C969" s="149" t="s">
        <v>2</v>
      </c>
      <c r="G969" s="149" t="s">
        <v>2</v>
      </c>
      <c r="K969" s="149" t="s">
        <v>2</v>
      </c>
      <c r="O969" s="235" t="s">
        <v>2059</v>
      </c>
      <c r="P969" s="235"/>
      <c r="Q969" s="235"/>
      <c r="R969" s="235"/>
      <c r="S969" s="235"/>
      <c r="T969" s="235"/>
      <c r="U969" s="235"/>
      <c r="V969" s="235"/>
      <c r="W969" s="235"/>
      <c r="X969" s="235"/>
      <c r="Y969" s="235"/>
      <c r="Z969" s="235"/>
      <c r="AA969" s="235"/>
      <c r="AB969" s="235"/>
      <c r="AC969" s="236">
        <v>137.47999999999999</v>
      </c>
      <c r="AD969" s="236"/>
    </row>
    <row r="970" spans="2:30" x14ac:dyDescent="0.25">
      <c r="C970" s="149" t="s">
        <v>2</v>
      </c>
      <c r="G970" s="149" t="s">
        <v>2</v>
      </c>
      <c r="K970" s="149" t="s">
        <v>2</v>
      </c>
      <c r="O970" s="235" t="s">
        <v>2059</v>
      </c>
      <c r="P970" s="235"/>
      <c r="Q970" s="235"/>
      <c r="R970" s="235"/>
      <c r="S970" s="235"/>
      <c r="T970" s="235"/>
      <c r="U970" s="235"/>
      <c r="V970" s="235"/>
      <c r="W970" s="235"/>
      <c r="X970" s="235"/>
      <c r="Y970" s="235"/>
      <c r="Z970" s="235"/>
      <c r="AA970" s="235"/>
      <c r="AB970" s="235"/>
      <c r="AC970" s="236">
        <v>112.58</v>
      </c>
      <c r="AD970" s="236"/>
    </row>
    <row r="971" spans="2:30" x14ac:dyDescent="0.25">
      <c r="C971" s="149" t="s">
        <v>2</v>
      </c>
      <c r="G971" s="149" t="s">
        <v>2</v>
      </c>
      <c r="K971" s="149" t="s">
        <v>2</v>
      </c>
      <c r="O971" s="235" t="s">
        <v>2063</v>
      </c>
      <c r="P971" s="235"/>
      <c r="Q971" s="235"/>
      <c r="R971" s="235"/>
      <c r="S971" s="235"/>
      <c r="T971" s="235"/>
      <c r="U971" s="235"/>
      <c r="V971" s="235"/>
      <c r="W971" s="235"/>
      <c r="X971" s="235"/>
      <c r="Y971" s="235"/>
      <c r="Z971" s="235"/>
      <c r="AA971" s="235"/>
      <c r="AB971" s="235"/>
      <c r="AC971" s="236">
        <v>168.87</v>
      </c>
      <c r="AD971" s="236"/>
    </row>
    <row r="972" spans="2:30" x14ac:dyDescent="0.25">
      <c r="C972" s="149" t="s">
        <v>2</v>
      </c>
      <c r="G972" s="149" t="s">
        <v>2</v>
      </c>
      <c r="K972" s="149" t="s">
        <v>2</v>
      </c>
      <c r="O972" s="235" t="s">
        <v>2063</v>
      </c>
      <c r="P972" s="235"/>
      <c r="Q972" s="235"/>
      <c r="R972" s="235"/>
      <c r="S972" s="235"/>
      <c r="T972" s="235"/>
      <c r="U972" s="235"/>
      <c r="V972" s="235"/>
      <c r="W972" s="235"/>
      <c r="X972" s="235"/>
      <c r="Y972" s="235"/>
      <c r="Z972" s="235"/>
      <c r="AA972" s="235"/>
      <c r="AB972" s="235"/>
      <c r="AC972" s="236">
        <v>112.58</v>
      </c>
      <c r="AD972" s="236"/>
    </row>
    <row r="973" spans="2:30" x14ac:dyDescent="0.25">
      <c r="C973" s="149" t="s">
        <v>2</v>
      </c>
      <c r="G973" s="149" t="s">
        <v>2</v>
      </c>
      <c r="K973" s="149" t="s">
        <v>2</v>
      </c>
      <c r="O973" s="235" t="s">
        <v>2063</v>
      </c>
      <c r="P973" s="235"/>
      <c r="Q973" s="235"/>
      <c r="R973" s="235"/>
      <c r="S973" s="235"/>
      <c r="T973" s="235"/>
      <c r="U973" s="235"/>
      <c r="V973" s="235"/>
      <c r="W973" s="235"/>
      <c r="X973" s="235"/>
      <c r="Y973" s="235"/>
      <c r="Z973" s="235"/>
      <c r="AA973" s="235"/>
      <c r="AB973" s="235"/>
      <c r="AC973" s="236">
        <v>84.44</v>
      </c>
      <c r="AD973" s="236"/>
    </row>
    <row r="974" spans="2:30" x14ac:dyDescent="0.25">
      <c r="C974" s="149" t="s">
        <v>2</v>
      </c>
      <c r="G974" s="149" t="s">
        <v>2</v>
      </c>
      <c r="K974" s="149" t="s">
        <v>2</v>
      </c>
      <c r="O974" s="235" t="s">
        <v>2059</v>
      </c>
      <c r="P974" s="235"/>
      <c r="Q974" s="235"/>
      <c r="R974" s="235"/>
      <c r="S974" s="235"/>
      <c r="T974" s="235"/>
      <c r="U974" s="235"/>
      <c r="V974" s="235"/>
      <c r="W974" s="235"/>
      <c r="X974" s="235"/>
      <c r="Y974" s="235"/>
      <c r="Z974" s="235"/>
      <c r="AA974" s="235"/>
      <c r="AB974" s="235"/>
      <c r="AC974" s="236">
        <v>92.44</v>
      </c>
      <c r="AD974" s="236"/>
    </row>
    <row r="975" spans="2:30" x14ac:dyDescent="0.25">
      <c r="C975" s="149" t="s">
        <v>2</v>
      </c>
      <c r="G975" s="149" t="s">
        <v>2</v>
      </c>
      <c r="K975" s="149" t="s">
        <v>2</v>
      </c>
      <c r="O975" s="235" t="s">
        <v>2063</v>
      </c>
      <c r="P975" s="235"/>
      <c r="Q975" s="235"/>
      <c r="R975" s="235"/>
      <c r="S975" s="235"/>
      <c r="T975" s="235"/>
      <c r="U975" s="235"/>
      <c r="V975" s="235"/>
      <c r="W975" s="235"/>
      <c r="X975" s="235"/>
      <c r="Y975" s="235"/>
      <c r="Z975" s="235"/>
      <c r="AA975" s="235"/>
      <c r="AB975" s="235"/>
      <c r="AC975" s="236">
        <v>253.31</v>
      </c>
      <c r="AD975" s="236"/>
    </row>
    <row r="976" spans="2:30" ht="17.25" customHeight="1" x14ac:dyDescent="0.25"/>
    <row r="977" spans="1:30" ht="12" customHeight="1" x14ac:dyDescent="0.25"/>
    <row r="978" spans="1:30" ht="13.5" customHeight="1" x14ac:dyDescent="0.25">
      <c r="A978" s="152" t="s">
        <v>1119</v>
      </c>
      <c r="B978" s="152"/>
      <c r="C978" s="152"/>
      <c r="D978" s="152"/>
      <c r="E978" s="152"/>
      <c r="F978" s="152"/>
      <c r="G978" s="152"/>
      <c r="H978" s="152"/>
      <c r="I978" s="152"/>
      <c r="J978" s="152"/>
      <c r="K978" s="152"/>
      <c r="L978" s="152"/>
      <c r="M978" s="152"/>
      <c r="R978" s="153" t="s">
        <v>2064</v>
      </c>
      <c r="S978" s="153"/>
      <c r="T978" s="153"/>
      <c r="U978" s="153"/>
      <c r="V978" s="153"/>
      <c r="W978" s="153"/>
      <c r="X978" s="153"/>
      <c r="Y978" s="153"/>
      <c r="Z978" s="153"/>
      <c r="AA978" s="153"/>
      <c r="AB978" s="153"/>
      <c r="AC978" s="153"/>
      <c r="AD978" s="153"/>
    </row>
    <row r="979" spans="1:30" ht="25.5" customHeight="1" x14ac:dyDescent="0.25">
      <c r="C979" s="143" t="s">
        <v>1035</v>
      </c>
      <c r="D979" s="143"/>
      <c r="E979" s="143"/>
      <c r="F979" s="143"/>
      <c r="G979" s="143"/>
      <c r="H979" s="143"/>
      <c r="I979" s="143"/>
      <c r="J979" s="143"/>
      <c r="K979" s="143"/>
      <c r="L979" s="143"/>
      <c r="M979" s="143"/>
      <c r="N979" s="143"/>
      <c r="O979" s="143"/>
      <c r="P979" s="143"/>
      <c r="Q979" s="143"/>
      <c r="R979" s="143"/>
      <c r="S979" s="143"/>
      <c r="T979" s="143"/>
      <c r="U979" s="143"/>
      <c r="V979" s="143"/>
      <c r="W979" s="143"/>
      <c r="X979" s="143"/>
      <c r="Y979" s="143"/>
      <c r="Z979" s="143"/>
      <c r="AA979" s="143"/>
      <c r="AB979" s="143"/>
      <c r="AC979" s="143"/>
    </row>
    <row r="980" spans="1:30" ht="7.5" customHeight="1" x14ac:dyDescent="0.25"/>
    <row r="981" spans="1:30" ht="18.75" customHeight="1" x14ac:dyDescent="0.25">
      <c r="I981" s="229" t="s">
        <v>1036</v>
      </c>
      <c r="J981" s="229"/>
      <c r="K981" s="229"/>
      <c r="L981" s="229"/>
      <c r="M981" s="229"/>
      <c r="N981" s="229"/>
      <c r="O981" s="229"/>
      <c r="P981" s="229"/>
      <c r="S981" s="230" t="s">
        <v>1037</v>
      </c>
      <c r="T981" s="230"/>
      <c r="U981" s="230"/>
      <c r="V981" s="230"/>
      <c r="W981" s="230"/>
      <c r="X981" s="230"/>
      <c r="Y981" s="230"/>
    </row>
    <row r="982" spans="1:30" ht="6.75" customHeight="1" x14ac:dyDescent="0.25"/>
    <row r="983" spans="1:30" ht="14.25" customHeight="1" x14ac:dyDescent="0.25">
      <c r="A983" s="231" t="s">
        <v>2008</v>
      </c>
      <c r="B983" s="231"/>
      <c r="C983" s="231"/>
      <c r="D983" s="231"/>
      <c r="E983" s="231"/>
      <c r="F983" s="231"/>
      <c r="G983" s="231"/>
      <c r="H983" s="231"/>
      <c r="I983" s="231"/>
      <c r="J983" s="231"/>
      <c r="K983" s="231"/>
      <c r="L983" s="231"/>
      <c r="M983" s="231"/>
      <c r="N983" s="231"/>
      <c r="O983" s="231"/>
    </row>
    <row r="984" spans="1:30" x14ac:dyDescent="0.25">
      <c r="B984" s="232" t="s">
        <v>1039</v>
      </c>
      <c r="C984" s="232"/>
      <c r="D984" s="232"/>
      <c r="F984" s="232" t="s">
        <v>1040</v>
      </c>
      <c r="G984" s="232"/>
      <c r="H984" s="232"/>
      <c r="I984" s="232"/>
      <c r="J984" s="232" t="s">
        <v>1041</v>
      </c>
      <c r="K984" s="232"/>
      <c r="L984" s="232"/>
      <c r="N984" s="232" t="s">
        <v>1042</v>
      </c>
      <c r="O984" s="232"/>
      <c r="P984" s="232"/>
      <c r="Q984" s="232"/>
      <c r="R984" s="232"/>
      <c r="S984" s="232"/>
      <c r="T984" s="232"/>
      <c r="U984" s="232"/>
      <c r="V984" s="232"/>
      <c r="W984" s="232"/>
      <c r="X984" s="232"/>
      <c r="Y984" s="232"/>
      <c r="Z984" s="232"/>
      <c r="AA984" s="232"/>
      <c r="AC984" s="233" t="s">
        <v>1043</v>
      </c>
      <c r="AD984" s="233"/>
    </row>
    <row r="985" spans="1:30" x14ac:dyDescent="0.25">
      <c r="B985" s="146" t="s">
        <v>2065</v>
      </c>
      <c r="C985" s="146"/>
      <c r="D985" s="146"/>
      <c r="F985" s="146" t="s">
        <v>1045</v>
      </c>
      <c r="G985" s="146"/>
      <c r="H985" s="146"/>
      <c r="I985" s="146"/>
      <c r="J985" s="146" t="s">
        <v>2066</v>
      </c>
      <c r="K985" s="146"/>
      <c r="L985" s="146"/>
      <c r="N985" s="146" t="s">
        <v>2067</v>
      </c>
      <c r="O985" s="146"/>
      <c r="P985" s="146"/>
      <c r="Q985" s="146"/>
      <c r="R985" s="146"/>
      <c r="S985" s="146"/>
      <c r="T985" s="146"/>
      <c r="U985" s="146"/>
      <c r="V985" s="146"/>
      <c r="W985" s="146"/>
      <c r="X985" s="146"/>
      <c r="Y985" s="146"/>
      <c r="Z985" s="146"/>
      <c r="AA985" s="146"/>
      <c r="AC985" s="234">
        <v>4500</v>
      </c>
      <c r="AD985" s="234"/>
    </row>
    <row r="986" spans="1:30" x14ac:dyDescent="0.25">
      <c r="C986" s="149" t="s">
        <v>2</v>
      </c>
      <c r="G986" s="149" t="s">
        <v>2</v>
      </c>
      <c r="K986" s="149" t="s">
        <v>2</v>
      </c>
      <c r="O986" s="235" t="s">
        <v>2068</v>
      </c>
      <c r="P986" s="235"/>
      <c r="Q986" s="235"/>
      <c r="R986" s="235"/>
      <c r="S986" s="235"/>
      <c r="T986" s="235"/>
      <c r="U986" s="235"/>
      <c r="V986" s="235"/>
      <c r="W986" s="235"/>
      <c r="X986" s="235"/>
      <c r="Y986" s="235"/>
      <c r="Z986" s="235"/>
      <c r="AA986" s="235"/>
      <c r="AB986" s="235"/>
      <c r="AC986" s="236">
        <v>2250</v>
      </c>
      <c r="AD986" s="236"/>
    </row>
    <row r="987" spans="1:30" x14ac:dyDescent="0.25">
      <c r="C987" s="149" t="s">
        <v>2</v>
      </c>
      <c r="G987" s="149" t="s">
        <v>2</v>
      </c>
      <c r="K987" s="149" t="s">
        <v>2</v>
      </c>
      <c r="O987" s="235" t="s">
        <v>2068</v>
      </c>
      <c r="P987" s="235"/>
      <c r="Q987" s="235"/>
      <c r="R987" s="235"/>
      <c r="S987" s="235"/>
      <c r="T987" s="235"/>
      <c r="U987" s="235"/>
      <c r="V987" s="235"/>
      <c r="W987" s="235"/>
      <c r="X987" s="235"/>
      <c r="Y987" s="235"/>
      <c r="Z987" s="235"/>
      <c r="AA987" s="235"/>
      <c r="AB987" s="235"/>
      <c r="AC987" s="236">
        <v>2250</v>
      </c>
      <c r="AD987" s="236"/>
    </row>
    <row r="988" spans="1:30" x14ac:dyDescent="0.25">
      <c r="B988" s="146" t="s">
        <v>2069</v>
      </c>
      <c r="C988" s="146"/>
      <c r="D988" s="146"/>
      <c r="F988" s="146" t="s">
        <v>1045</v>
      </c>
      <c r="G988" s="146"/>
      <c r="H988" s="146"/>
      <c r="I988" s="146"/>
      <c r="J988" s="146" t="s">
        <v>2070</v>
      </c>
      <c r="K988" s="146"/>
      <c r="L988" s="146"/>
      <c r="N988" s="146" t="s">
        <v>2071</v>
      </c>
      <c r="O988" s="146"/>
      <c r="P988" s="146"/>
      <c r="Q988" s="146"/>
      <c r="R988" s="146"/>
      <c r="S988" s="146"/>
      <c r="T988" s="146"/>
      <c r="U988" s="146"/>
      <c r="V988" s="146"/>
      <c r="W988" s="146"/>
      <c r="X988" s="146"/>
      <c r="Y988" s="146"/>
      <c r="Z988" s="146"/>
      <c r="AA988" s="146"/>
      <c r="AC988" s="234">
        <v>148</v>
      </c>
      <c r="AD988" s="234"/>
    </row>
    <row r="989" spans="1:30" x14ac:dyDescent="0.25">
      <c r="C989" s="149" t="s">
        <v>2</v>
      </c>
      <c r="G989" s="149" t="s">
        <v>2</v>
      </c>
      <c r="K989" s="149" t="s">
        <v>2</v>
      </c>
      <c r="O989" s="235" t="s">
        <v>2026</v>
      </c>
      <c r="P989" s="235"/>
      <c r="Q989" s="235"/>
      <c r="R989" s="235"/>
      <c r="S989" s="235"/>
      <c r="T989" s="235"/>
      <c r="U989" s="235"/>
      <c r="V989" s="235"/>
      <c r="W989" s="235"/>
      <c r="X989" s="235"/>
      <c r="Y989" s="235"/>
      <c r="Z989" s="235"/>
      <c r="AA989" s="235"/>
      <c r="AB989" s="235"/>
    </row>
    <row r="990" spans="1:30" x14ac:dyDescent="0.25">
      <c r="B990" s="146" t="s">
        <v>2072</v>
      </c>
      <c r="C990" s="146"/>
      <c r="D990" s="146"/>
      <c r="F990" s="146" t="s">
        <v>1158</v>
      </c>
      <c r="G990" s="146"/>
      <c r="H990" s="146"/>
      <c r="I990" s="146"/>
      <c r="J990" s="146" t="s">
        <v>1062</v>
      </c>
      <c r="K990" s="146"/>
      <c r="L990" s="146"/>
      <c r="N990" s="146" t="s">
        <v>1063</v>
      </c>
      <c r="O990" s="146"/>
      <c r="P990" s="146"/>
      <c r="Q990" s="146"/>
      <c r="R990" s="146"/>
      <c r="S990" s="146"/>
      <c r="T990" s="146"/>
      <c r="U990" s="146"/>
      <c r="V990" s="146"/>
      <c r="W990" s="146"/>
      <c r="X990" s="146"/>
      <c r="Y990" s="146"/>
      <c r="Z990" s="146"/>
      <c r="AA990" s="146"/>
      <c r="AC990" s="234">
        <v>492.23</v>
      </c>
      <c r="AD990" s="234"/>
    </row>
    <row r="991" spans="1:30" x14ac:dyDescent="0.25">
      <c r="C991" s="149" t="s">
        <v>2</v>
      </c>
      <c r="G991" s="149" t="s">
        <v>2</v>
      </c>
      <c r="K991" s="149" t="s">
        <v>2</v>
      </c>
      <c r="O991" s="235" t="s">
        <v>1251</v>
      </c>
      <c r="P991" s="235"/>
      <c r="Q991" s="235"/>
      <c r="R991" s="235"/>
      <c r="S991" s="235"/>
      <c r="T991" s="235"/>
      <c r="U991" s="235"/>
      <c r="V991" s="235"/>
      <c r="W991" s="235"/>
      <c r="X991" s="235"/>
      <c r="Y991" s="235"/>
      <c r="Z991" s="235"/>
      <c r="AA991" s="235"/>
      <c r="AB991" s="235"/>
      <c r="AC991" s="236">
        <v>155.38</v>
      </c>
      <c r="AD991" s="236"/>
    </row>
    <row r="992" spans="1:30" x14ac:dyDescent="0.25">
      <c r="C992" s="149" t="s">
        <v>2</v>
      </c>
      <c r="G992" s="149" t="s">
        <v>2</v>
      </c>
      <c r="K992" s="149" t="s">
        <v>2</v>
      </c>
      <c r="O992" s="235" t="s">
        <v>1251</v>
      </c>
      <c r="P992" s="235"/>
      <c r="Q992" s="235"/>
      <c r="R992" s="235"/>
      <c r="S992" s="235"/>
      <c r="T992" s="235"/>
      <c r="U992" s="235"/>
      <c r="V992" s="235"/>
      <c r="W992" s="235"/>
      <c r="X992" s="235"/>
      <c r="Y992" s="235"/>
      <c r="Z992" s="235"/>
      <c r="AA992" s="235"/>
      <c r="AB992" s="235"/>
      <c r="AC992" s="236">
        <v>128.07</v>
      </c>
      <c r="AD992" s="236"/>
    </row>
    <row r="993" spans="2:30" x14ac:dyDescent="0.25">
      <c r="C993" s="149" t="s">
        <v>2</v>
      </c>
      <c r="G993" s="149" t="s">
        <v>2</v>
      </c>
      <c r="K993" s="149" t="s">
        <v>2</v>
      </c>
      <c r="O993" s="235" t="s">
        <v>1251</v>
      </c>
      <c r="P993" s="235"/>
      <c r="Q993" s="235"/>
      <c r="R993" s="235"/>
      <c r="S993" s="235"/>
      <c r="T993" s="235"/>
      <c r="U993" s="235"/>
      <c r="V993" s="235"/>
      <c r="W993" s="235"/>
      <c r="X993" s="235"/>
      <c r="Y993" s="235"/>
      <c r="Z993" s="235"/>
      <c r="AA993" s="235"/>
      <c r="AB993" s="235"/>
      <c r="AC993" s="236">
        <v>208.78</v>
      </c>
      <c r="AD993" s="236"/>
    </row>
    <row r="994" spans="2:30" x14ac:dyDescent="0.25">
      <c r="B994" s="146" t="s">
        <v>2073</v>
      </c>
      <c r="C994" s="146"/>
      <c r="D994" s="146"/>
      <c r="F994" s="146" t="s">
        <v>1158</v>
      </c>
      <c r="G994" s="146"/>
      <c r="H994" s="146"/>
      <c r="I994" s="146"/>
      <c r="J994" s="146" t="s">
        <v>2016</v>
      </c>
      <c r="K994" s="146"/>
      <c r="L994" s="146"/>
      <c r="N994" s="146" t="s">
        <v>2017</v>
      </c>
      <c r="O994" s="146"/>
      <c r="P994" s="146"/>
      <c r="Q994" s="146"/>
      <c r="R994" s="146"/>
      <c r="S994" s="146"/>
      <c r="T994" s="146"/>
      <c r="U994" s="146"/>
      <c r="V994" s="146"/>
      <c r="W994" s="146"/>
      <c r="X994" s="146"/>
      <c r="Y994" s="146"/>
      <c r="Z994" s="146"/>
      <c r="AA994" s="146"/>
      <c r="AC994" s="234">
        <v>94.68</v>
      </c>
      <c r="AD994" s="234"/>
    </row>
    <row r="995" spans="2:30" x14ac:dyDescent="0.25">
      <c r="C995" s="149" t="s">
        <v>2</v>
      </c>
      <c r="G995" s="149" t="s">
        <v>2</v>
      </c>
      <c r="K995" s="149" t="s">
        <v>2</v>
      </c>
      <c r="O995" s="235" t="s">
        <v>2074</v>
      </c>
      <c r="P995" s="235"/>
      <c r="Q995" s="235"/>
      <c r="R995" s="235"/>
      <c r="S995" s="235"/>
      <c r="T995" s="235"/>
      <c r="U995" s="235"/>
      <c r="V995" s="235"/>
      <c r="W995" s="235"/>
      <c r="X995" s="235"/>
      <c r="Y995" s="235"/>
      <c r="Z995" s="235"/>
      <c r="AA995" s="235"/>
      <c r="AB995" s="235"/>
      <c r="AC995" s="236">
        <v>22.06</v>
      </c>
      <c r="AD995" s="236"/>
    </row>
    <row r="996" spans="2:30" x14ac:dyDescent="0.25">
      <c r="C996" s="149" t="s">
        <v>2</v>
      </c>
      <c r="G996" s="149" t="s">
        <v>2</v>
      </c>
      <c r="K996" s="149" t="s">
        <v>2</v>
      </c>
      <c r="O996" s="235" t="s">
        <v>2075</v>
      </c>
      <c r="P996" s="235"/>
      <c r="Q996" s="235"/>
      <c r="R996" s="235"/>
      <c r="S996" s="235"/>
      <c r="T996" s="235"/>
      <c r="U996" s="235"/>
      <c r="V996" s="235"/>
      <c r="W996" s="235"/>
      <c r="X996" s="235"/>
      <c r="Y996" s="235"/>
      <c r="Z996" s="235"/>
      <c r="AA996" s="235"/>
      <c r="AB996" s="235"/>
      <c r="AC996" s="236">
        <v>72.62</v>
      </c>
      <c r="AD996" s="236"/>
    </row>
    <row r="997" spans="2:30" x14ac:dyDescent="0.25">
      <c r="B997" s="146" t="s">
        <v>2076</v>
      </c>
      <c r="C997" s="146"/>
      <c r="D997" s="146"/>
      <c r="F997" s="146" t="s">
        <v>1158</v>
      </c>
      <c r="G997" s="146"/>
      <c r="H997" s="146"/>
      <c r="I997" s="146"/>
      <c r="J997" s="146" t="s">
        <v>2024</v>
      </c>
      <c r="K997" s="146"/>
      <c r="L997" s="146"/>
      <c r="N997" s="146" t="s">
        <v>2025</v>
      </c>
      <c r="O997" s="146"/>
      <c r="P997" s="146"/>
      <c r="Q997" s="146"/>
      <c r="R997" s="146"/>
      <c r="S997" s="146"/>
      <c r="T997" s="146"/>
      <c r="U997" s="146"/>
      <c r="V997" s="146"/>
      <c r="W997" s="146"/>
      <c r="X997" s="146"/>
      <c r="Y997" s="146"/>
      <c r="Z997" s="146"/>
      <c r="AA997" s="146"/>
      <c r="AC997" s="234">
        <v>90.01</v>
      </c>
      <c r="AD997" s="234"/>
    </row>
    <row r="998" spans="2:30" x14ac:dyDescent="0.25">
      <c r="C998" s="149" t="s">
        <v>2</v>
      </c>
      <c r="G998" s="149" t="s">
        <v>2</v>
      </c>
      <c r="K998" s="149" t="s">
        <v>2</v>
      </c>
      <c r="O998" s="235" t="s">
        <v>2026</v>
      </c>
      <c r="P998" s="235"/>
      <c r="Q998" s="235"/>
      <c r="R998" s="235"/>
      <c r="S998" s="235"/>
      <c r="T998" s="235"/>
      <c r="U998" s="235"/>
      <c r="V998" s="235"/>
      <c r="W998" s="235"/>
      <c r="X998" s="235"/>
      <c r="Y998" s="235"/>
      <c r="Z998" s="235"/>
      <c r="AA998" s="235"/>
      <c r="AB998" s="235"/>
    </row>
    <row r="999" spans="2:30" x14ac:dyDescent="0.25">
      <c r="B999" s="146" t="s">
        <v>2077</v>
      </c>
      <c r="C999" s="146"/>
      <c r="D999" s="146"/>
      <c r="F999" s="146" t="s">
        <v>1158</v>
      </c>
      <c r="G999" s="146"/>
      <c r="H999" s="146"/>
      <c r="I999" s="146"/>
      <c r="J999" s="146" t="s">
        <v>2078</v>
      </c>
      <c r="K999" s="146"/>
      <c r="L999" s="146"/>
      <c r="N999" s="146" t="s">
        <v>2079</v>
      </c>
      <c r="O999" s="146"/>
      <c r="P999" s="146"/>
      <c r="Q999" s="146"/>
      <c r="R999" s="146"/>
      <c r="S999" s="146"/>
      <c r="T999" s="146"/>
      <c r="U999" s="146"/>
      <c r="V999" s="146"/>
      <c r="W999" s="146"/>
      <c r="X999" s="146"/>
      <c r="Y999" s="146"/>
      <c r="Z999" s="146"/>
      <c r="AA999" s="146"/>
      <c r="AC999" s="234">
        <v>98.24</v>
      </c>
      <c r="AD999" s="234"/>
    </row>
    <row r="1000" spans="2:30" x14ac:dyDescent="0.25">
      <c r="C1000" s="149" t="s">
        <v>2</v>
      </c>
      <c r="G1000" s="149" t="s">
        <v>2</v>
      </c>
      <c r="K1000" s="149" t="s">
        <v>2</v>
      </c>
      <c r="O1000" s="235" t="s">
        <v>2080</v>
      </c>
      <c r="P1000" s="235"/>
      <c r="Q1000" s="235"/>
      <c r="R1000" s="235"/>
      <c r="S1000" s="235"/>
      <c r="T1000" s="235"/>
      <c r="U1000" s="235"/>
      <c r="V1000" s="235"/>
      <c r="W1000" s="235"/>
      <c r="X1000" s="235"/>
      <c r="Y1000" s="235"/>
      <c r="Z1000" s="235"/>
      <c r="AA1000" s="235"/>
      <c r="AB1000" s="235"/>
    </row>
    <row r="1001" spans="2:30" x14ac:dyDescent="0.25">
      <c r="B1001" s="146" t="s">
        <v>2081</v>
      </c>
      <c r="C1001" s="146"/>
      <c r="D1001" s="146"/>
      <c r="F1001" s="146" t="s">
        <v>1158</v>
      </c>
      <c r="G1001" s="146"/>
      <c r="H1001" s="146"/>
      <c r="I1001" s="146"/>
      <c r="J1001" s="146" t="s">
        <v>2082</v>
      </c>
      <c r="K1001" s="146"/>
      <c r="L1001" s="146"/>
      <c r="N1001" s="146" t="s">
        <v>2083</v>
      </c>
      <c r="O1001" s="146"/>
      <c r="P1001" s="146"/>
      <c r="Q1001" s="146"/>
      <c r="R1001" s="146"/>
      <c r="S1001" s="146"/>
      <c r="T1001" s="146"/>
      <c r="U1001" s="146"/>
      <c r="V1001" s="146"/>
      <c r="W1001" s="146"/>
      <c r="X1001" s="146"/>
      <c r="Y1001" s="146"/>
      <c r="Z1001" s="146"/>
      <c r="AA1001" s="146"/>
      <c r="AC1001" s="234">
        <v>88.23</v>
      </c>
      <c r="AD1001" s="234"/>
    </row>
    <row r="1002" spans="2:30" x14ac:dyDescent="0.25">
      <c r="C1002" s="149" t="s">
        <v>2</v>
      </c>
      <c r="G1002" s="149" t="s">
        <v>2</v>
      </c>
      <c r="K1002" s="149" t="s">
        <v>2</v>
      </c>
      <c r="O1002" s="235" t="s">
        <v>2084</v>
      </c>
      <c r="P1002" s="235"/>
      <c r="Q1002" s="235"/>
      <c r="R1002" s="235"/>
      <c r="S1002" s="235"/>
      <c r="T1002" s="235"/>
      <c r="U1002" s="235"/>
      <c r="V1002" s="235"/>
      <c r="W1002" s="235"/>
      <c r="X1002" s="235"/>
      <c r="Y1002" s="235"/>
      <c r="Z1002" s="235"/>
      <c r="AA1002" s="235"/>
      <c r="AB1002" s="235"/>
    </row>
    <row r="1003" spans="2:30" x14ac:dyDescent="0.25">
      <c r="B1003" s="146" t="s">
        <v>1227</v>
      </c>
      <c r="C1003" s="146"/>
      <c r="D1003" s="146"/>
      <c r="F1003" s="146" t="s">
        <v>1158</v>
      </c>
      <c r="G1003" s="146"/>
      <c r="H1003" s="146"/>
      <c r="I1003" s="146"/>
      <c r="J1003" s="146" t="s">
        <v>1228</v>
      </c>
      <c r="K1003" s="146"/>
      <c r="L1003" s="146"/>
      <c r="N1003" s="146" t="s">
        <v>1229</v>
      </c>
      <c r="O1003" s="146"/>
      <c r="P1003" s="146"/>
      <c r="Q1003" s="146"/>
      <c r="R1003" s="146"/>
      <c r="S1003" s="146"/>
      <c r="T1003" s="146"/>
      <c r="U1003" s="146"/>
      <c r="V1003" s="146"/>
      <c r="W1003" s="146"/>
      <c r="X1003" s="146"/>
      <c r="Y1003" s="146"/>
      <c r="Z1003" s="146"/>
      <c r="AA1003" s="146"/>
      <c r="AC1003" s="234">
        <v>1368.02</v>
      </c>
      <c r="AD1003" s="234"/>
    </row>
    <row r="1004" spans="2:30" x14ac:dyDescent="0.25">
      <c r="C1004" s="149" t="s">
        <v>2</v>
      </c>
      <c r="G1004" s="149" t="s">
        <v>2</v>
      </c>
      <c r="K1004" s="149" t="s">
        <v>2</v>
      </c>
      <c r="O1004" s="235" t="s">
        <v>2085</v>
      </c>
      <c r="P1004" s="235"/>
      <c r="Q1004" s="235"/>
      <c r="R1004" s="235"/>
      <c r="S1004" s="235"/>
      <c r="T1004" s="235"/>
      <c r="U1004" s="235"/>
      <c r="V1004" s="235"/>
      <c r="W1004" s="235"/>
      <c r="X1004" s="235"/>
      <c r="Y1004" s="235"/>
      <c r="Z1004" s="235"/>
      <c r="AA1004" s="235"/>
      <c r="AB1004" s="235"/>
    </row>
    <row r="1005" spans="2:30" x14ac:dyDescent="0.25">
      <c r="B1005" s="146" t="s">
        <v>2086</v>
      </c>
      <c r="C1005" s="146"/>
      <c r="D1005" s="146"/>
      <c r="F1005" s="146" t="s">
        <v>1250</v>
      </c>
      <c r="G1005" s="146"/>
      <c r="H1005" s="146"/>
      <c r="I1005" s="146"/>
      <c r="J1005" s="146" t="s">
        <v>2016</v>
      </c>
      <c r="K1005" s="146"/>
      <c r="L1005" s="146"/>
      <c r="N1005" s="146" t="s">
        <v>2017</v>
      </c>
      <c r="O1005" s="146"/>
      <c r="P1005" s="146"/>
      <c r="Q1005" s="146"/>
      <c r="R1005" s="146"/>
      <c r="S1005" s="146"/>
      <c r="T1005" s="146"/>
      <c r="U1005" s="146"/>
      <c r="V1005" s="146"/>
      <c r="W1005" s="146"/>
      <c r="X1005" s="146"/>
      <c r="Y1005" s="146"/>
      <c r="Z1005" s="146"/>
      <c r="AA1005" s="146"/>
      <c r="AC1005" s="234">
        <v>55.68</v>
      </c>
      <c r="AD1005" s="234"/>
    </row>
    <row r="1006" spans="2:30" x14ac:dyDescent="0.25">
      <c r="C1006" s="149" t="s">
        <v>2</v>
      </c>
      <c r="G1006" s="149" t="s">
        <v>2</v>
      </c>
      <c r="K1006" s="149" t="s">
        <v>2</v>
      </c>
      <c r="O1006" s="235" t="s">
        <v>2087</v>
      </c>
      <c r="P1006" s="235"/>
      <c r="Q1006" s="235"/>
      <c r="R1006" s="235"/>
      <c r="S1006" s="235"/>
      <c r="T1006" s="235"/>
      <c r="U1006" s="235"/>
      <c r="V1006" s="235"/>
      <c r="W1006" s="235"/>
      <c r="X1006" s="235"/>
      <c r="Y1006" s="235"/>
      <c r="Z1006" s="235"/>
      <c r="AA1006" s="235"/>
      <c r="AB1006" s="235"/>
    </row>
    <row r="1007" spans="2:30" x14ac:dyDescent="0.25">
      <c r="B1007" s="146" t="s">
        <v>1261</v>
      </c>
      <c r="C1007" s="146"/>
      <c r="D1007" s="146"/>
      <c r="F1007" s="146" t="s">
        <v>1250</v>
      </c>
      <c r="G1007" s="146"/>
      <c r="H1007" s="146"/>
      <c r="I1007" s="146"/>
      <c r="J1007" s="146" t="s">
        <v>1081</v>
      </c>
      <c r="K1007" s="146"/>
      <c r="L1007" s="146"/>
      <c r="N1007" s="146" t="s">
        <v>1082</v>
      </c>
      <c r="O1007" s="146"/>
      <c r="P1007" s="146"/>
      <c r="Q1007" s="146"/>
      <c r="R1007" s="146"/>
      <c r="S1007" s="146"/>
      <c r="T1007" s="146"/>
      <c r="U1007" s="146"/>
      <c r="V1007" s="146"/>
      <c r="W1007" s="146"/>
      <c r="X1007" s="146"/>
      <c r="Y1007" s="146"/>
      <c r="Z1007" s="146"/>
      <c r="AA1007" s="146"/>
      <c r="AC1007" s="234">
        <v>311.38</v>
      </c>
      <c r="AD1007" s="234"/>
    </row>
    <row r="1008" spans="2:30" x14ac:dyDescent="0.25">
      <c r="C1008" s="149" t="s">
        <v>2</v>
      </c>
      <c r="G1008" s="149" t="s">
        <v>2</v>
      </c>
      <c r="K1008" s="149" t="s">
        <v>2</v>
      </c>
      <c r="O1008" s="235" t="s">
        <v>2088</v>
      </c>
      <c r="P1008" s="235"/>
      <c r="Q1008" s="235"/>
      <c r="R1008" s="235"/>
      <c r="S1008" s="235"/>
      <c r="T1008" s="235"/>
      <c r="U1008" s="235"/>
      <c r="V1008" s="235"/>
      <c r="W1008" s="235"/>
      <c r="X1008" s="235"/>
      <c r="Y1008" s="235"/>
      <c r="Z1008" s="235"/>
      <c r="AA1008" s="235"/>
      <c r="AB1008" s="235"/>
    </row>
    <row r="1009" spans="2:30" x14ac:dyDescent="0.25">
      <c r="B1009" s="146" t="s">
        <v>1285</v>
      </c>
      <c r="C1009" s="146"/>
      <c r="D1009" s="146"/>
      <c r="F1009" s="146" t="s">
        <v>1250</v>
      </c>
      <c r="G1009" s="146"/>
      <c r="H1009" s="146"/>
      <c r="I1009" s="146"/>
      <c r="J1009" s="146" t="s">
        <v>1286</v>
      </c>
      <c r="K1009" s="146"/>
      <c r="L1009" s="146"/>
      <c r="N1009" s="146" t="s">
        <v>1287</v>
      </c>
      <c r="O1009" s="146"/>
      <c r="P1009" s="146"/>
      <c r="Q1009" s="146"/>
      <c r="R1009" s="146"/>
      <c r="S1009" s="146"/>
      <c r="T1009" s="146"/>
      <c r="U1009" s="146"/>
      <c r="V1009" s="146"/>
      <c r="W1009" s="146"/>
      <c r="X1009" s="146"/>
      <c r="Y1009" s="146"/>
      <c r="Z1009" s="146"/>
      <c r="AA1009" s="146"/>
      <c r="AC1009" s="234">
        <v>2952.49</v>
      </c>
      <c r="AD1009" s="234"/>
    </row>
    <row r="1010" spans="2:30" x14ac:dyDescent="0.25">
      <c r="C1010" s="149" t="s">
        <v>2</v>
      </c>
      <c r="G1010" s="149" t="s">
        <v>2</v>
      </c>
      <c r="K1010" s="149" t="s">
        <v>2</v>
      </c>
      <c r="O1010" s="235" t="s">
        <v>2050</v>
      </c>
      <c r="P1010" s="235"/>
      <c r="Q1010" s="235"/>
      <c r="R1010" s="235"/>
      <c r="S1010" s="235"/>
      <c r="T1010" s="235"/>
      <c r="U1010" s="235"/>
      <c r="V1010" s="235"/>
      <c r="W1010" s="235"/>
      <c r="X1010" s="235"/>
      <c r="Y1010" s="235"/>
      <c r="Z1010" s="235"/>
      <c r="AA1010" s="235"/>
      <c r="AB1010" s="235"/>
      <c r="AC1010" s="236">
        <v>247</v>
      </c>
      <c r="AD1010" s="236"/>
    </row>
    <row r="1011" spans="2:30" x14ac:dyDescent="0.25">
      <c r="C1011" s="149" t="s">
        <v>2</v>
      </c>
      <c r="G1011" s="149" t="s">
        <v>2</v>
      </c>
      <c r="K1011" s="149" t="s">
        <v>2</v>
      </c>
      <c r="O1011" s="235" t="s">
        <v>2050</v>
      </c>
      <c r="P1011" s="235"/>
      <c r="Q1011" s="235"/>
      <c r="R1011" s="235"/>
      <c r="S1011" s="235"/>
      <c r="T1011" s="235"/>
      <c r="U1011" s="235"/>
      <c r="V1011" s="235"/>
      <c r="W1011" s="235"/>
      <c r="X1011" s="235"/>
      <c r="Y1011" s="235"/>
      <c r="Z1011" s="235"/>
      <c r="AA1011" s="235"/>
      <c r="AB1011" s="235"/>
      <c r="AC1011" s="236">
        <v>247</v>
      </c>
      <c r="AD1011" s="236"/>
    </row>
    <row r="1012" spans="2:30" x14ac:dyDescent="0.25">
      <c r="C1012" s="149" t="s">
        <v>2</v>
      </c>
      <c r="G1012" s="149" t="s">
        <v>2</v>
      </c>
      <c r="K1012" s="149" t="s">
        <v>2</v>
      </c>
      <c r="O1012" s="235" t="s">
        <v>2050</v>
      </c>
      <c r="P1012" s="235"/>
      <c r="Q1012" s="235"/>
      <c r="R1012" s="235"/>
      <c r="S1012" s="235"/>
      <c r="T1012" s="235"/>
      <c r="U1012" s="235"/>
      <c r="V1012" s="235"/>
      <c r="W1012" s="235"/>
      <c r="X1012" s="235"/>
      <c r="Y1012" s="235"/>
      <c r="Z1012" s="235"/>
      <c r="AA1012" s="235"/>
      <c r="AB1012" s="235"/>
      <c r="AC1012" s="236">
        <v>140.35</v>
      </c>
      <c r="AD1012" s="236"/>
    </row>
    <row r="1013" spans="2:30" x14ac:dyDescent="0.25">
      <c r="C1013" s="149" t="s">
        <v>2</v>
      </c>
      <c r="G1013" s="149" t="s">
        <v>2</v>
      </c>
      <c r="K1013" s="149" t="s">
        <v>2</v>
      </c>
      <c r="O1013" s="235" t="s">
        <v>2050</v>
      </c>
      <c r="P1013" s="235"/>
      <c r="Q1013" s="235"/>
      <c r="R1013" s="235"/>
      <c r="S1013" s="235"/>
      <c r="T1013" s="235"/>
      <c r="U1013" s="235"/>
      <c r="V1013" s="235"/>
      <c r="W1013" s="235"/>
      <c r="X1013" s="235"/>
      <c r="Y1013" s="235"/>
      <c r="Z1013" s="235"/>
      <c r="AA1013" s="235"/>
      <c r="AB1013" s="235"/>
      <c r="AC1013" s="236">
        <v>264.86</v>
      </c>
      <c r="AD1013" s="236"/>
    </row>
    <row r="1014" spans="2:30" x14ac:dyDescent="0.25">
      <c r="C1014" s="149" t="s">
        <v>2</v>
      </c>
      <c r="G1014" s="149" t="s">
        <v>2</v>
      </c>
      <c r="K1014" s="149" t="s">
        <v>2</v>
      </c>
      <c r="O1014" s="235" t="s">
        <v>2051</v>
      </c>
      <c r="P1014" s="235"/>
      <c r="Q1014" s="235"/>
      <c r="R1014" s="235"/>
      <c r="S1014" s="235"/>
      <c r="T1014" s="235"/>
      <c r="U1014" s="235"/>
      <c r="V1014" s="235"/>
      <c r="W1014" s="235"/>
      <c r="X1014" s="235"/>
      <c r="Y1014" s="235"/>
      <c r="Z1014" s="235"/>
      <c r="AA1014" s="235"/>
      <c r="AB1014" s="235"/>
      <c r="AC1014" s="236">
        <v>264.86</v>
      </c>
      <c r="AD1014" s="236"/>
    </row>
    <row r="1015" spans="2:30" x14ac:dyDescent="0.25">
      <c r="C1015" s="149" t="s">
        <v>2</v>
      </c>
      <c r="G1015" s="149" t="s">
        <v>2</v>
      </c>
      <c r="K1015" s="149" t="s">
        <v>2</v>
      </c>
      <c r="O1015" s="235" t="s">
        <v>2050</v>
      </c>
      <c r="P1015" s="235"/>
      <c r="Q1015" s="235"/>
      <c r="R1015" s="235"/>
      <c r="S1015" s="235"/>
      <c r="T1015" s="235"/>
      <c r="U1015" s="235"/>
      <c r="V1015" s="235"/>
      <c r="W1015" s="235"/>
      <c r="X1015" s="235"/>
      <c r="Y1015" s="235"/>
      <c r="Z1015" s="235"/>
      <c r="AA1015" s="235"/>
      <c r="AB1015" s="235"/>
      <c r="AC1015" s="236">
        <v>247</v>
      </c>
      <c r="AD1015" s="236"/>
    </row>
    <row r="1016" spans="2:30" x14ac:dyDescent="0.25">
      <c r="C1016" s="149" t="s">
        <v>2</v>
      </c>
      <c r="G1016" s="149" t="s">
        <v>2</v>
      </c>
      <c r="K1016" s="149" t="s">
        <v>2</v>
      </c>
      <c r="O1016" s="235" t="s">
        <v>2050</v>
      </c>
      <c r="P1016" s="235"/>
      <c r="Q1016" s="235"/>
      <c r="R1016" s="235"/>
      <c r="S1016" s="235"/>
      <c r="T1016" s="235"/>
      <c r="U1016" s="235"/>
      <c r="V1016" s="235"/>
      <c r="W1016" s="235"/>
      <c r="X1016" s="235"/>
      <c r="Y1016" s="235"/>
      <c r="Z1016" s="235"/>
      <c r="AA1016" s="235"/>
      <c r="AB1016" s="235"/>
      <c r="AC1016" s="236">
        <v>264.86</v>
      </c>
      <c r="AD1016" s="236"/>
    </row>
    <row r="1017" spans="2:30" x14ac:dyDescent="0.25">
      <c r="C1017" s="149" t="s">
        <v>2</v>
      </c>
      <c r="G1017" s="149" t="s">
        <v>2</v>
      </c>
      <c r="K1017" s="149" t="s">
        <v>2</v>
      </c>
      <c r="O1017" s="235" t="s">
        <v>2050</v>
      </c>
      <c r="P1017" s="235"/>
      <c r="Q1017" s="235"/>
      <c r="R1017" s="235"/>
      <c r="S1017" s="235"/>
      <c r="T1017" s="235"/>
      <c r="U1017" s="235"/>
      <c r="V1017" s="235"/>
      <c r="W1017" s="235"/>
      <c r="X1017" s="235"/>
      <c r="Y1017" s="235"/>
      <c r="Z1017" s="235"/>
      <c r="AA1017" s="235"/>
      <c r="AB1017" s="235"/>
      <c r="AC1017" s="236">
        <v>247</v>
      </c>
      <c r="AD1017" s="236"/>
    </row>
    <row r="1018" spans="2:30" x14ac:dyDescent="0.25">
      <c r="C1018" s="149" t="s">
        <v>2</v>
      </c>
      <c r="G1018" s="149" t="s">
        <v>2</v>
      </c>
      <c r="K1018" s="149" t="s">
        <v>2</v>
      </c>
      <c r="O1018" s="235" t="s">
        <v>2050</v>
      </c>
      <c r="P1018" s="235"/>
      <c r="Q1018" s="235"/>
      <c r="R1018" s="235"/>
      <c r="S1018" s="235"/>
      <c r="T1018" s="235"/>
      <c r="U1018" s="235"/>
      <c r="V1018" s="235"/>
      <c r="W1018" s="235"/>
      <c r="X1018" s="235"/>
      <c r="Y1018" s="235"/>
      <c r="Z1018" s="235"/>
      <c r="AA1018" s="235"/>
      <c r="AB1018" s="235"/>
      <c r="AC1018" s="236">
        <v>252.84</v>
      </c>
      <c r="AD1018" s="236"/>
    </row>
    <row r="1019" spans="2:30" x14ac:dyDescent="0.25">
      <c r="C1019" s="149" t="s">
        <v>2</v>
      </c>
      <c r="G1019" s="149" t="s">
        <v>2</v>
      </c>
      <c r="K1019" s="149" t="s">
        <v>2</v>
      </c>
      <c r="O1019" s="235" t="s">
        <v>2050</v>
      </c>
      <c r="P1019" s="235"/>
      <c r="Q1019" s="235"/>
      <c r="R1019" s="235"/>
      <c r="S1019" s="235"/>
      <c r="T1019" s="235"/>
      <c r="U1019" s="235"/>
      <c r="V1019" s="235"/>
      <c r="W1019" s="235"/>
      <c r="X1019" s="235"/>
      <c r="Y1019" s="235"/>
      <c r="Z1019" s="235"/>
      <c r="AA1019" s="235"/>
      <c r="AB1019" s="235"/>
      <c r="AC1019" s="236">
        <v>247</v>
      </c>
      <c r="AD1019" s="236"/>
    </row>
    <row r="1020" spans="2:30" x14ac:dyDescent="0.25">
      <c r="C1020" s="149" t="s">
        <v>2</v>
      </c>
      <c r="G1020" s="149" t="s">
        <v>2</v>
      </c>
      <c r="K1020" s="149" t="s">
        <v>2</v>
      </c>
      <c r="O1020" s="235" t="s">
        <v>2050</v>
      </c>
      <c r="P1020" s="235"/>
      <c r="Q1020" s="235"/>
      <c r="R1020" s="235"/>
      <c r="S1020" s="235"/>
      <c r="T1020" s="235"/>
      <c r="U1020" s="235"/>
      <c r="V1020" s="235"/>
      <c r="W1020" s="235"/>
      <c r="X1020" s="235"/>
      <c r="Y1020" s="235"/>
      <c r="Z1020" s="235"/>
      <c r="AA1020" s="235"/>
      <c r="AB1020" s="235"/>
      <c r="AC1020" s="236">
        <v>264.86</v>
      </c>
      <c r="AD1020" s="236"/>
    </row>
    <row r="1021" spans="2:30" x14ac:dyDescent="0.25">
      <c r="C1021" s="149" t="s">
        <v>2</v>
      </c>
      <c r="G1021" s="149" t="s">
        <v>2</v>
      </c>
      <c r="K1021" s="149" t="s">
        <v>2</v>
      </c>
      <c r="O1021" s="235" t="s">
        <v>2050</v>
      </c>
      <c r="P1021" s="235"/>
      <c r="Q1021" s="235"/>
      <c r="R1021" s="235"/>
      <c r="S1021" s="235"/>
      <c r="T1021" s="235"/>
      <c r="U1021" s="235"/>
      <c r="V1021" s="235"/>
      <c r="W1021" s="235"/>
      <c r="X1021" s="235"/>
      <c r="Y1021" s="235"/>
      <c r="Z1021" s="235"/>
      <c r="AA1021" s="235"/>
      <c r="AB1021" s="235"/>
      <c r="AC1021" s="236">
        <v>264.86</v>
      </c>
      <c r="AD1021" s="236"/>
    </row>
    <row r="1022" spans="2:30" x14ac:dyDescent="0.25">
      <c r="B1022" s="146" t="s">
        <v>2089</v>
      </c>
      <c r="C1022" s="146"/>
      <c r="D1022" s="146"/>
      <c r="F1022" s="146" t="s">
        <v>1250</v>
      </c>
      <c r="G1022" s="146"/>
      <c r="H1022" s="146"/>
      <c r="I1022" s="146"/>
      <c r="J1022" s="146" t="s">
        <v>2090</v>
      </c>
      <c r="K1022" s="146"/>
      <c r="L1022" s="146"/>
      <c r="N1022" s="146" t="s">
        <v>2091</v>
      </c>
      <c r="O1022" s="146"/>
      <c r="P1022" s="146"/>
      <c r="Q1022" s="146"/>
      <c r="R1022" s="146"/>
      <c r="S1022" s="146"/>
      <c r="T1022" s="146"/>
      <c r="U1022" s="146"/>
      <c r="V1022" s="146"/>
      <c r="W1022" s="146"/>
      <c r="X1022" s="146"/>
      <c r="Y1022" s="146"/>
      <c r="Z1022" s="146"/>
      <c r="AA1022" s="146"/>
      <c r="AC1022" s="234">
        <v>5750.04</v>
      </c>
      <c r="AD1022" s="234"/>
    </row>
    <row r="1023" spans="2:30" x14ac:dyDescent="0.25">
      <c r="C1023" s="149" t="s">
        <v>2</v>
      </c>
      <c r="G1023" s="149" t="s">
        <v>2</v>
      </c>
      <c r="K1023" s="149" t="s">
        <v>2</v>
      </c>
      <c r="O1023" s="235" t="s">
        <v>2092</v>
      </c>
      <c r="P1023" s="235"/>
      <c r="Q1023" s="235"/>
      <c r="R1023" s="235"/>
      <c r="S1023" s="235"/>
      <c r="T1023" s="235"/>
      <c r="U1023" s="235"/>
      <c r="V1023" s="235"/>
      <c r="W1023" s="235"/>
      <c r="X1023" s="235"/>
      <c r="Y1023" s="235"/>
      <c r="Z1023" s="235"/>
      <c r="AA1023" s="235"/>
      <c r="AB1023" s="235"/>
      <c r="AC1023" s="236">
        <v>479.17</v>
      </c>
      <c r="AD1023" s="236"/>
    </row>
    <row r="1024" spans="2:30" x14ac:dyDescent="0.25">
      <c r="C1024" s="149" t="s">
        <v>2</v>
      </c>
      <c r="G1024" s="149" t="s">
        <v>2</v>
      </c>
      <c r="K1024" s="149" t="s">
        <v>2</v>
      </c>
      <c r="O1024" s="235" t="s">
        <v>2092</v>
      </c>
      <c r="P1024" s="235"/>
      <c r="Q1024" s="235"/>
      <c r="R1024" s="235"/>
      <c r="S1024" s="235"/>
      <c r="T1024" s="235"/>
      <c r="U1024" s="235"/>
      <c r="V1024" s="235"/>
      <c r="W1024" s="235"/>
      <c r="X1024" s="235"/>
      <c r="Y1024" s="235"/>
      <c r="Z1024" s="235"/>
      <c r="AA1024" s="235"/>
      <c r="AB1024" s="235"/>
      <c r="AC1024" s="236">
        <v>479.17</v>
      </c>
      <c r="AD1024" s="236"/>
    </row>
    <row r="1025" spans="1:30" x14ac:dyDescent="0.25">
      <c r="C1025" s="149" t="s">
        <v>2</v>
      </c>
      <c r="G1025" s="149" t="s">
        <v>2</v>
      </c>
      <c r="K1025" s="149" t="s">
        <v>2</v>
      </c>
      <c r="O1025" s="235" t="s">
        <v>2092</v>
      </c>
      <c r="P1025" s="235"/>
      <c r="Q1025" s="235"/>
      <c r="R1025" s="235"/>
      <c r="S1025" s="235"/>
      <c r="T1025" s="235"/>
      <c r="U1025" s="235"/>
      <c r="V1025" s="235"/>
      <c r="W1025" s="235"/>
      <c r="X1025" s="235"/>
      <c r="Y1025" s="235"/>
      <c r="Z1025" s="235"/>
      <c r="AA1025" s="235"/>
      <c r="AB1025" s="235"/>
      <c r="AC1025" s="236">
        <v>479.17</v>
      </c>
      <c r="AD1025" s="236"/>
    </row>
    <row r="1026" spans="1:30" x14ac:dyDescent="0.25">
      <c r="C1026" s="149" t="s">
        <v>2</v>
      </c>
      <c r="G1026" s="149" t="s">
        <v>2</v>
      </c>
      <c r="K1026" s="149" t="s">
        <v>2</v>
      </c>
      <c r="O1026" s="235" t="s">
        <v>2092</v>
      </c>
      <c r="P1026" s="235"/>
      <c r="Q1026" s="235"/>
      <c r="R1026" s="235"/>
      <c r="S1026" s="235"/>
      <c r="T1026" s="235"/>
      <c r="U1026" s="235"/>
      <c r="V1026" s="235"/>
      <c r="W1026" s="235"/>
      <c r="X1026" s="235"/>
      <c r="Y1026" s="235"/>
      <c r="Z1026" s="235"/>
      <c r="AA1026" s="235"/>
      <c r="AB1026" s="235"/>
      <c r="AC1026" s="236">
        <v>479.17</v>
      </c>
      <c r="AD1026" s="236"/>
    </row>
    <row r="1027" spans="1:30" x14ac:dyDescent="0.25">
      <c r="C1027" s="149" t="s">
        <v>2</v>
      </c>
      <c r="G1027" s="149" t="s">
        <v>2</v>
      </c>
      <c r="K1027" s="149" t="s">
        <v>2</v>
      </c>
      <c r="O1027" s="235" t="s">
        <v>2092</v>
      </c>
      <c r="P1027" s="235"/>
      <c r="Q1027" s="235"/>
      <c r="R1027" s="235"/>
      <c r="S1027" s="235"/>
      <c r="T1027" s="235"/>
      <c r="U1027" s="235"/>
      <c r="V1027" s="235"/>
      <c r="W1027" s="235"/>
      <c r="X1027" s="235"/>
      <c r="Y1027" s="235"/>
      <c r="Z1027" s="235"/>
      <c r="AA1027" s="235"/>
      <c r="AB1027" s="235"/>
      <c r="AC1027" s="236">
        <v>479.17</v>
      </c>
      <c r="AD1027" s="236"/>
    </row>
    <row r="1028" spans="1:30" x14ac:dyDescent="0.25">
      <c r="C1028" s="149" t="s">
        <v>2</v>
      </c>
      <c r="G1028" s="149" t="s">
        <v>2</v>
      </c>
      <c r="K1028" s="149" t="s">
        <v>2</v>
      </c>
      <c r="O1028" s="235" t="s">
        <v>2092</v>
      </c>
      <c r="P1028" s="235"/>
      <c r="Q1028" s="235"/>
      <c r="R1028" s="235"/>
      <c r="S1028" s="235"/>
      <c r="T1028" s="235"/>
      <c r="U1028" s="235"/>
      <c r="V1028" s="235"/>
      <c r="W1028" s="235"/>
      <c r="X1028" s="235"/>
      <c r="Y1028" s="235"/>
      <c r="Z1028" s="235"/>
      <c r="AA1028" s="235"/>
      <c r="AB1028" s="235"/>
      <c r="AC1028" s="236">
        <v>479.17</v>
      </c>
      <c r="AD1028" s="236"/>
    </row>
    <row r="1029" spans="1:30" x14ac:dyDescent="0.25">
      <c r="C1029" s="149" t="s">
        <v>2</v>
      </c>
      <c r="G1029" s="149" t="s">
        <v>2</v>
      </c>
      <c r="K1029" s="149" t="s">
        <v>2</v>
      </c>
      <c r="O1029" s="235" t="s">
        <v>2092</v>
      </c>
      <c r="P1029" s="235"/>
      <c r="Q1029" s="235"/>
      <c r="R1029" s="235"/>
      <c r="S1029" s="235"/>
      <c r="T1029" s="235"/>
      <c r="U1029" s="235"/>
      <c r="V1029" s="235"/>
      <c r="W1029" s="235"/>
      <c r="X1029" s="235"/>
      <c r="Y1029" s="235"/>
      <c r="Z1029" s="235"/>
      <c r="AA1029" s="235"/>
      <c r="AB1029" s="235"/>
      <c r="AC1029" s="236">
        <v>479.17</v>
      </c>
      <c r="AD1029" s="236"/>
    </row>
    <row r="1030" spans="1:30" x14ac:dyDescent="0.25">
      <c r="C1030" s="149" t="s">
        <v>2</v>
      </c>
      <c r="G1030" s="149" t="s">
        <v>2</v>
      </c>
      <c r="K1030" s="149" t="s">
        <v>2</v>
      </c>
      <c r="O1030" s="235" t="s">
        <v>2092</v>
      </c>
      <c r="P1030" s="235"/>
      <c r="Q1030" s="235"/>
      <c r="R1030" s="235"/>
      <c r="S1030" s="235"/>
      <c r="T1030" s="235"/>
      <c r="U1030" s="235"/>
      <c r="V1030" s="235"/>
      <c r="W1030" s="235"/>
      <c r="X1030" s="235"/>
      <c r="Y1030" s="235"/>
      <c r="Z1030" s="235"/>
      <c r="AA1030" s="235"/>
      <c r="AB1030" s="235"/>
      <c r="AC1030" s="236">
        <v>479.17</v>
      </c>
      <c r="AD1030" s="236"/>
    </row>
    <row r="1031" spans="1:30" x14ac:dyDescent="0.25">
      <c r="C1031" s="149" t="s">
        <v>2</v>
      </c>
      <c r="G1031" s="149" t="s">
        <v>2</v>
      </c>
      <c r="K1031" s="149" t="s">
        <v>2</v>
      </c>
      <c r="O1031" s="235" t="s">
        <v>2092</v>
      </c>
      <c r="P1031" s="235"/>
      <c r="Q1031" s="235"/>
      <c r="R1031" s="235"/>
      <c r="S1031" s="235"/>
      <c r="T1031" s="235"/>
      <c r="U1031" s="235"/>
      <c r="V1031" s="235"/>
      <c r="W1031" s="235"/>
      <c r="X1031" s="235"/>
      <c r="Y1031" s="235"/>
      <c r="Z1031" s="235"/>
      <c r="AA1031" s="235"/>
      <c r="AB1031" s="235"/>
      <c r="AC1031" s="236">
        <v>479.17</v>
      </c>
      <c r="AD1031" s="236"/>
    </row>
    <row r="1032" spans="1:30" x14ac:dyDescent="0.25">
      <c r="C1032" s="149" t="s">
        <v>2</v>
      </c>
      <c r="G1032" s="149" t="s">
        <v>2</v>
      </c>
      <c r="K1032" s="149" t="s">
        <v>2</v>
      </c>
      <c r="O1032" s="235" t="s">
        <v>2092</v>
      </c>
      <c r="P1032" s="235"/>
      <c r="Q1032" s="235"/>
      <c r="R1032" s="235"/>
      <c r="S1032" s="235"/>
      <c r="T1032" s="235"/>
      <c r="U1032" s="235"/>
      <c r="V1032" s="235"/>
      <c r="W1032" s="235"/>
      <c r="X1032" s="235"/>
      <c r="Y1032" s="235"/>
      <c r="Z1032" s="235"/>
      <c r="AA1032" s="235"/>
      <c r="AB1032" s="235"/>
      <c r="AC1032" s="236">
        <v>479.17</v>
      </c>
      <c r="AD1032" s="236"/>
    </row>
    <row r="1033" spans="1:30" x14ac:dyDescent="0.25">
      <c r="C1033" s="149" t="s">
        <v>2</v>
      </c>
      <c r="G1033" s="149" t="s">
        <v>2</v>
      </c>
      <c r="K1033" s="149" t="s">
        <v>2</v>
      </c>
      <c r="O1033" s="235" t="s">
        <v>2092</v>
      </c>
      <c r="P1033" s="235"/>
      <c r="Q1033" s="235"/>
      <c r="R1033" s="235"/>
      <c r="S1033" s="235"/>
      <c r="T1033" s="235"/>
      <c r="U1033" s="235"/>
      <c r="V1033" s="235"/>
      <c r="W1033" s="235"/>
      <c r="X1033" s="235"/>
      <c r="Y1033" s="235"/>
      <c r="Z1033" s="235"/>
      <c r="AA1033" s="235"/>
      <c r="AB1033" s="235"/>
      <c r="AC1033" s="236">
        <v>479.17</v>
      </c>
      <c r="AD1033" s="236"/>
    </row>
    <row r="1034" spans="1:30" x14ac:dyDescent="0.25">
      <c r="C1034" s="149" t="s">
        <v>2</v>
      </c>
      <c r="G1034" s="149" t="s">
        <v>2</v>
      </c>
      <c r="K1034" s="149" t="s">
        <v>2</v>
      </c>
      <c r="O1034" s="235" t="s">
        <v>2092</v>
      </c>
      <c r="P1034" s="235"/>
      <c r="Q1034" s="235"/>
      <c r="R1034" s="235"/>
      <c r="S1034" s="235"/>
      <c r="T1034" s="235"/>
      <c r="U1034" s="235"/>
      <c r="V1034" s="235"/>
      <c r="W1034" s="235"/>
      <c r="X1034" s="235"/>
      <c r="Y1034" s="235"/>
      <c r="Z1034" s="235"/>
      <c r="AA1034" s="235"/>
      <c r="AB1034" s="235"/>
      <c r="AC1034" s="236">
        <v>479.17</v>
      </c>
      <c r="AD1034" s="236"/>
    </row>
    <row r="1035" spans="1:30" x14ac:dyDescent="0.25">
      <c r="B1035" s="146" t="s">
        <v>2093</v>
      </c>
      <c r="C1035" s="146"/>
      <c r="D1035" s="146"/>
      <c r="F1035" s="146" t="s">
        <v>1250</v>
      </c>
      <c r="G1035" s="146"/>
      <c r="H1035" s="146"/>
      <c r="I1035" s="146"/>
      <c r="J1035" s="146" t="s">
        <v>2070</v>
      </c>
      <c r="K1035" s="146"/>
      <c r="L1035" s="146"/>
      <c r="N1035" s="146" t="s">
        <v>2071</v>
      </c>
      <c r="O1035" s="146"/>
      <c r="P1035" s="146"/>
      <c r="Q1035" s="146"/>
      <c r="R1035" s="146"/>
      <c r="S1035" s="146"/>
      <c r="T1035" s="146"/>
      <c r="U1035" s="146"/>
      <c r="V1035" s="146"/>
      <c r="W1035" s="146"/>
      <c r="X1035" s="146"/>
      <c r="Y1035" s="146"/>
      <c r="Z1035" s="146"/>
      <c r="AA1035" s="146"/>
      <c r="AC1035" s="234">
        <v>148</v>
      </c>
      <c r="AD1035" s="234"/>
    </row>
    <row r="1036" spans="1:30" x14ac:dyDescent="0.25">
      <c r="C1036" s="149" t="s">
        <v>2</v>
      </c>
      <c r="G1036" s="149" t="s">
        <v>2</v>
      </c>
      <c r="K1036" s="149" t="s">
        <v>2</v>
      </c>
      <c r="O1036" s="235" t="s">
        <v>2026</v>
      </c>
      <c r="P1036" s="235"/>
      <c r="Q1036" s="235"/>
      <c r="R1036" s="235"/>
      <c r="S1036" s="235"/>
      <c r="T1036" s="235"/>
      <c r="U1036" s="235"/>
      <c r="V1036" s="235"/>
      <c r="W1036" s="235"/>
      <c r="X1036" s="235"/>
      <c r="Y1036" s="235"/>
      <c r="Z1036" s="235"/>
      <c r="AA1036" s="235"/>
      <c r="AB1036" s="235"/>
    </row>
    <row r="1037" spans="1:30" ht="21.75" customHeight="1" x14ac:dyDescent="0.25"/>
    <row r="1038" spans="1:30" ht="12" customHeight="1" x14ac:dyDescent="0.25"/>
    <row r="1039" spans="1:30" ht="13.5" customHeight="1" x14ac:dyDescent="0.25">
      <c r="A1039" s="152" t="s">
        <v>1119</v>
      </c>
      <c r="B1039" s="152"/>
      <c r="C1039" s="152"/>
      <c r="D1039" s="152"/>
      <c r="E1039" s="152"/>
      <c r="F1039" s="152"/>
      <c r="G1039" s="152"/>
      <c r="H1039" s="152"/>
      <c r="I1039" s="152"/>
      <c r="J1039" s="152"/>
      <c r="K1039" s="152"/>
      <c r="L1039" s="152"/>
      <c r="M1039" s="152"/>
      <c r="R1039" s="153" t="s">
        <v>2094</v>
      </c>
      <c r="S1039" s="153"/>
      <c r="T1039" s="153"/>
      <c r="U1039" s="153"/>
      <c r="V1039" s="153"/>
      <c r="W1039" s="153"/>
      <c r="X1039" s="153"/>
      <c r="Y1039" s="153"/>
      <c r="Z1039" s="153"/>
      <c r="AA1039" s="153"/>
      <c r="AB1039" s="153"/>
      <c r="AC1039" s="153"/>
      <c r="AD1039" s="153"/>
    </row>
    <row r="1040" spans="1:30" ht="25.5" customHeight="1" x14ac:dyDescent="0.25">
      <c r="C1040" s="143" t="s">
        <v>1035</v>
      </c>
      <c r="D1040" s="143"/>
      <c r="E1040" s="143"/>
      <c r="F1040" s="143"/>
      <c r="G1040" s="143"/>
      <c r="H1040" s="143"/>
      <c r="I1040" s="143"/>
      <c r="J1040" s="143"/>
      <c r="K1040" s="143"/>
      <c r="L1040" s="143"/>
      <c r="M1040" s="143"/>
      <c r="N1040" s="143"/>
      <c r="O1040" s="143"/>
      <c r="P1040" s="143"/>
      <c r="Q1040" s="143"/>
      <c r="R1040" s="143"/>
      <c r="S1040" s="143"/>
      <c r="T1040" s="143"/>
      <c r="U1040" s="143"/>
      <c r="V1040" s="143"/>
      <c r="W1040" s="143"/>
      <c r="X1040" s="143"/>
      <c r="Y1040" s="143"/>
      <c r="Z1040" s="143"/>
      <c r="AA1040" s="143"/>
      <c r="AB1040" s="143"/>
      <c r="AC1040" s="143"/>
    </row>
    <row r="1041" spans="1:30" ht="7.5" customHeight="1" x14ac:dyDescent="0.25"/>
    <row r="1042" spans="1:30" ht="18.75" customHeight="1" x14ac:dyDescent="0.25">
      <c r="I1042" s="229" t="s">
        <v>1036</v>
      </c>
      <c r="J1042" s="229"/>
      <c r="K1042" s="229"/>
      <c r="L1042" s="229"/>
      <c r="M1042" s="229"/>
      <c r="N1042" s="229"/>
      <c r="O1042" s="229"/>
      <c r="P1042" s="229"/>
      <c r="S1042" s="230" t="s">
        <v>1037</v>
      </c>
      <c r="T1042" s="230"/>
      <c r="U1042" s="230"/>
      <c r="V1042" s="230"/>
      <c r="W1042" s="230"/>
      <c r="X1042" s="230"/>
      <c r="Y1042" s="230"/>
    </row>
    <row r="1043" spans="1:30" ht="6.75" customHeight="1" x14ac:dyDescent="0.25"/>
    <row r="1044" spans="1:30" ht="14.25" customHeight="1" x14ac:dyDescent="0.25">
      <c r="A1044" s="231" t="s">
        <v>2008</v>
      </c>
      <c r="B1044" s="231"/>
      <c r="C1044" s="231"/>
      <c r="D1044" s="231"/>
      <c r="E1044" s="231"/>
      <c r="F1044" s="231"/>
      <c r="G1044" s="231"/>
      <c r="H1044" s="231"/>
      <c r="I1044" s="231"/>
      <c r="J1044" s="231"/>
      <c r="K1044" s="231"/>
      <c r="L1044" s="231"/>
      <c r="M1044" s="231"/>
      <c r="N1044" s="231"/>
      <c r="O1044" s="231"/>
    </row>
    <row r="1045" spans="1:30" x14ac:dyDescent="0.25">
      <c r="B1045" s="232" t="s">
        <v>1039</v>
      </c>
      <c r="C1045" s="232"/>
      <c r="D1045" s="232"/>
      <c r="F1045" s="232" t="s">
        <v>1040</v>
      </c>
      <c r="G1045" s="232"/>
      <c r="H1045" s="232"/>
      <c r="I1045" s="232"/>
      <c r="J1045" s="232" t="s">
        <v>1041</v>
      </c>
      <c r="K1045" s="232"/>
      <c r="L1045" s="232"/>
      <c r="N1045" s="232" t="s">
        <v>1042</v>
      </c>
      <c r="O1045" s="232"/>
      <c r="P1045" s="232"/>
      <c r="Q1045" s="232"/>
      <c r="R1045" s="232"/>
      <c r="S1045" s="232"/>
      <c r="T1045" s="232"/>
      <c r="U1045" s="232"/>
      <c r="V1045" s="232"/>
      <c r="W1045" s="232"/>
      <c r="X1045" s="232"/>
      <c r="Y1045" s="232"/>
      <c r="Z1045" s="232"/>
      <c r="AA1045" s="232"/>
      <c r="AC1045" s="233" t="s">
        <v>1043</v>
      </c>
      <c r="AD1045" s="233"/>
    </row>
    <row r="1046" spans="1:30" x14ac:dyDescent="0.25">
      <c r="B1046" s="146" t="s">
        <v>1327</v>
      </c>
      <c r="C1046" s="146"/>
      <c r="D1046" s="146"/>
      <c r="F1046" s="146" t="s">
        <v>1323</v>
      </c>
      <c r="G1046" s="146"/>
      <c r="H1046" s="146"/>
      <c r="I1046" s="146"/>
      <c r="J1046" s="146" t="s">
        <v>1062</v>
      </c>
      <c r="K1046" s="146"/>
      <c r="L1046" s="146"/>
      <c r="N1046" s="146" t="s">
        <v>1063</v>
      </c>
      <c r="O1046" s="146"/>
      <c r="P1046" s="146"/>
      <c r="Q1046" s="146"/>
      <c r="R1046" s="146"/>
      <c r="S1046" s="146"/>
      <c r="T1046" s="146"/>
      <c r="U1046" s="146"/>
      <c r="V1046" s="146"/>
      <c r="W1046" s="146"/>
      <c r="X1046" s="146"/>
      <c r="Y1046" s="146"/>
      <c r="Z1046" s="146"/>
      <c r="AA1046" s="146"/>
      <c r="AC1046" s="234">
        <v>460.87</v>
      </c>
      <c r="AD1046" s="234"/>
    </row>
    <row r="1047" spans="1:30" x14ac:dyDescent="0.25">
      <c r="C1047" s="149" t="s">
        <v>2</v>
      </c>
      <c r="G1047" s="149" t="s">
        <v>2</v>
      </c>
      <c r="K1047" s="149" t="s">
        <v>2</v>
      </c>
      <c r="O1047" s="235" t="s">
        <v>2095</v>
      </c>
      <c r="P1047" s="235"/>
      <c r="Q1047" s="235"/>
      <c r="R1047" s="235"/>
      <c r="S1047" s="235"/>
      <c r="T1047" s="235"/>
      <c r="U1047" s="235"/>
      <c r="V1047" s="235"/>
      <c r="W1047" s="235"/>
      <c r="X1047" s="235"/>
      <c r="Y1047" s="235"/>
      <c r="Z1047" s="235"/>
      <c r="AA1047" s="235"/>
      <c r="AB1047" s="235"/>
      <c r="AC1047" s="236">
        <v>171.12</v>
      </c>
      <c r="AD1047" s="236"/>
    </row>
    <row r="1048" spans="1:30" x14ac:dyDescent="0.25">
      <c r="C1048" s="149" t="s">
        <v>2</v>
      </c>
      <c r="G1048" s="149" t="s">
        <v>2</v>
      </c>
      <c r="K1048" s="149" t="s">
        <v>2</v>
      </c>
      <c r="O1048" s="235" t="s">
        <v>1402</v>
      </c>
      <c r="P1048" s="235"/>
      <c r="Q1048" s="235"/>
      <c r="R1048" s="235"/>
      <c r="S1048" s="235"/>
      <c r="T1048" s="235"/>
      <c r="U1048" s="235"/>
      <c r="V1048" s="235"/>
      <c r="W1048" s="235"/>
      <c r="X1048" s="235"/>
      <c r="Y1048" s="235"/>
      <c r="Z1048" s="235"/>
      <c r="AA1048" s="235"/>
      <c r="AB1048" s="235"/>
      <c r="AC1048" s="236">
        <v>289.75</v>
      </c>
      <c r="AD1048" s="236"/>
    </row>
    <row r="1049" spans="1:30" x14ac:dyDescent="0.25">
      <c r="B1049" s="146" t="s">
        <v>2096</v>
      </c>
      <c r="C1049" s="146"/>
      <c r="D1049" s="146"/>
      <c r="F1049" s="146" t="s">
        <v>1323</v>
      </c>
      <c r="G1049" s="146"/>
      <c r="H1049" s="146"/>
      <c r="I1049" s="146"/>
      <c r="J1049" s="146" t="s">
        <v>2020</v>
      </c>
      <c r="K1049" s="146"/>
      <c r="L1049" s="146"/>
      <c r="N1049" s="146" t="s">
        <v>2021</v>
      </c>
      <c r="O1049" s="146"/>
      <c r="P1049" s="146"/>
      <c r="Q1049" s="146"/>
      <c r="R1049" s="146"/>
      <c r="S1049" s="146"/>
      <c r="T1049" s="146"/>
      <c r="U1049" s="146"/>
      <c r="V1049" s="146"/>
      <c r="W1049" s="146"/>
      <c r="X1049" s="146"/>
      <c r="Y1049" s="146"/>
      <c r="Z1049" s="146"/>
      <c r="AA1049" s="146"/>
      <c r="AC1049" s="234">
        <v>446.96</v>
      </c>
      <c r="AD1049" s="234"/>
    </row>
    <row r="1050" spans="1:30" x14ac:dyDescent="0.25">
      <c r="C1050" s="149" t="s">
        <v>2</v>
      </c>
      <c r="G1050" s="149" t="s">
        <v>2</v>
      </c>
      <c r="K1050" s="149" t="s">
        <v>2</v>
      </c>
      <c r="O1050" s="235" t="s">
        <v>2097</v>
      </c>
      <c r="P1050" s="235"/>
      <c r="Q1050" s="235"/>
      <c r="R1050" s="235"/>
      <c r="S1050" s="235"/>
      <c r="T1050" s="235"/>
      <c r="U1050" s="235"/>
      <c r="V1050" s="235"/>
      <c r="W1050" s="235"/>
      <c r="X1050" s="235"/>
      <c r="Y1050" s="235"/>
      <c r="Z1050" s="235"/>
      <c r="AA1050" s="235"/>
      <c r="AB1050" s="235"/>
    </row>
    <row r="1051" spans="1:30" x14ac:dyDescent="0.25">
      <c r="B1051" s="146" t="s">
        <v>1342</v>
      </c>
      <c r="C1051" s="146"/>
      <c r="D1051" s="146"/>
      <c r="F1051" s="146" t="s">
        <v>1323</v>
      </c>
      <c r="G1051" s="146"/>
      <c r="H1051" s="146"/>
      <c r="I1051" s="146"/>
      <c r="J1051" s="146" t="s">
        <v>1172</v>
      </c>
      <c r="K1051" s="146"/>
      <c r="L1051" s="146"/>
      <c r="N1051" s="146" t="s">
        <v>1173</v>
      </c>
      <c r="O1051" s="146"/>
      <c r="P1051" s="146"/>
      <c r="Q1051" s="146"/>
      <c r="R1051" s="146"/>
      <c r="S1051" s="146"/>
      <c r="T1051" s="146"/>
      <c r="U1051" s="146"/>
      <c r="V1051" s="146"/>
      <c r="W1051" s="146"/>
      <c r="X1051" s="146"/>
      <c r="Y1051" s="146"/>
      <c r="Z1051" s="146"/>
      <c r="AA1051" s="146"/>
      <c r="AC1051" s="234">
        <v>2265.12</v>
      </c>
      <c r="AD1051" s="234"/>
    </row>
    <row r="1052" spans="1:30" x14ac:dyDescent="0.25">
      <c r="C1052" s="149" t="s">
        <v>2</v>
      </c>
      <c r="G1052" s="149" t="s">
        <v>2</v>
      </c>
      <c r="K1052" s="149" t="s">
        <v>2</v>
      </c>
      <c r="O1052" s="235" t="s">
        <v>2028</v>
      </c>
      <c r="P1052" s="235"/>
      <c r="Q1052" s="235"/>
      <c r="R1052" s="235"/>
      <c r="S1052" s="235"/>
      <c r="T1052" s="235"/>
      <c r="U1052" s="235"/>
      <c r="V1052" s="235"/>
      <c r="W1052" s="235"/>
      <c r="X1052" s="235"/>
      <c r="Y1052" s="235"/>
      <c r="Z1052" s="235"/>
      <c r="AA1052" s="235"/>
      <c r="AB1052" s="235"/>
      <c r="AC1052" s="236">
        <v>1258.4000000000001</v>
      </c>
      <c r="AD1052" s="236"/>
    </row>
    <row r="1053" spans="1:30" x14ac:dyDescent="0.25">
      <c r="C1053" s="149" t="s">
        <v>2</v>
      </c>
      <c r="G1053" s="149" t="s">
        <v>2</v>
      </c>
      <c r="K1053" s="149" t="s">
        <v>2</v>
      </c>
      <c r="O1053" s="235" t="s">
        <v>2028</v>
      </c>
      <c r="P1053" s="235"/>
      <c r="Q1053" s="235"/>
      <c r="R1053" s="235"/>
      <c r="S1053" s="235"/>
      <c r="T1053" s="235"/>
      <c r="U1053" s="235"/>
      <c r="V1053" s="235"/>
      <c r="W1053" s="235"/>
      <c r="X1053" s="235"/>
      <c r="Y1053" s="235"/>
      <c r="Z1053" s="235"/>
      <c r="AA1053" s="235"/>
      <c r="AB1053" s="235"/>
      <c r="AC1053" s="236">
        <v>1006.72</v>
      </c>
      <c r="AD1053" s="236"/>
    </row>
    <row r="1054" spans="1:30" x14ac:dyDescent="0.25">
      <c r="B1054" s="146" t="s">
        <v>2098</v>
      </c>
      <c r="C1054" s="146"/>
      <c r="D1054" s="146"/>
      <c r="F1054" s="146" t="s">
        <v>1323</v>
      </c>
      <c r="G1054" s="146"/>
      <c r="H1054" s="146"/>
      <c r="I1054" s="146"/>
      <c r="J1054" s="146" t="s">
        <v>2034</v>
      </c>
      <c r="K1054" s="146"/>
      <c r="L1054" s="146"/>
      <c r="N1054" s="146" t="s">
        <v>2035</v>
      </c>
      <c r="O1054" s="146"/>
      <c r="P1054" s="146"/>
      <c r="Q1054" s="146"/>
      <c r="R1054" s="146"/>
      <c r="S1054" s="146"/>
      <c r="T1054" s="146"/>
      <c r="U1054" s="146"/>
      <c r="V1054" s="146"/>
      <c r="W1054" s="146"/>
      <c r="X1054" s="146"/>
      <c r="Y1054" s="146"/>
      <c r="Z1054" s="146"/>
      <c r="AA1054" s="146"/>
      <c r="AC1054" s="234">
        <v>210.55</v>
      </c>
      <c r="AD1054" s="234"/>
    </row>
    <row r="1055" spans="1:30" x14ac:dyDescent="0.25">
      <c r="C1055" s="149" t="s">
        <v>2</v>
      </c>
      <c r="G1055" s="149" t="s">
        <v>2</v>
      </c>
      <c r="K1055" s="149" t="s">
        <v>2</v>
      </c>
      <c r="O1055" s="235" t="s">
        <v>2099</v>
      </c>
      <c r="P1055" s="235"/>
      <c r="Q1055" s="235"/>
      <c r="R1055" s="235"/>
      <c r="S1055" s="235"/>
      <c r="T1055" s="235"/>
      <c r="U1055" s="235"/>
      <c r="V1055" s="235"/>
      <c r="W1055" s="235"/>
      <c r="X1055" s="235"/>
      <c r="Y1055" s="235"/>
      <c r="Z1055" s="235"/>
      <c r="AA1055" s="235"/>
      <c r="AB1055" s="235"/>
    </row>
    <row r="1056" spans="1:30" x14ac:dyDescent="0.25">
      <c r="B1056" s="146" t="s">
        <v>2100</v>
      </c>
      <c r="C1056" s="146"/>
      <c r="D1056" s="146"/>
      <c r="F1056" s="146" t="s">
        <v>1323</v>
      </c>
      <c r="G1056" s="146"/>
      <c r="H1056" s="146"/>
      <c r="I1056" s="146"/>
      <c r="J1056" s="146" t="s">
        <v>1176</v>
      </c>
      <c r="K1056" s="146"/>
      <c r="L1056" s="146"/>
      <c r="N1056" s="146" t="s">
        <v>1177</v>
      </c>
      <c r="O1056" s="146"/>
      <c r="P1056" s="146"/>
      <c r="Q1056" s="146"/>
      <c r="R1056" s="146"/>
      <c r="S1056" s="146"/>
      <c r="T1056" s="146"/>
      <c r="U1056" s="146"/>
      <c r="V1056" s="146"/>
      <c r="W1056" s="146"/>
      <c r="X1056" s="146"/>
      <c r="Y1056" s="146"/>
      <c r="Z1056" s="146"/>
      <c r="AA1056" s="146"/>
      <c r="AC1056" s="234">
        <v>50</v>
      </c>
      <c r="AD1056" s="234"/>
    </row>
    <row r="1057" spans="2:30" x14ac:dyDescent="0.25">
      <c r="C1057" s="149" t="s">
        <v>2</v>
      </c>
      <c r="G1057" s="149" t="s">
        <v>2</v>
      </c>
      <c r="K1057" s="149" t="s">
        <v>2</v>
      </c>
      <c r="O1057" s="235" t="s">
        <v>2101</v>
      </c>
      <c r="P1057" s="235"/>
      <c r="Q1057" s="235"/>
      <c r="R1057" s="235"/>
      <c r="S1057" s="235"/>
      <c r="T1057" s="235"/>
      <c r="U1057" s="235"/>
      <c r="V1057" s="235"/>
      <c r="W1057" s="235"/>
      <c r="X1057" s="235"/>
      <c r="Y1057" s="235"/>
      <c r="Z1057" s="235"/>
      <c r="AA1057" s="235"/>
      <c r="AB1057" s="235"/>
    </row>
    <row r="1058" spans="2:30" x14ac:dyDescent="0.25">
      <c r="B1058" s="146" t="s">
        <v>2102</v>
      </c>
      <c r="C1058" s="146"/>
      <c r="D1058" s="146"/>
      <c r="F1058" s="146" t="s">
        <v>1323</v>
      </c>
      <c r="G1058" s="146"/>
      <c r="H1058" s="146"/>
      <c r="I1058" s="146"/>
      <c r="J1058" s="146" t="s">
        <v>2103</v>
      </c>
      <c r="K1058" s="146"/>
      <c r="L1058" s="146"/>
      <c r="N1058" s="146" t="s">
        <v>2104</v>
      </c>
      <c r="O1058" s="146"/>
      <c r="P1058" s="146"/>
      <c r="Q1058" s="146"/>
      <c r="R1058" s="146"/>
      <c r="S1058" s="146"/>
      <c r="T1058" s="146"/>
      <c r="U1058" s="146"/>
      <c r="V1058" s="146"/>
      <c r="W1058" s="146"/>
      <c r="X1058" s="146"/>
      <c r="Y1058" s="146"/>
      <c r="Z1058" s="146"/>
      <c r="AA1058" s="146"/>
      <c r="AC1058" s="234">
        <v>9646.5</v>
      </c>
      <c r="AD1058" s="234"/>
    </row>
    <row r="1059" spans="2:30" x14ac:dyDescent="0.25">
      <c r="C1059" s="149" t="s">
        <v>2</v>
      </c>
      <c r="G1059" s="149" t="s">
        <v>2</v>
      </c>
      <c r="K1059" s="149" t="s">
        <v>2</v>
      </c>
      <c r="O1059" s="235" t="s">
        <v>2105</v>
      </c>
      <c r="P1059" s="235"/>
      <c r="Q1059" s="235"/>
      <c r="R1059" s="235"/>
      <c r="S1059" s="235"/>
      <c r="T1059" s="235"/>
      <c r="U1059" s="235"/>
      <c r="V1059" s="235"/>
      <c r="W1059" s="235"/>
      <c r="X1059" s="235"/>
      <c r="Y1059" s="235"/>
      <c r="Z1059" s="235"/>
      <c r="AA1059" s="235"/>
      <c r="AB1059" s="235"/>
      <c r="AC1059" s="236">
        <v>3765</v>
      </c>
      <c r="AD1059" s="236"/>
    </row>
    <row r="1060" spans="2:30" x14ac:dyDescent="0.25">
      <c r="C1060" s="149" t="s">
        <v>2</v>
      </c>
      <c r="G1060" s="149" t="s">
        <v>2</v>
      </c>
      <c r="K1060" s="149" t="s">
        <v>2</v>
      </c>
      <c r="O1060" s="235" t="s">
        <v>2106</v>
      </c>
      <c r="P1060" s="235"/>
      <c r="Q1060" s="235"/>
      <c r="R1060" s="235"/>
      <c r="S1060" s="235"/>
      <c r="T1060" s="235"/>
      <c r="U1060" s="235"/>
      <c r="V1060" s="235"/>
      <c r="W1060" s="235"/>
      <c r="X1060" s="235"/>
      <c r="Y1060" s="235"/>
      <c r="Z1060" s="235"/>
      <c r="AA1060" s="235"/>
      <c r="AB1060" s="235"/>
      <c r="AC1060" s="236">
        <v>5881.5</v>
      </c>
      <c r="AD1060" s="236"/>
    </row>
    <row r="1061" spans="2:30" x14ac:dyDescent="0.25">
      <c r="B1061" s="146" t="s">
        <v>2107</v>
      </c>
      <c r="C1061" s="146"/>
      <c r="D1061" s="146"/>
      <c r="F1061" s="146" t="s">
        <v>1323</v>
      </c>
      <c r="G1061" s="146"/>
      <c r="H1061" s="146"/>
      <c r="I1061" s="146"/>
      <c r="J1061" s="146" t="s">
        <v>2108</v>
      </c>
      <c r="K1061" s="146"/>
      <c r="L1061" s="146"/>
      <c r="N1061" s="146" t="s">
        <v>2109</v>
      </c>
      <c r="O1061" s="146"/>
      <c r="P1061" s="146"/>
      <c r="Q1061" s="146"/>
      <c r="R1061" s="146"/>
      <c r="S1061" s="146"/>
      <c r="T1061" s="146"/>
      <c r="U1061" s="146"/>
      <c r="V1061" s="146"/>
      <c r="W1061" s="146"/>
      <c r="X1061" s="146"/>
      <c r="Y1061" s="146"/>
      <c r="Z1061" s="146"/>
      <c r="AA1061" s="146"/>
      <c r="AC1061" s="234">
        <v>25818.240000000002</v>
      </c>
      <c r="AD1061" s="234"/>
    </row>
    <row r="1062" spans="2:30" x14ac:dyDescent="0.25">
      <c r="C1062" s="149" t="s">
        <v>2</v>
      </c>
      <c r="G1062" s="149" t="s">
        <v>2</v>
      </c>
      <c r="K1062" s="149" t="s">
        <v>2</v>
      </c>
      <c r="O1062" s="235" t="s">
        <v>2110</v>
      </c>
      <c r="P1062" s="235"/>
      <c r="Q1062" s="235"/>
      <c r="R1062" s="235"/>
      <c r="S1062" s="235"/>
      <c r="T1062" s="235"/>
      <c r="U1062" s="235"/>
      <c r="V1062" s="235"/>
      <c r="W1062" s="235"/>
      <c r="X1062" s="235"/>
      <c r="Y1062" s="235"/>
      <c r="Z1062" s="235"/>
      <c r="AA1062" s="235"/>
      <c r="AB1062" s="235"/>
      <c r="AC1062" s="236">
        <v>11747</v>
      </c>
      <c r="AD1062" s="236"/>
    </row>
    <row r="1063" spans="2:30" x14ac:dyDescent="0.25">
      <c r="C1063" s="149" t="s">
        <v>2</v>
      </c>
      <c r="G1063" s="149" t="s">
        <v>2</v>
      </c>
      <c r="K1063" s="149" t="s">
        <v>2</v>
      </c>
      <c r="O1063" s="235" t="s">
        <v>2105</v>
      </c>
      <c r="P1063" s="235"/>
      <c r="Q1063" s="235"/>
      <c r="R1063" s="235"/>
      <c r="S1063" s="235"/>
      <c r="T1063" s="235"/>
      <c r="U1063" s="235"/>
      <c r="V1063" s="235"/>
      <c r="W1063" s="235"/>
      <c r="X1063" s="235"/>
      <c r="Y1063" s="235"/>
      <c r="Z1063" s="235"/>
      <c r="AA1063" s="235"/>
      <c r="AB1063" s="235"/>
      <c r="AC1063" s="236">
        <v>3903.3</v>
      </c>
      <c r="AD1063" s="236"/>
    </row>
    <row r="1064" spans="2:30" x14ac:dyDescent="0.25">
      <c r="C1064" s="149" t="s">
        <v>2</v>
      </c>
      <c r="G1064" s="149" t="s">
        <v>2</v>
      </c>
      <c r="K1064" s="149" t="s">
        <v>2</v>
      </c>
      <c r="O1064" s="235" t="s">
        <v>2106</v>
      </c>
      <c r="P1064" s="235"/>
      <c r="Q1064" s="235"/>
      <c r="R1064" s="235"/>
      <c r="S1064" s="235"/>
      <c r="T1064" s="235"/>
      <c r="U1064" s="235"/>
      <c r="V1064" s="235"/>
      <c r="W1064" s="235"/>
      <c r="X1064" s="235"/>
      <c r="Y1064" s="235"/>
      <c r="Z1064" s="235"/>
      <c r="AA1064" s="235"/>
      <c r="AB1064" s="235"/>
      <c r="AC1064" s="236">
        <v>10167.94</v>
      </c>
      <c r="AD1064" s="236"/>
    </row>
    <row r="1065" spans="2:30" x14ac:dyDescent="0.25">
      <c r="B1065" s="146" t="s">
        <v>2111</v>
      </c>
      <c r="C1065" s="146"/>
      <c r="D1065" s="146"/>
      <c r="F1065" s="146" t="s">
        <v>1323</v>
      </c>
      <c r="G1065" s="146"/>
      <c r="H1065" s="146"/>
      <c r="I1065" s="146"/>
      <c r="J1065" s="146" t="s">
        <v>2112</v>
      </c>
      <c r="K1065" s="146"/>
      <c r="L1065" s="146"/>
      <c r="N1065" s="146" t="s">
        <v>2113</v>
      </c>
      <c r="O1065" s="146"/>
      <c r="P1065" s="146"/>
      <c r="Q1065" s="146"/>
      <c r="R1065" s="146"/>
      <c r="S1065" s="146"/>
      <c r="T1065" s="146"/>
      <c r="U1065" s="146"/>
      <c r="V1065" s="146"/>
      <c r="W1065" s="146"/>
      <c r="X1065" s="146"/>
      <c r="Y1065" s="146"/>
      <c r="Z1065" s="146"/>
      <c r="AA1065" s="146"/>
      <c r="AC1065" s="234">
        <v>16</v>
      </c>
      <c r="AD1065" s="234"/>
    </row>
    <row r="1066" spans="2:30" x14ac:dyDescent="0.25">
      <c r="C1066" s="149" t="s">
        <v>2</v>
      </c>
      <c r="G1066" s="149" t="s">
        <v>2</v>
      </c>
      <c r="K1066" s="149" t="s">
        <v>2</v>
      </c>
      <c r="O1066" s="235" t="s">
        <v>2114</v>
      </c>
      <c r="P1066" s="235"/>
      <c r="Q1066" s="235"/>
      <c r="R1066" s="235"/>
      <c r="S1066" s="235"/>
      <c r="T1066" s="235"/>
      <c r="U1066" s="235"/>
      <c r="V1066" s="235"/>
      <c r="W1066" s="235"/>
      <c r="X1066" s="235"/>
      <c r="Y1066" s="235"/>
      <c r="Z1066" s="235"/>
      <c r="AA1066" s="235"/>
      <c r="AB1066" s="235"/>
    </row>
    <row r="1067" spans="2:30" x14ac:dyDescent="0.25">
      <c r="B1067" s="146" t="s">
        <v>2115</v>
      </c>
      <c r="C1067" s="146"/>
      <c r="D1067" s="146"/>
      <c r="F1067" s="146" t="s">
        <v>1392</v>
      </c>
      <c r="G1067" s="146"/>
      <c r="H1067" s="146"/>
      <c r="I1067" s="146"/>
      <c r="J1067" s="146" t="s">
        <v>2116</v>
      </c>
      <c r="K1067" s="146"/>
      <c r="L1067" s="146"/>
      <c r="N1067" s="146" t="s">
        <v>2117</v>
      </c>
      <c r="O1067" s="146"/>
      <c r="P1067" s="146"/>
      <c r="Q1067" s="146"/>
      <c r="R1067" s="146"/>
      <c r="S1067" s="146"/>
      <c r="T1067" s="146"/>
      <c r="U1067" s="146"/>
      <c r="V1067" s="146"/>
      <c r="W1067" s="146"/>
      <c r="X1067" s="146"/>
      <c r="Y1067" s="146"/>
      <c r="Z1067" s="146"/>
      <c r="AA1067" s="146"/>
      <c r="AC1067" s="234">
        <v>149.52000000000001</v>
      </c>
      <c r="AD1067" s="234"/>
    </row>
    <row r="1068" spans="2:30" x14ac:dyDescent="0.25">
      <c r="C1068" s="149" t="s">
        <v>2</v>
      </c>
      <c r="G1068" s="149" t="s">
        <v>2</v>
      </c>
      <c r="K1068" s="149" t="s">
        <v>2</v>
      </c>
      <c r="O1068" s="235" t="s">
        <v>1182</v>
      </c>
      <c r="P1068" s="235"/>
      <c r="Q1068" s="235"/>
      <c r="R1068" s="235"/>
      <c r="S1068" s="235"/>
      <c r="T1068" s="235"/>
      <c r="U1068" s="235"/>
      <c r="V1068" s="235"/>
      <c r="W1068" s="235"/>
      <c r="X1068" s="235"/>
      <c r="Y1068" s="235"/>
      <c r="Z1068" s="235"/>
      <c r="AA1068" s="235"/>
      <c r="AB1068" s="235"/>
    </row>
    <row r="1069" spans="2:30" x14ac:dyDescent="0.25">
      <c r="B1069" s="146" t="s">
        <v>2118</v>
      </c>
      <c r="C1069" s="146"/>
      <c r="D1069" s="146"/>
      <c r="F1069" s="146" t="s">
        <v>1392</v>
      </c>
      <c r="G1069" s="146"/>
      <c r="H1069" s="146"/>
      <c r="I1069" s="146"/>
      <c r="J1069" s="146" t="s">
        <v>2012</v>
      </c>
      <c r="K1069" s="146"/>
      <c r="L1069" s="146"/>
      <c r="N1069" s="146" t="s">
        <v>2013</v>
      </c>
      <c r="O1069" s="146"/>
      <c r="P1069" s="146"/>
      <c r="Q1069" s="146"/>
      <c r="R1069" s="146"/>
      <c r="S1069" s="146"/>
      <c r="T1069" s="146"/>
      <c r="U1069" s="146"/>
      <c r="V1069" s="146"/>
      <c r="W1069" s="146"/>
      <c r="X1069" s="146"/>
      <c r="Y1069" s="146"/>
      <c r="Z1069" s="146"/>
      <c r="AA1069" s="146"/>
      <c r="AC1069" s="234">
        <v>349.55</v>
      </c>
      <c r="AD1069" s="234"/>
    </row>
    <row r="1070" spans="2:30" x14ac:dyDescent="0.25">
      <c r="C1070" s="149" t="s">
        <v>2</v>
      </c>
      <c r="G1070" s="149" t="s">
        <v>2</v>
      </c>
      <c r="K1070" s="149" t="s">
        <v>2</v>
      </c>
      <c r="O1070" s="235" t="s">
        <v>2119</v>
      </c>
      <c r="P1070" s="235"/>
      <c r="Q1070" s="235"/>
      <c r="R1070" s="235"/>
      <c r="S1070" s="235"/>
      <c r="T1070" s="235"/>
      <c r="U1070" s="235"/>
      <c r="V1070" s="235"/>
      <c r="W1070" s="235"/>
      <c r="X1070" s="235"/>
      <c r="Y1070" s="235"/>
      <c r="Z1070" s="235"/>
      <c r="AA1070" s="235"/>
      <c r="AB1070" s="235"/>
    </row>
    <row r="1071" spans="2:30" x14ac:dyDescent="0.25">
      <c r="B1071" s="146" t="s">
        <v>2120</v>
      </c>
      <c r="C1071" s="146"/>
      <c r="D1071" s="146"/>
      <c r="F1071" s="146" t="s">
        <v>1392</v>
      </c>
      <c r="G1071" s="146"/>
      <c r="H1071" s="146"/>
      <c r="I1071" s="146"/>
      <c r="J1071" s="146" t="s">
        <v>2016</v>
      </c>
      <c r="K1071" s="146"/>
      <c r="L1071" s="146"/>
      <c r="N1071" s="146" t="s">
        <v>2017</v>
      </c>
      <c r="O1071" s="146"/>
      <c r="P1071" s="146"/>
      <c r="Q1071" s="146"/>
      <c r="R1071" s="146"/>
      <c r="S1071" s="146"/>
      <c r="T1071" s="146"/>
      <c r="U1071" s="146"/>
      <c r="V1071" s="146"/>
      <c r="W1071" s="146"/>
      <c r="X1071" s="146"/>
      <c r="Y1071" s="146"/>
      <c r="Z1071" s="146"/>
      <c r="AA1071" s="146"/>
      <c r="AC1071" s="234">
        <v>207.97</v>
      </c>
      <c r="AD1071" s="234"/>
    </row>
    <row r="1072" spans="2:30" x14ac:dyDescent="0.25">
      <c r="C1072" s="149" t="s">
        <v>2</v>
      </c>
      <c r="G1072" s="149" t="s">
        <v>2</v>
      </c>
      <c r="K1072" s="149" t="s">
        <v>2</v>
      </c>
      <c r="O1072" s="235" t="s">
        <v>2121</v>
      </c>
      <c r="P1072" s="235"/>
      <c r="Q1072" s="235"/>
      <c r="R1072" s="235"/>
      <c r="S1072" s="235"/>
      <c r="T1072" s="235"/>
      <c r="U1072" s="235"/>
      <c r="V1072" s="235"/>
      <c r="W1072" s="235"/>
      <c r="X1072" s="235"/>
      <c r="Y1072" s="235"/>
      <c r="Z1072" s="235"/>
      <c r="AA1072" s="235"/>
      <c r="AB1072" s="235"/>
      <c r="AC1072" s="236">
        <v>68.760000000000005</v>
      </c>
      <c r="AD1072" s="236"/>
    </row>
    <row r="1073" spans="2:30" x14ac:dyDescent="0.25">
      <c r="C1073" s="149" t="s">
        <v>2</v>
      </c>
      <c r="G1073" s="149" t="s">
        <v>2</v>
      </c>
      <c r="K1073" s="149" t="s">
        <v>2</v>
      </c>
      <c r="O1073" s="235" t="s">
        <v>2122</v>
      </c>
      <c r="P1073" s="235"/>
      <c r="Q1073" s="235"/>
      <c r="R1073" s="235"/>
      <c r="S1073" s="235"/>
      <c r="T1073" s="235"/>
      <c r="U1073" s="235"/>
      <c r="V1073" s="235"/>
      <c r="W1073" s="235"/>
      <c r="X1073" s="235"/>
      <c r="Y1073" s="235"/>
      <c r="Z1073" s="235"/>
      <c r="AA1073" s="235"/>
      <c r="AB1073" s="235"/>
      <c r="AC1073" s="236">
        <v>139.21</v>
      </c>
      <c r="AD1073" s="236"/>
    </row>
    <row r="1074" spans="2:30" x14ac:dyDescent="0.25">
      <c r="B1074" s="146" t="s">
        <v>1438</v>
      </c>
      <c r="C1074" s="146"/>
      <c r="D1074" s="146"/>
      <c r="F1074" s="146" t="s">
        <v>1392</v>
      </c>
      <c r="G1074" s="146"/>
      <c r="H1074" s="146"/>
      <c r="I1074" s="146"/>
      <c r="J1074" s="146" t="s">
        <v>1172</v>
      </c>
      <c r="K1074" s="146"/>
      <c r="L1074" s="146"/>
      <c r="N1074" s="146" t="s">
        <v>1173</v>
      </c>
      <c r="O1074" s="146"/>
      <c r="P1074" s="146"/>
      <c r="Q1074" s="146"/>
      <c r="R1074" s="146"/>
      <c r="S1074" s="146"/>
      <c r="T1074" s="146"/>
      <c r="U1074" s="146"/>
      <c r="V1074" s="146"/>
      <c r="W1074" s="146"/>
      <c r="X1074" s="146"/>
      <c r="Y1074" s="146"/>
      <c r="Z1074" s="146"/>
      <c r="AA1074" s="146"/>
      <c r="AC1074" s="234">
        <v>1006.72</v>
      </c>
      <c r="AD1074" s="234"/>
    </row>
    <row r="1075" spans="2:30" x14ac:dyDescent="0.25">
      <c r="C1075" s="149" t="s">
        <v>2</v>
      </c>
      <c r="G1075" s="149" t="s">
        <v>2</v>
      </c>
      <c r="K1075" s="149" t="s">
        <v>2</v>
      </c>
      <c r="O1075" s="235" t="s">
        <v>2028</v>
      </c>
      <c r="P1075" s="235"/>
      <c r="Q1075" s="235"/>
      <c r="R1075" s="235"/>
      <c r="S1075" s="235"/>
      <c r="T1075" s="235"/>
      <c r="U1075" s="235"/>
      <c r="V1075" s="235"/>
      <c r="W1075" s="235"/>
      <c r="X1075" s="235"/>
      <c r="Y1075" s="235"/>
      <c r="Z1075" s="235"/>
      <c r="AA1075" s="235"/>
      <c r="AB1075" s="235"/>
    </row>
    <row r="1076" spans="2:30" x14ac:dyDescent="0.25">
      <c r="B1076" s="146" t="s">
        <v>2123</v>
      </c>
      <c r="C1076" s="146"/>
      <c r="D1076" s="146"/>
      <c r="F1076" s="146" t="s">
        <v>1392</v>
      </c>
      <c r="G1076" s="146"/>
      <c r="H1076" s="146"/>
      <c r="I1076" s="146"/>
      <c r="J1076" s="146" t="s">
        <v>2053</v>
      </c>
      <c r="K1076" s="146"/>
      <c r="L1076" s="146"/>
      <c r="N1076" s="146" t="s">
        <v>2054</v>
      </c>
      <c r="O1076" s="146"/>
      <c r="P1076" s="146"/>
      <c r="Q1076" s="146"/>
      <c r="R1076" s="146"/>
      <c r="S1076" s="146"/>
      <c r="T1076" s="146"/>
      <c r="U1076" s="146"/>
      <c r="V1076" s="146"/>
      <c r="W1076" s="146"/>
      <c r="X1076" s="146"/>
      <c r="Y1076" s="146"/>
      <c r="Z1076" s="146"/>
      <c r="AA1076" s="146"/>
      <c r="AC1076" s="234">
        <v>393.3</v>
      </c>
      <c r="AD1076" s="234"/>
    </row>
    <row r="1077" spans="2:30" x14ac:dyDescent="0.25">
      <c r="C1077" s="149" t="s">
        <v>2</v>
      </c>
      <c r="G1077" s="149" t="s">
        <v>2</v>
      </c>
      <c r="K1077" s="149" t="s">
        <v>2</v>
      </c>
      <c r="O1077" s="235" t="s">
        <v>2124</v>
      </c>
      <c r="P1077" s="235"/>
      <c r="Q1077" s="235"/>
      <c r="R1077" s="235"/>
      <c r="S1077" s="235"/>
      <c r="T1077" s="235"/>
      <c r="U1077" s="235"/>
      <c r="V1077" s="235"/>
      <c r="W1077" s="235"/>
      <c r="X1077" s="235"/>
      <c r="Y1077" s="235"/>
      <c r="Z1077" s="235"/>
      <c r="AA1077" s="235"/>
      <c r="AB1077" s="235"/>
    </row>
    <row r="1078" spans="2:30" x14ac:dyDescent="0.25">
      <c r="B1078" s="146" t="s">
        <v>2125</v>
      </c>
      <c r="C1078" s="146"/>
      <c r="D1078" s="146"/>
      <c r="F1078" s="146" t="s">
        <v>1392</v>
      </c>
      <c r="G1078" s="146"/>
      <c r="H1078" s="146"/>
      <c r="I1078" s="146"/>
      <c r="J1078" s="146" t="s">
        <v>2057</v>
      </c>
      <c r="K1078" s="146"/>
      <c r="L1078" s="146"/>
      <c r="N1078" s="146" t="s">
        <v>2058</v>
      </c>
      <c r="O1078" s="146"/>
      <c r="P1078" s="146"/>
      <c r="Q1078" s="146"/>
      <c r="R1078" s="146"/>
      <c r="S1078" s="146"/>
      <c r="T1078" s="146"/>
      <c r="U1078" s="146"/>
      <c r="V1078" s="146"/>
      <c r="W1078" s="146"/>
      <c r="X1078" s="146"/>
      <c r="Y1078" s="146"/>
      <c r="Z1078" s="146"/>
      <c r="AA1078" s="146"/>
      <c r="AC1078" s="234">
        <v>168.83</v>
      </c>
      <c r="AD1078" s="234"/>
    </row>
    <row r="1079" spans="2:30" x14ac:dyDescent="0.25">
      <c r="C1079" s="149" t="s">
        <v>2</v>
      </c>
      <c r="G1079" s="149" t="s">
        <v>2</v>
      </c>
      <c r="K1079" s="149" t="s">
        <v>2</v>
      </c>
      <c r="O1079" s="235" t="s">
        <v>2126</v>
      </c>
      <c r="P1079" s="235"/>
      <c r="Q1079" s="235"/>
      <c r="R1079" s="235"/>
      <c r="S1079" s="235"/>
      <c r="T1079" s="235"/>
      <c r="U1079" s="235"/>
      <c r="V1079" s="235"/>
      <c r="W1079" s="235"/>
      <c r="X1079" s="235"/>
      <c r="Y1079" s="235"/>
      <c r="Z1079" s="235"/>
      <c r="AA1079" s="235"/>
      <c r="AB1079" s="235"/>
    </row>
    <row r="1080" spans="2:30" x14ac:dyDescent="0.25">
      <c r="B1080" s="146" t="s">
        <v>2127</v>
      </c>
      <c r="C1080" s="146"/>
      <c r="D1080" s="146"/>
      <c r="F1080" s="146" t="s">
        <v>1045</v>
      </c>
      <c r="G1080" s="146"/>
      <c r="H1080" s="146"/>
      <c r="I1080" s="146"/>
      <c r="J1080" s="146" t="s">
        <v>2128</v>
      </c>
      <c r="K1080" s="146"/>
      <c r="L1080" s="146"/>
      <c r="N1080" s="146" t="s">
        <v>2129</v>
      </c>
      <c r="O1080" s="146"/>
      <c r="P1080" s="146"/>
      <c r="Q1080" s="146"/>
      <c r="R1080" s="146"/>
      <c r="S1080" s="146"/>
      <c r="T1080" s="146"/>
      <c r="U1080" s="146"/>
      <c r="V1080" s="146"/>
      <c r="W1080" s="146"/>
      <c r="X1080" s="146"/>
      <c r="Y1080" s="146"/>
      <c r="Z1080" s="146"/>
      <c r="AA1080" s="146"/>
      <c r="AC1080" s="234">
        <v>989.92</v>
      </c>
      <c r="AD1080" s="234"/>
    </row>
    <row r="1081" spans="2:30" x14ac:dyDescent="0.25">
      <c r="C1081" s="149" t="s">
        <v>2</v>
      </c>
      <c r="G1081" s="149" t="s">
        <v>2</v>
      </c>
      <c r="K1081" s="149" t="s">
        <v>2</v>
      </c>
      <c r="O1081" s="235" t="s">
        <v>2130</v>
      </c>
      <c r="P1081" s="235"/>
      <c r="Q1081" s="235"/>
      <c r="R1081" s="235"/>
      <c r="S1081" s="235"/>
      <c r="T1081" s="235"/>
      <c r="U1081" s="235"/>
      <c r="V1081" s="235"/>
      <c r="W1081" s="235"/>
      <c r="X1081" s="235"/>
      <c r="Y1081" s="235"/>
      <c r="Z1081" s="235"/>
      <c r="AA1081" s="235"/>
      <c r="AB1081" s="235"/>
      <c r="AC1081" s="236">
        <v>143.03</v>
      </c>
      <c r="AD1081" s="236"/>
    </row>
    <row r="1082" spans="2:30" x14ac:dyDescent="0.25">
      <c r="C1082" s="149" t="s">
        <v>2</v>
      </c>
      <c r="G1082" s="149" t="s">
        <v>2</v>
      </c>
      <c r="K1082" s="149" t="s">
        <v>2</v>
      </c>
      <c r="O1082" s="235" t="s">
        <v>2130</v>
      </c>
      <c r="P1082" s="235"/>
      <c r="Q1082" s="235"/>
      <c r="R1082" s="235"/>
      <c r="S1082" s="235"/>
      <c r="T1082" s="235"/>
      <c r="U1082" s="235"/>
      <c r="V1082" s="235"/>
      <c r="W1082" s="235"/>
      <c r="X1082" s="235"/>
      <c r="Y1082" s="235"/>
      <c r="Z1082" s="235"/>
      <c r="AA1082" s="235"/>
      <c r="AB1082" s="235"/>
      <c r="AC1082" s="236">
        <v>151.02000000000001</v>
      </c>
      <c r="AD1082" s="236"/>
    </row>
    <row r="1083" spans="2:30" x14ac:dyDescent="0.25">
      <c r="C1083" s="149" t="s">
        <v>2</v>
      </c>
      <c r="G1083" s="149" t="s">
        <v>2</v>
      </c>
      <c r="K1083" s="149" t="s">
        <v>2</v>
      </c>
      <c r="O1083" s="235" t="s">
        <v>2130</v>
      </c>
      <c r="P1083" s="235"/>
      <c r="Q1083" s="235"/>
      <c r="R1083" s="235"/>
      <c r="S1083" s="235"/>
      <c r="T1083" s="235"/>
      <c r="U1083" s="235"/>
      <c r="V1083" s="235"/>
      <c r="W1083" s="235"/>
      <c r="X1083" s="235"/>
      <c r="Y1083" s="235"/>
      <c r="Z1083" s="235"/>
      <c r="AA1083" s="235"/>
      <c r="AB1083" s="235"/>
      <c r="AC1083" s="236">
        <v>110.94</v>
      </c>
      <c r="AD1083" s="236"/>
    </row>
    <row r="1084" spans="2:30" x14ac:dyDescent="0.25">
      <c r="C1084" s="149" t="s">
        <v>2</v>
      </c>
      <c r="G1084" s="149" t="s">
        <v>2</v>
      </c>
      <c r="K1084" s="149" t="s">
        <v>2</v>
      </c>
      <c r="O1084" s="235" t="s">
        <v>2130</v>
      </c>
      <c r="P1084" s="235"/>
      <c r="Q1084" s="235"/>
      <c r="R1084" s="235"/>
      <c r="S1084" s="235"/>
      <c r="T1084" s="235"/>
      <c r="U1084" s="235"/>
      <c r="V1084" s="235"/>
      <c r="W1084" s="235"/>
      <c r="X1084" s="235"/>
      <c r="Y1084" s="235"/>
      <c r="Z1084" s="235"/>
      <c r="AA1084" s="235"/>
      <c r="AB1084" s="235"/>
      <c r="AC1084" s="236">
        <v>133.37</v>
      </c>
      <c r="AD1084" s="236"/>
    </row>
    <row r="1085" spans="2:30" x14ac:dyDescent="0.25">
      <c r="C1085" s="149" t="s">
        <v>2</v>
      </c>
      <c r="G1085" s="149" t="s">
        <v>2</v>
      </c>
      <c r="K1085" s="149" t="s">
        <v>2</v>
      </c>
      <c r="O1085" s="235" t="s">
        <v>2130</v>
      </c>
      <c r="P1085" s="235"/>
      <c r="Q1085" s="235"/>
      <c r="R1085" s="235"/>
      <c r="S1085" s="235"/>
      <c r="T1085" s="235"/>
      <c r="U1085" s="235"/>
      <c r="V1085" s="235"/>
      <c r="W1085" s="235"/>
      <c r="X1085" s="235"/>
      <c r="Y1085" s="235"/>
      <c r="Z1085" s="235"/>
      <c r="AA1085" s="235"/>
      <c r="AB1085" s="235"/>
      <c r="AC1085" s="236">
        <v>228.32</v>
      </c>
      <c r="AD1085" s="236"/>
    </row>
    <row r="1086" spans="2:30" x14ac:dyDescent="0.25">
      <c r="C1086" s="149" t="s">
        <v>2</v>
      </c>
      <c r="G1086" s="149" t="s">
        <v>2</v>
      </c>
      <c r="K1086" s="149" t="s">
        <v>2</v>
      </c>
      <c r="O1086" s="235" t="s">
        <v>2130</v>
      </c>
      <c r="P1086" s="235"/>
      <c r="Q1086" s="235"/>
      <c r="R1086" s="235"/>
      <c r="S1086" s="235"/>
      <c r="T1086" s="235"/>
      <c r="U1086" s="235"/>
      <c r="V1086" s="235"/>
      <c r="W1086" s="235"/>
      <c r="X1086" s="235"/>
      <c r="Y1086" s="235"/>
      <c r="Z1086" s="235"/>
      <c r="AA1086" s="235"/>
      <c r="AB1086" s="235"/>
      <c r="AC1086" s="236">
        <v>141.08000000000001</v>
      </c>
      <c r="AD1086" s="236"/>
    </row>
    <row r="1087" spans="2:30" x14ac:dyDescent="0.25">
      <c r="C1087" s="149" t="s">
        <v>2</v>
      </c>
      <c r="G1087" s="149" t="s">
        <v>2</v>
      </c>
      <c r="K1087" s="149" t="s">
        <v>2</v>
      </c>
      <c r="O1087" s="235" t="s">
        <v>2130</v>
      </c>
      <c r="P1087" s="235"/>
      <c r="Q1087" s="235"/>
      <c r="R1087" s="235"/>
      <c r="S1087" s="235"/>
      <c r="T1087" s="235"/>
      <c r="U1087" s="235"/>
      <c r="V1087" s="235"/>
      <c r="W1087" s="235"/>
      <c r="X1087" s="235"/>
      <c r="Y1087" s="235"/>
      <c r="Z1087" s="235"/>
      <c r="AA1087" s="235"/>
      <c r="AB1087" s="235"/>
      <c r="AC1087" s="236">
        <v>82.16</v>
      </c>
      <c r="AD1087" s="236"/>
    </row>
    <row r="1088" spans="2:30" x14ac:dyDescent="0.25">
      <c r="B1088" s="146" t="s">
        <v>2131</v>
      </c>
      <c r="C1088" s="146"/>
      <c r="D1088" s="146"/>
      <c r="F1088" s="146" t="s">
        <v>1045</v>
      </c>
      <c r="G1088" s="146"/>
      <c r="H1088" s="146"/>
      <c r="I1088" s="146"/>
      <c r="J1088" s="146" t="s">
        <v>2132</v>
      </c>
      <c r="K1088" s="146"/>
      <c r="L1088" s="146"/>
      <c r="N1088" s="146" t="s">
        <v>2133</v>
      </c>
      <c r="O1088" s="146"/>
      <c r="P1088" s="146"/>
      <c r="Q1088" s="146"/>
      <c r="R1088" s="146"/>
      <c r="S1088" s="146"/>
      <c r="T1088" s="146"/>
      <c r="U1088" s="146"/>
      <c r="V1088" s="146"/>
      <c r="W1088" s="146"/>
      <c r="X1088" s="146"/>
      <c r="Y1088" s="146"/>
      <c r="Z1088" s="146"/>
      <c r="AA1088" s="146"/>
      <c r="AC1088" s="234">
        <v>168.19</v>
      </c>
      <c r="AD1088" s="234"/>
    </row>
    <row r="1089" spans="1:30" x14ac:dyDescent="0.25">
      <c r="C1089" s="149" t="s">
        <v>2</v>
      </c>
      <c r="G1089" s="149" t="s">
        <v>2</v>
      </c>
      <c r="K1089" s="149" t="s">
        <v>2</v>
      </c>
      <c r="O1089" s="235" t="s">
        <v>2134</v>
      </c>
      <c r="P1089" s="235"/>
      <c r="Q1089" s="235"/>
      <c r="R1089" s="235"/>
      <c r="S1089" s="235"/>
      <c r="T1089" s="235"/>
      <c r="U1089" s="235"/>
      <c r="V1089" s="235"/>
      <c r="W1089" s="235"/>
      <c r="X1089" s="235"/>
      <c r="Y1089" s="235"/>
      <c r="Z1089" s="235"/>
      <c r="AA1089" s="235"/>
      <c r="AB1089" s="235"/>
      <c r="AC1089" s="236">
        <v>48.19</v>
      </c>
      <c r="AD1089" s="236"/>
    </row>
    <row r="1090" spans="1:30" x14ac:dyDescent="0.25">
      <c r="C1090" s="149" t="s">
        <v>2</v>
      </c>
      <c r="G1090" s="149" t="s">
        <v>2</v>
      </c>
      <c r="K1090" s="149" t="s">
        <v>2</v>
      </c>
      <c r="O1090" s="235" t="s">
        <v>2135</v>
      </c>
      <c r="P1090" s="235"/>
      <c r="Q1090" s="235"/>
      <c r="R1090" s="235"/>
      <c r="S1090" s="235"/>
      <c r="T1090" s="235"/>
      <c r="U1090" s="235"/>
      <c r="V1090" s="235"/>
      <c r="W1090" s="235"/>
      <c r="X1090" s="235"/>
      <c r="Y1090" s="235"/>
      <c r="Z1090" s="235"/>
      <c r="AA1090" s="235"/>
      <c r="AB1090" s="235"/>
      <c r="AC1090" s="236">
        <v>120</v>
      </c>
      <c r="AD1090" s="236"/>
    </row>
    <row r="1091" spans="1:30" ht="102" customHeight="1" x14ac:dyDescent="0.25"/>
    <row r="1092" spans="1:30" ht="12" customHeight="1" x14ac:dyDescent="0.25"/>
    <row r="1093" spans="1:30" ht="13.5" customHeight="1" x14ac:dyDescent="0.25">
      <c r="A1093" s="152" t="s">
        <v>1119</v>
      </c>
      <c r="B1093" s="152"/>
      <c r="C1093" s="152"/>
      <c r="D1093" s="152"/>
      <c r="E1093" s="152"/>
      <c r="F1093" s="152"/>
      <c r="G1093" s="152"/>
      <c r="H1093" s="152"/>
      <c r="I1093" s="152"/>
      <c r="J1093" s="152"/>
      <c r="K1093" s="152"/>
      <c r="L1093" s="152"/>
      <c r="M1093" s="152"/>
      <c r="R1093" s="153" t="s">
        <v>2136</v>
      </c>
      <c r="S1093" s="153"/>
      <c r="T1093" s="153"/>
      <c r="U1093" s="153"/>
      <c r="V1093" s="153"/>
      <c r="W1093" s="153"/>
      <c r="X1093" s="153"/>
      <c r="Y1093" s="153"/>
      <c r="Z1093" s="153"/>
      <c r="AA1093" s="153"/>
      <c r="AB1093" s="153"/>
      <c r="AC1093" s="153"/>
      <c r="AD1093" s="153"/>
    </row>
    <row r="1094" spans="1:30" ht="25.5" customHeight="1" x14ac:dyDescent="0.25">
      <c r="C1094" s="143" t="s">
        <v>1035</v>
      </c>
      <c r="D1094" s="143"/>
      <c r="E1094" s="143"/>
      <c r="F1094" s="143"/>
      <c r="G1094" s="143"/>
      <c r="H1094" s="143"/>
      <c r="I1094" s="143"/>
      <c r="J1094" s="143"/>
      <c r="K1094" s="143"/>
      <c r="L1094" s="143"/>
      <c r="M1094" s="143"/>
      <c r="N1094" s="143"/>
      <c r="O1094" s="143"/>
      <c r="P1094" s="143"/>
      <c r="Q1094" s="143"/>
      <c r="R1094" s="143"/>
      <c r="S1094" s="143"/>
      <c r="T1094" s="143"/>
      <c r="U1094" s="143"/>
      <c r="V1094" s="143"/>
      <c r="W1094" s="143"/>
      <c r="X1094" s="143"/>
      <c r="Y1094" s="143"/>
      <c r="Z1094" s="143"/>
      <c r="AA1094" s="143"/>
      <c r="AB1094" s="143"/>
      <c r="AC1094" s="143"/>
    </row>
    <row r="1095" spans="1:30" ht="7.5" customHeight="1" x14ac:dyDescent="0.25"/>
    <row r="1096" spans="1:30" ht="18.75" customHeight="1" x14ac:dyDescent="0.25">
      <c r="I1096" s="229" t="s">
        <v>1036</v>
      </c>
      <c r="J1096" s="229"/>
      <c r="K1096" s="229"/>
      <c r="L1096" s="229"/>
      <c r="M1096" s="229"/>
      <c r="N1096" s="229"/>
      <c r="O1096" s="229"/>
      <c r="P1096" s="229"/>
      <c r="S1096" s="230" t="s">
        <v>1037</v>
      </c>
      <c r="T1096" s="230"/>
      <c r="U1096" s="230"/>
      <c r="V1096" s="230"/>
      <c r="W1096" s="230"/>
      <c r="X1096" s="230"/>
      <c r="Y1096" s="230"/>
    </row>
    <row r="1097" spans="1:30" ht="6.75" customHeight="1" x14ac:dyDescent="0.25"/>
    <row r="1098" spans="1:30" ht="14.25" customHeight="1" x14ac:dyDescent="0.25">
      <c r="A1098" s="231" t="s">
        <v>2008</v>
      </c>
      <c r="B1098" s="231"/>
      <c r="C1098" s="231"/>
      <c r="D1098" s="231"/>
      <c r="E1098" s="231"/>
      <c r="F1098" s="231"/>
      <c r="G1098" s="231"/>
      <c r="H1098" s="231"/>
      <c r="I1098" s="231"/>
      <c r="J1098" s="231"/>
      <c r="K1098" s="231"/>
      <c r="L1098" s="231"/>
      <c r="M1098" s="231"/>
      <c r="N1098" s="231"/>
      <c r="O1098" s="231"/>
    </row>
    <row r="1099" spans="1:30" x14ac:dyDescent="0.25">
      <c r="B1099" s="232" t="s">
        <v>1039</v>
      </c>
      <c r="C1099" s="232"/>
      <c r="D1099" s="232"/>
      <c r="F1099" s="232" t="s">
        <v>1040</v>
      </c>
      <c r="G1099" s="232"/>
      <c r="H1099" s="232"/>
      <c r="I1099" s="232"/>
      <c r="J1099" s="232" t="s">
        <v>1041</v>
      </c>
      <c r="K1099" s="232"/>
      <c r="L1099" s="232"/>
      <c r="N1099" s="232" t="s">
        <v>1042</v>
      </c>
      <c r="O1099" s="232"/>
      <c r="P1099" s="232"/>
      <c r="Q1099" s="232"/>
      <c r="R1099" s="232"/>
      <c r="S1099" s="232"/>
      <c r="T1099" s="232"/>
      <c r="U1099" s="232"/>
      <c r="V1099" s="232"/>
      <c r="W1099" s="232"/>
      <c r="X1099" s="232"/>
      <c r="Y1099" s="232"/>
      <c r="Z1099" s="232"/>
      <c r="AA1099" s="232"/>
      <c r="AC1099" s="233" t="s">
        <v>1043</v>
      </c>
      <c r="AD1099" s="233"/>
    </row>
    <row r="1100" spans="1:30" x14ac:dyDescent="0.25">
      <c r="B1100" s="146" t="s">
        <v>2137</v>
      </c>
      <c r="C1100" s="146"/>
      <c r="D1100" s="146"/>
      <c r="F1100" s="146" t="s">
        <v>1158</v>
      </c>
      <c r="G1100" s="146"/>
      <c r="H1100" s="146"/>
      <c r="I1100" s="146"/>
      <c r="J1100" s="146" t="s">
        <v>2138</v>
      </c>
      <c r="K1100" s="146"/>
      <c r="L1100" s="146"/>
      <c r="N1100" s="146" t="s">
        <v>2139</v>
      </c>
      <c r="O1100" s="146"/>
      <c r="P1100" s="146"/>
      <c r="Q1100" s="146"/>
      <c r="R1100" s="146"/>
      <c r="S1100" s="146"/>
      <c r="T1100" s="146"/>
      <c r="U1100" s="146"/>
      <c r="V1100" s="146"/>
      <c r="W1100" s="146"/>
      <c r="X1100" s="146"/>
      <c r="Y1100" s="146"/>
      <c r="Z1100" s="146"/>
      <c r="AA1100" s="146"/>
      <c r="AC1100" s="234">
        <v>2690.92</v>
      </c>
      <c r="AD1100" s="234"/>
    </row>
    <row r="1101" spans="1:30" x14ac:dyDescent="0.25">
      <c r="C1101" s="149" t="s">
        <v>2</v>
      </c>
      <c r="G1101" s="149" t="s">
        <v>2</v>
      </c>
      <c r="K1101" s="149" t="s">
        <v>2</v>
      </c>
      <c r="O1101" s="235" t="s">
        <v>2130</v>
      </c>
      <c r="P1101" s="235"/>
      <c r="Q1101" s="235"/>
      <c r="R1101" s="235"/>
      <c r="S1101" s="235"/>
      <c r="T1101" s="235"/>
      <c r="U1101" s="235"/>
      <c r="V1101" s="235"/>
      <c r="W1101" s="235"/>
      <c r="X1101" s="235"/>
      <c r="Y1101" s="235"/>
      <c r="Z1101" s="235"/>
      <c r="AA1101" s="235"/>
      <c r="AB1101" s="235"/>
      <c r="AC1101" s="236">
        <v>85.77</v>
      </c>
      <c r="AD1101" s="236"/>
    </row>
    <row r="1102" spans="1:30" x14ac:dyDescent="0.25">
      <c r="C1102" s="149" t="s">
        <v>2</v>
      </c>
      <c r="G1102" s="149" t="s">
        <v>2</v>
      </c>
      <c r="K1102" s="149" t="s">
        <v>2</v>
      </c>
      <c r="O1102" s="235" t="s">
        <v>2130</v>
      </c>
      <c r="P1102" s="235"/>
      <c r="Q1102" s="235"/>
      <c r="R1102" s="235"/>
      <c r="S1102" s="235"/>
      <c r="T1102" s="235"/>
      <c r="U1102" s="235"/>
      <c r="V1102" s="235"/>
      <c r="W1102" s="235"/>
      <c r="X1102" s="235"/>
      <c r="Y1102" s="235"/>
      <c r="Z1102" s="235"/>
      <c r="AA1102" s="235"/>
      <c r="AB1102" s="235"/>
      <c r="AC1102" s="236">
        <v>185.84</v>
      </c>
      <c r="AD1102" s="236"/>
    </row>
    <row r="1103" spans="1:30" x14ac:dyDescent="0.25">
      <c r="C1103" s="149" t="s">
        <v>2</v>
      </c>
      <c r="G1103" s="149" t="s">
        <v>2</v>
      </c>
      <c r="K1103" s="149" t="s">
        <v>2</v>
      </c>
      <c r="O1103" s="235" t="s">
        <v>2130</v>
      </c>
      <c r="P1103" s="235"/>
      <c r="Q1103" s="235"/>
      <c r="R1103" s="235"/>
      <c r="S1103" s="235"/>
      <c r="T1103" s="235"/>
      <c r="U1103" s="235"/>
      <c r="V1103" s="235"/>
      <c r="W1103" s="235"/>
      <c r="X1103" s="235"/>
      <c r="Y1103" s="235"/>
      <c r="Z1103" s="235"/>
      <c r="AA1103" s="235"/>
      <c r="AB1103" s="235"/>
      <c r="AC1103" s="236">
        <v>94.82</v>
      </c>
      <c r="AD1103" s="236"/>
    </row>
    <row r="1104" spans="1:30" x14ac:dyDescent="0.25">
      <c r="C1104" s="149" t="s">
        <v>2</v>
      </c>
      <c r="G1104" s="149" t="s">
        <v>2</v>
      </c>
      <c r="K1104" s="149" t="s">
        <v>2</v>
      </c>
      <c r="O1104" s="235" t="s">
        <v>2130</v>
      </c>
      <c r="P1104" s="235"/>
      <c r="Q1104" s="235"/>
      <c r="R1104" s="235"/>
      <c r="S1104" s="235"/>
      <c r="T1104" s="235"/>
      <c r="U1104" s="235"/>
      <c r="V1104" s="235"/>
      <c r="W1104" s="235"/>
      <c r="X1104" s="235"/>
      <c r="Y1104" s="235"/>
      <c r="Z1104" s="235"/>
      <c r="AA1104" s="235"/>
      <c r="AB1104" s="235"/>
      <c r="AC1104" s="236">
        <v>94.82</v>
      </c>
      <c r="AD1104" s="236"/>
    </row>
    <row r="1105" spans="3:30" x14ac:dyDescent="0.25">
      <c r="C1105" s="149" t="s">
        <v>2</v>
      </c>
      <c r="G1105" s="149" t="s">
        <v>2</v>
      </c>
      <c r="K1105" s="149" t="s">
        <v>2</v>
      </c>
      <c r="O1105" s="235" t="s">
        <v>2130</v>
      </c>
      <c r="P1105" s="235"/>
      <c r="Q1105" s="235"/>
      <c r="R1105" s="235"/>
      <c r="S1105" s="235"/>
      <c r="T1105" s="235"/>
      <c r="U1105" s="235"/>
      <c r="V1105" s="235"/>
      <c r="W1105" s="235"/>
      <c r="X1105" s="235"/>
      <c r="Y1105" s="235"/>
      <c r="Z1105" s="235"/>
      <c r="AA1105" s="235"/>
      <c r="AB1105" s="235"/>
      <c r="AC1105" s="236">
        <v>94.82</v>
      </c>
      <c r="AD1105" s="236"/>
    </row>
    <row r="1106" spans="3:30" x14ac:dyDescent="0.25">
      <c r="C1106" s="149" t="s">
        <v>2</v>
      </c>
      <c r="G1106" s="149" t="s">
        <v>2</v>
      </c>
      <c r="K1106" s="149" t="s">
        <v>2</v>
      </c>
      <c r="O1106" s="235" t="s">
        <v>2130</v>
      </c>
      <c r="P1106" s="235"/>
      <c r="Q1106" s="235"/>
      <c r="R1106" s="235"/>
      <c r="S1106" s="235"/>
      <c r="T1106" s="235"/>
      <c r="U1106" s="235"/>
      <c r="V1106" s="235"/>
      <c r="W1106" s="235"/>
      <c r="X1106" s="235"/>
      <c r="Y1106" s="235"/>
      <c r="Z1106" s="235"/>
      <c r="AA1106" s="235"/>
      <c r="AB1106" s="235"/>
      <c r="AC1106" s="236">
        <v>67.73</v>
      </c>
      <c r="AD1106" s="236"/>
    </row>
    <row r="1107" spans="3:30" x14ac:dyDescent="0.25">
      <c r="C1107" s="149" t="s">
        <v>2</v>
      </c>
      <c r="G1107" s="149" t="s">
        <v>2</v>
      </c>
      <c r="K1107" s="149" t="s">
        <v>2</v>
      </c>
      <c r="O1107" s="235" t="s">
        <v>2130</v>
      </c>
      <c r="P1107" s="235"/>
      <c r="Q1107" s="235"/>
      <c r="R1107" s="235"/>
      <c r="S1107" s="235"/>
      <c r="T1107" s="235"/>
      <c r="U1107" s="235"/>
      <c r="V1107" s="235"/>
      <c r="W1107" s="235"/>
      <c r="X1107" s="235"/>
      <c r="Y1107" s="235"/>
      <c r="Z1107" s="235"/>
      <c r="AA1107" s="235"/>
      <c r="AB1107" s="235"/>
      <c r="AC1107" s="236">
        <v>81.27</v>
      </c>
      <c r="AD1107" s="236"/>
    </row>
    <row r="1108" spans="3:30" x14ac:dyDescent="0.25">
      <c r="C1108" s="149" t="s">
        <v>2</v>
      </c>
      <c r="G1108" s="149" t="s">
        <v>2</v>
      </c>
      <c r="K1108" s="149" t="s">
        <v>2</v>
      </c>
      <c r="O1108" s="235" t="s">
        <v>2130</v>
      </c>
      <c r="P1108" s="235"/>
      <c r="Q1108" s="235"/>
      <c r="R1108" s="235"/>
      <c r="S1108" s="235"/>
      <c r="T1108" s="235"/>
      <c r="U1108" s="235"/>
      <c r="V1108" s="235"/>
      <c r="W1108" s="235"/>
      <c r="X1108" s="235"/>
      <c r="Y1108" s="235"/>
      <c r="Z1108" s="235"/>
      <c r="AA1108" s="235"/>
      <c r="AB1108" s="235"/>
      <c r="AC1108" s="236">
        <v>27.09</v>
      </c>
      <c r="AD1108" s="236"/>
    </row>
    <row r="1109" spans="3:30" x14ac:dyDescent="0.25">
      <c r="C1109" s="149" t="s">
        <v>2</v>
      </c>
      <c r="G1109" s="149" t="s">
        <v>2</v>
      </c>
      <c r="K1109" s="149" t="s">
        <v>2</v>
      </c>
      <c r="O1109" s="235" t="s">
        <v>2130</v>
      </c>
      <c r="P1109" s="235"/>
      <c r="Q1109" s="235"/>
      <c r="R1109" s="235"/>
      <c r="S1109" s="235"/>
      <c r="T1109" s="235"/>
      <c r="U1109" s="235"/>
      <c r="V1109" s="235"/>
      <c r="W1109" s="235"/>
      <c r="X1109" s="235"/>
      <c r="Y1109" s="235"/>
      <c r="Z1109" s="235"/>
      <c r="AA1109" s="235"/>
      <c r="AB1109" s="235"/>
      <c r="AC1109" s="236">
        <v>67.73</v>
      </c>
      <c r="AD1109" s="236"/>
    </row>
    <row r="1110" spans="3:30" x14ac:dyDescent="0.25">
      <c r="C1110" s="149" t="s">
        <v>2</v>
      </c>
      <c r="G1110" s="149" t="s">
        <v>2</v>
      </c>
      <c r="K1110" s="149" t="s">
        <v>2</v>
      </c>
      <c r="O1110" s="235" t="s">
        <v>2130</v>
      </c>
      <c r="P1110" s="235"/>
      <c r="Q1110" s="235"/>
      <c r="R1110" s="235"/>
      <c r="S1110" s="235"/>
      <c r="T1110" s="235"/>
      <c r="U1110" s="235"/>
      <c r="V1110" s="235"/>
      <c r="W1110" s="235"/>
      <c r="X1110" s="235"/>
      <c r="Y1110" s="235"/>
      <c r="Z1110" s="235"/>
      <c r="AA1110" s="235"/>
      <c r="AB1110" s="235"/>
      <c r="AC1110" s="236">
        <v>40.64</v>
      </c>
      <c r="AD1110" s="236"/>
    </row>
    <row r="1111" spans="3:30" x14ac:dyDescent="0.25">
      <c r="C1111" s="149" t="s">
        <v>2</v>
      </c>
      <c r="G1111" s="149" t="s">
        <v>2</v>
      </c>
      <c r="K1111" s="149" t="s">
        <v>2</v>
      </c>
      <c r="O1111" s="235" t="s">
        <v>2130</v>
      </c>
      <c r="P1111" s="235"/>
      <c r="Q1111" s="235"/>
      <c r="R1111" s="235"/>
      <c r="S1111" s="235"/>
      <c r="T1111" s="235"/>
      <c r="U1111" s="235"/>
      <c r="V1111" s="235"/>
      <c r="W1111" s="235"/>
      <c r="X1111" s="235"/>
      <c r="Y1111" s="235"/>
      <c r="Z1111" s="235"/>
      <c r="AA1111" s="235"/>
      <c r="AB1111" s="235"/>
      <c r="AC1111" s="236">
        <v>54.18</v>
      </c>
      <c r="AD1111" s="236"/>
    </row>
    <row r="1112" spans="3:30" x14ac:dyDescent="0.25">
      <c r="C1112" s="149" t="s">
        <v>2</v>
      </c>
      <c r="G1112" s="149" t="s">
        <v>2</v>
      </c>
      <c r="K1112" s="149" t="s">
        <v>2</v>
      </c>
      <c r="O1112" s="235" t="s">
        <v>2130</v>
      </c>
      <c r="P1112" s="235"/>
      <c r="Q1112" s="235"/>
      <c r="R1112" s="235"/>
      <c r="S1112" s="235"/>
      <c r="T1112" s="235"/>
      <c r="U1112" s="235"/>
      <c r="V1112" s="235"/>
      <c r="W1112" s="235"/>
      <c r="X1112" s="235"/>
      <c r="Y1112" s="235"/>
      <c r="Z1112" s="235"/>
      <c r="AA1112" s="235"/>
      <c r="AB1112" s="235"/>
      <c r="AC1112" s="236">
        <v>67.73</v>
      </c>
      <c r="AD1112" s="236"/>
    </row>
    <row r="1113" spans="3:30" x14ac:dyDescent="0.25">
      <c r="C1113" s="149" t="s">
        <v>2</v>
      </c>
      <c r="G1113" s="149" t="s">
        <v>2</v>
      </c>
      <c r="K1113" s="149" t="s">
        <v>2</v>
      </c>
      <c r="O1113" s="235" t="s">
        <v>2130</v>
      </c>
      <c r="P1113" s="235"/>
      <c r="Q1113" s="235"/>
      <c r="R1113" s="235"/>
      <c r="S1113" s="235"/>
      <c r="T1113" s="235"/>
      <c r="U1113" s="235"/>
      <c r="V1113" s="235"/>
      <c r="W1113" s="235"/>
      <c r="X1113" s="235"/>
      <c r="Y1113" s="235"/>
      <c r="Z1113" s="235"/>
      <c r="AA1113" s="235"/>
      <c r="AB1113" s="235"/>
      <c r="AC1113" s="236">
        <v>27.09</v>
      </c>
      <c r="AD1113" s="236"/>
    </row>
    <row r="1114" spans="3:30" x14ac:dyDescent="0.25">
      <c r="C1114" s="149" t="s">
        <v>2</v>
      </c>
      <c r="G1114" s="149" t="s">
        <v>2</v>
      </c>
      <c r="K1114" s="149" t="s">
        <v>2</v>
      </c>
      <c r="O1114" s="235" t="s">
        <v>2130</v>
      </c>
      <c r="P1114" s="235"/>
      <c r="Q1114" s="235"/>
      <c r="R1114" s="235"/>
      <c r="S1114" s="235"/>
      <c r="T1114" s="235"/>
      <c r="U1114" s="235"/>
      <c r="V1114" s="235"/>
      <c r="W1114" s="235"/>
      <c r="X1114" s="235"/>
      <c r="Y1114" s="235"/>
      <c r="Z1114" s="235"/>
      <c r="AA1114" s="235"/>
      <c r="AB1114" s="235"/>
      <c r="AC1114" s="236">
        <v>94.82</v>
      </c>
      <c r="AD1114" s="236"/>
    </row>
    <row r="1115" spans="3:30" x14ac:dyDescent="0.25">
      <c r="C1115" s="149" t="s">
        <v>2</v>
      </c>
      <c r="G1115" s="149" t="s">
        <v>2</v>
      </c>
      <c r="K1115" s="149" t="s">
        <v>2</v>
      </c>
      <c r="O1115" s="235" t="s">
        <v>2130</v>
      </c>
      <c r="P1115" s="235"/>
      <c r="Q1115" s="235"/>
      <c r="R1115" s="235"/>
      <c r="S1115" s="235"/>
      <c r="T1115" s="235"/>
      <c r="U1115" s="235"/>
      <c r="V1115" s="235"/>
      <c r="W1115" s="235"/>
      <c r="X1115" s="235"/>
      <c r="Y1115" s="235"/>
      <c r="Z1115" s="235"/>
      <c r="AA1115" s="235"/>
      <c r="AB1115" s="235"/>
      <c r="AC1115" s="236">
        <v>40.64</v>
      </c>
      <c r="AD1115" s="236"/>
    </row>
    <row r="1116" spans="3:30" x14ac:dyDescent="0.25">
      <c r="C1116" s="149" t="s">
        <v>2</v>
      </c>
      <c r="G1116" s="149" t="s">
        <v>2</v>
      </c>
      <c r="K1116" s="149" t="s">
        <v>2</v>
      </c>
      <c r="O1116" s="235" t="s">
        <v>2130</v>
      </c>
      <c r="P1116" s="235"/>
      <c r="Q1116" s="235"/>
      <c r="R1116" s="235"/>
      <c r="S1116" s="235"/>
      <c r="T1116" s="235"/>
      <c r="U1116" s="235"/>
      <c r="V1116" s="235"/>
      <c r="W1116" s="235"/>
      <c r="X1116" s="235"/>
      <c r="Y1116" s="235"/>
      <c r="Z1116" s="235"/>
      <c r="AA1116" s="235"/>
      <c r="AB1116" s="235"/>
      <c r="AC1116" s="236">
        <v>13.55</v>
      </c>
      <c r="AD1116" s="236"/>
    </row>
    <row r="1117" spans="3:30" x14ac:dyDescent="0.25">
      <c r="C1117" s="149" t="s">
        <v>2</v>
      </c>
      <c r="G1117" s="149" t="s">
        <v>2</v>
      </c>
      <c r="K1117" s="149" t="s">
        <v>2</v>
      </c>
      <c r="O1117" s="235" t="s">
        <v>2130</v>
      </c>
      <c r="P1117" s="235"/>
      <c r="Q1117" s="235"/>
      <c r="R1117" s="235"/>
      <c r="S1117" s="235"/>
      <c r="T1117" s="235"/>
      <c r="U1117" s="235"/>
      <c r="V1117" s="235"/>
      <c r="W1117" s="235"/>
      <c r="X1117" s="235"/>
      <c r="Y1117" s="235"/>
      <c r="Z1117" s="235"/>
      <c r="AA1117" s="235"/>
      <c r="AB1117" s="235"/>
      <c r="AC1117" s="236">
        <v>40.64</v>
      </c>
      <c r="AD1117" s="236"/>
    </row>
    <row r="1118" spans="3:30" x14ac:dyDescent="0.25">
      <c r="C1118" s="149" t="s">
        <v>2</v>
      </c>
      <c r="G1118" s="149" t="s">
        <v>2</v>
      </c>
      <c r="K1118" s="149" t="s">
        <v>2</v>
      </c>
      <c r="O1118" s="235" t="s">
        <v>2130</v>
      </c>
      <c r="P1118" s="235"/>
      <c r="Q1118" s="235"/>
      <c r="R1118" s="235"/>
      <c r="S1118" s="235"/>
      <c r="T1118" s="235"/>
      <c r="U1118" s="235"/>
      <c r="V1118" s="235"/>
      <c r="W1118" s="235"/>
      <c r="X1118" s="235"/>
      <c r="Y1118" s="235"/>
      <c r="Z1118" s="235"/>
      <c r="AA1118" s="235"/>
      <c r="AB1118" s="235"/>
      <c r="AC1118" s="236">
        <v>54.18</v>
      </c>
      <c r="AD1118" s="236"/>
    </row>
    <row r="1119" spans="3:30" x14ac:dyDescent="0.25">
      <c r="C1119" s="149" t="s">
        <v>2</v>
      </c>
      <c r="G1119" s="149" t="s">
        <v>2</v>
      </c>
      <c r="K1119" s="149" t="s">
        <v>2</v>
      </c>
      <c r="O1119" s="235" t="s">
        <v>2130</v>
      </c>
      <c r="P1119" s="235"/>
      <c r="Q1119" s="235"/>
      <c r="R1119" s="235"/>
      <c r="S1119" s="235"/>
      <c r="T1119" s="235"/>
      <c r="U1119" s="235"/>
      <c r="V1119" s="235"/>
      <c r="W1119" s="235"/>
      <c r="X1119" s="235"/>
      <c r="Y1119" s="235"/>
      <c r="Z1119" s="235"/>
      <c r="AA1119" s="235"/>
      <c r="AB1119" s="235"/>
      <c r="AC1119" s="236">
        <v>170.66</v>
      </c>
      <c r="AD1119" s="236"/>
    </row>
    <row r="1120" spans="3:30" x14ac:dyDescent="0.25">
      <c r="C1120" s="149" t="s">
        <v>2</v>
      </c>
      <c r="G1120" s="149" t="s">
        <v>2</v>
      </c>
      <c r="K1120" s="149" t="s">
        <v>2</v>
      </c>
      <c r="O1120" s="235" t="s">
        <v>2130</v>
      </c>
      <c r="P1120" s="235"/>
      <c r="Q1120" s="235"/>
      <c r="R1120" s="235"/>
      <c r="S1120" s="235"/>
      <c r="T1120" s="235"/>
      <c r="U1120" s="235"/>
      <c r="V1120" s="235"/>
      <c r="W1120" s="235"/>
      <c r="X1120" s="235"/>
      <c r="Y1120" s="235"/>
      <c r="Z1120" s="235"/>
      <c r="AA1120" s="235"/>
      <c r="AB1120" s="235"/>
      <c r="AC1120" s="236">
        <v>67.73</v>
      </c>
      <c r="AD1120" s="236"/>
    </row>
    <row r="1121" spans="3:30" x14ac:dyDescent="0.25">
      <c r="C1121" s="149" t="s">
        <v>2</v>
      </c>
      <c r="G1121" s="149" t="s">
        <v>2</v>
      </c>
      <c r="K1121" s="149" t="s">
        <v>2</v>
      </c>
      <c r="O1121" s="235" t="s">
        <v>2130</v>
      </c>
      <c r="P1121" s="235"/>
      <c r="Q1121" s="235"/>
      <c r="R1121" s="235"/>
      <c r="S1121" s="235"/>
      <c r="T1121" s="235"/>
      <c r="U1121" s="235"/>
      <c r="V1121" s="235"/>
      <c r="W1121" s="235"/>
      <c r="X1121" s="235"/>
      <c r="Y1121" s="235"/>
      <c r="Z1121" s="235"/>
      <c r="AA1121" s="235"/>
      <c r="AB1121" s="235"/>
      <c r="AC1121" s="236">
        <v>13.55</v>
      </c>
      <c r="AD1121" s="236"/>
    </row>
    <row r="1122" spans="3:30" x14ac:dyDescent="0.25">
      <c r="C1122" s="149" t="s">
        <v>2</v>
      </c>
      <c r="G1122" s="149" t="s">
        <v>2</v>
      </c>
      <c r="K1122" s="149" t="s">
        <v>2</v>
      </c>
      <c r="O1122" s="235" t="s">
        <v>2130</v>
      </c>
      <c r="P1122" s="235"/>
      <c r="Q1122" s="235"/>
      <c r="R1122" s="235"/>
      <c r="S1122" s="235"/>
      <c r="T1122" s="235"/>
      <c r="U1122" s="235"/>
      <c r="V1122" s="235"/>
      <c r="W1122" s="235"/>
      <c r="X1122" s="235"/>
      <c r="Y1122" s="235"/>
      <c r="Z1122" s="235"/>
      <c r="AA1122" s="235"/>
      <c r="AB1122" s="235"/>
      <c r="AC1122" s="236">
        <v>27.09</v>
      </c>
      <c r="AD1122" s="236"/>
    </row>
    <row r="1123" spans="3:30" x14ac:dyDescent="0.25">
      <c r="C1123" s="149" t="s">
        <v>2</v>
      </c>
      <c r="G1123" s="149" t="s">
        <v>2</v>
      </c>
      <c r="K1123" s="149" t="s">
        <v>2</v>
      </c>
      <c r="O1123" s="235" t="s">
        <v>2130</v>
      </c>
      <c r="P1123" s="235"/>
      <c r="Q1123" s="235"/>
      <c r="R1123" s="235"/>
      <c r="S1123" s="235"/>
      <c r="T1123" s="235"/>
      <c r="U1123" s="235"/>
      <c r="V1123" s="235"/>
      <c r="W1123" s="235"/>
      <c r="X1123" s="235"/>
      <c r="Y1123" s="235"/>
      <c r="Z1123" s="235"/>
      <c r="AA1123" s="235"/>
      <c r="AB1123" s="235"/>
      <c r="AC1123" s="236">
        <v>27.09</v>
      </c>
      <c r="AD1123" s="236"/>
    </row>
    <row r="1124" spans="3:30" x14ac:dyDescent="0.25">
      <c r="C1124" s="149" t="s">
        <v>2</v>
      </c>
      <c r="G1124" s="149" t="s">
        <v>2</v>
      </c>
      <c r="K1124" s="149" t="s">
        <v>2</v>
      </c>
      <c r="O1124" s="235" t="s">
        <v>2130</v>
      </c>
      <c r="P1124" s="235"/>
      <c r="Q1124" s="235"/>
      <c r="R1124" s="235"/>
      <c r="S1124" s="235"/>
      <c r="T1124" s="235"/>
      <c r="U1124" s="235"/>
      <c r="V1124" s="235"/>
      <c r="W1124" s="235"/>
      <c r="X1124" s="235"/>
      <c r="Y1124" s="235"/>
      <c r="Z1124" s="235"/>
      <c r="AA1124" s="235"/>
      <c r="AB1124" s="235"/>
      <c r="AC1124" s="236">
        <v>54.18</v>
      </c>
      <c r="AD1124" s="236"/>
    </row>
    <row r="1125" spans="3:30" x14ac:dyDescent="0.25">
      <c r="C1125" s="149" t="s">
        <v>2</v>
      </c>
      <c r="G1125" s="149" t="s">
        <v>2</v>
      </c>
      <c r="K1125" s="149" t="s">
        <v>2</v>
      </c>
      <c r="O1125" s="235" t="s">
        <v>2130</v>
      </c>
      <c r="P1125" s="235"/>
      <c r="Q1125" s="235"/>
      <c r="R1125" s="235"/>
      <c r="S1125" s="235"/>
      <c r="T1125" s="235"/>
      <c r="U1125" s="235"/>
      <c r="V1125" s="235"/>
      <c r="W1125" s="235"/>
      <c r="X1125" s="235"/>
      <c r="Y1125" s="235"/>
      <c r="Z1125" s="235"/>
      <c r="AA1125" s="235"/>
      <c r="AB1125" s="235"/>
      <c r="AC1125" s="236">
        <v>40.64</v>
      </c>
      <c r="AD1125" s="236"/>
    </row>
    <row r="1126" spans="3:30" x14ac:dyDescent="0.25">
      <c r="C1126" s="149" t="s">
        <v>2</v>
      </c>
      <c r="G1126" s="149" t="s">
        <v>2</v>
      </c>
      <c r="K1126" s="149" t="s">
        <v>2</v>
      </c>
      <c r="O1126" s="235" t="s">
        <v>2130</v>
      </c>
      <c r="P1126" s="235"/>
      <c r="Q1126" s="235"/>
      <c r="R1126" s="235"/>
      <c r="S1126" s="235"/>
      <c r="T1126" s="235"/>
      <c r="U1126" s="235"/>
      <c r="V1126" s="235"/>
      <c r="W1126" s="235"/>
      <c r="X1126" s="235"/>
      <c r="Y1126" s="235"/>
      <c r="Z1126" s="235"/>
      <c r="AA1126" s="235"/>
      <c r="AB1126" s="235"/>
      <c r="AC1126" s="236">
        <v>130.71</v>
      </c>
      <c r="AD1126" s="236"/>
    </row>
    <row r="1127" spans="3:30" x14ac:dyDescent="0.25">
      <c r="C1127" s="149" t="s">
        <v>2</v>
      </c>
      <c r="G1127" s="149" t="s">
        <v>2</v>
      </c>
      <c r="K1127" s="149" t="s">
        <v>2</v>
      </c>
      <c r="O1127" s="235" t="s">
        <v>2130</v>
      </c>
      <c r="P1127" s="235"/>
      <c r="Q1127" s="235"/>
      <c r="R1127" s="235"/>
      <c r="S1127" s="235"/>
      <c r="T1127" s="235"/>
      <c r="U1127" s="235"/>
      <c r="V1127" s="235"/>
      <c r="W1127" s="235"/>
      <c r="X1127" s="235"/>
      <c r="Y1127" s="235"/>
      <c r="Z1127" s="235"/>
      <c r="AA1127" s="235"/>
      <c r="AB1127" s="235"/>
      <c r="AC1127" s="236">
        <v>67.73</v>
      </c>
      <c r="AD1127" s="236"/>
    </row>
    <row r="1128" spans="3:30" x14ac:dyDescent="0.25">
      <c r="C1128" s="149" t="s">
        <v>2</v>
      </c>
      <c r="G1128" s="149" t="s">
        <v>2</v>
      </c>
      <c r="K1128" s="149" t="s">
        <v>2</v>
      </c>
      <c r="O1128" s="235" t="s">
        <v>2130</v>
      </c>
      <c r="P1128" s="235"/>
      <c r="Q1128" s="235"/>
      <c r="R1128" s="235"/>
      <c r="S1128" s="235"/>
      <c r="T1128" s="235"/>
      <c r="U1128" s="235"/>
      <c r="V1128" s="235"/>
      <c r="W1128" s="235"/>
      <c r="X1128" s="235"/>
      <c r="Y1128" s="235"/>
      <c r="Z1128" s="235"/>
      <c r="AA1128" s="235"/>
      <c r="AB1128" s="235"/>
      <c r="AC1128" s="236">
        <v>71.28</v>
      </c>
      <c r="AD1128" s="236"/>
    </row>
    <row r="1129" spans="3:30" x14ac:dyDescent="0.25">
      <c r="C1129" s="149" t="s">
        <v>2</v>
      </c>
      <c r="G1129" s="149" t="s">
        <v>2</v>
      </c>
      <c r="K1129" s="149" t="s">
        <v>2</v>
      </c>
      <c r="O1129" s="235" t="s">
        <v>2130</v>
      </c>
      <c r="P1129" s="235"/>
      <c r="Q1129" s="235"/>
      <c r="R1129" s="235"/>
      <c r="S1129" s="235"/>
      <c r="T1129" s="235"/>
      <c r="U1129" s="235"/>
      <c r="V1129" s="235"/>
      <c r="W1129" s="235"/>
      <c r="X1129" s="235"/>
      <c r="Y1129" s="235"/>
      <c r="Z1129" s="235"/>
      <c r="AA1129" s="235"/>
      <c r="AB1129" s="235"/>
      <c r="AC1129" s="236">
        <v>27.09</v>
      </c>
      <c r="AD1129" s="236"/>
    </row>
    <row r="1130" spans="3:30" x14ac:dyDescent="0.25">
      <c r="C1130" s="149" t="s">
        <v>2</v>
      </c>
      <c r="G1130" s="149" t="s">
        <v>2</v>
      </c>
      <c r="K1130" s="149" t="s">
        <v>2</v>
      </c>
      <c r="O1130" s="235" t="s">
        <v>2130</v>
      </c>
      <c r="P1130" s="235"/>
      <c r="Q1130" s="235"/>
      <c r="R1130" s="235"/>
      <c r="S1130" s="235"/>
      <c r="T1130" s="235"/>
      <c r="U1130" s="235"/>
      <c r="V1130" s="235"/>
      <c r="W1130" s="235"/>
      <c r="X1130" s="235"/>
      <c r="Y1130" s="235"/>
      <c r="Z1130" s="235"/>
      <c r="AA1130" s="235"/>
      <c r="AB1130" s="235"/>
      <c r="AC1130" s="236">
        <v>27.09</v>
      </c>
      <c r="AD1130" s="236"/>
    </row>
    <row r="1131" spans="3:30" x14ac:dyDescent="0.25">
      <c r="C1131" s="149" t="s">
        <v>2</v>
      </c>
      <c r="G1131" s="149" t="s">
        <v>2</v>
      </c>
      <c r="K1131" s="149" t="s">
        <v>2</v>
      </c>
      <c r="O1131" s="235" t="s">
        <v>2130</v>
      </c>
      <c r="P1131" s="235"/>
      <c r="Q1131" s="235"/>
      <c r="R1131" s="235"/>
      <c r="S1131" s="235"/>
      <c r="T1131" s="235"/>
      <c r="U1131" s="235"/>
      <c r="V1131" s="235"/>
      <c r="W1131" s="235"/>
      <c r="X1131" s="235"/>
      <c r="Y1131" s="235"/>
      <c r="Z1131" s="235"/>
      <c r="AA1131" s="235"/>
      <c r="AB1131" s="235"/>
      <c r="AC1131" s="236">
        <v>106.92</v>
      </c>
      <c r="AD1131" s="236"/>
    </row>
    <row r="1132" spans="3:30" x14ac:dyDescent="0.25">
      <c r="C1132" s="149" t="s">
        <v>2</v>
      </c>
      <c r="G1132" s="149" t="s">
        <v>2</v>
      </c>
      <c r="K1132" s="149" t="s">
        <v>2</v>
      </c>
      <c r="O1132" s="235" t="s">
        <v>2130</v>
      </c>
      <c r="P1132" s="235"/>
      <c r="Q1132" s="235"/>
      <c r="R1132" s="235"/>
      <c r="S1132" s="235"/>
      <c r="T1132" s="235"/>
      <c r="U1132" s="235"/>
      <c r="V1132" s="235"/>
      <c r="W1132" s="235"/>
      <c r="X1132" s="235"/>
      <c r="Y1132" s="235"/>
      <c r="Z1132" s="235"/>
      <c r="AA1132" s="235"/>
      <c r="AB1132" s="235"/>
      <c r="AC1132" s="236">
        <v>27.09</v>
      </c>
      <c r="AD1132" s="236"/>
    </row>
    <row r="1133" spans="3:30" x14ac:dyDescent="0.25">
      <c r="C1133" s="149" t="s">
        <v>2</v>
      </c>
      <c r="G1133" s="149" t="s">
        <v>2</v>
      </c>
      <c r="K1133" s="149" t="s">
        <v>2</v>
      </c>
      <c r="O1133" s="235" t="s">
        <v>2130</v>
      </c>
      <c r="P1133" s="235"/>
      <c r="Q1133" s="235"/>
      <c r="R1133" s="235"/>
      <c r="S1133" s="235"/>
      <c r="T1133" s="235"/>
      <c r="U1133" s="235"/>
      <c r="V1133" s="235"/>
      <c r="W1133" s="235"/>
      <c r="X1133" s="235"/>
      <c r="Y1133" s="235"/>
      <c r="Z1133" s="235"/>
      <c r="AA1133" s="235"/>
      <c r="AB1133" s="235"/>
      <c r="AC1133" s="236">
        <v>54.18</v>
      </c>
      <c r="AD1133" s="236"/>
    </row>
    <row r="1134" spans="3:30" x14ac:dyDescent="0.25">
      <c r="C1134" s="149" t="s">
        <v>2</v>
      </c>
      <c r="G1134" s="149" t="s">
        <v>2</v>
      </c>
      <c r="K1134" s="149" t="s">
        <v>2</v>
      </c>
      <c r="O1134" s="235" t="s">
        <v>2130</v>
      </c>
      <c r="P1134" s="235"/>
      <c r="Q1134" s="235"/>
      <c r="R1134" s="235"/>
      <c r="S1134" s="235"/>
      <c r="T1134" s="235"/>
      <c r="U1134" s="235"/>
      <c r="V1134" s="235"/>
      <c r="W1134" s="235"/>
      <c r="X1134" s="235"/>
      <c r="Y1134" s="235"/>
      <c r="Z1134" s="235"/>
      <c r="AA1134" s="235"/>
      <c r="AB1134" s="235"/>
      <c r="AC1134" s="236">
        <v>54.18</v>
      </c>
      <c r="AD1134" s="236"/>
    </row>
    <row r="1135" spans="3:30" x14ac:dyDescent="0.25">
      <c r="C1135" s="149" t="s">
        <v>2</v>
      </c>
      <c r="G1135" s="149" t="s">
        <v>2</v>
      </c>
      <c r="K1135" s="149" t="s">
        <v>2</v>
      </c>
      <c r="O1135" s="235" t="s">
        <v>2130</v>
      </c>
      <c r="P1135" s="235"/>
      <c r="Q1135" s="235"/>
      <c r="R1135" s="235"/>
      <c r="S1135" s="235"/>
      <c r="T1135" s="235"/>
      <c r="U1135" s="235"/>
      <c r="V1135" s="235"/>
      <c r="W1135" s="235"/>
      <c r="X1135" s="235"/>
      <c r="Y1135" s="235"/>
      <c r="Z1135" s="235"/>
      <c r="AA1135" s="235"/>
      <c r="AB1135" s="235"/>
      <c r="AC1135" s="236">
        <v>54.18</v>
      </c>
      <c r="AD1135" s="236"/>
    </row>
    <row r="1136" spans="3:30" x14ac:dyDescent="0.25">
      <c r="C1136" s="149" t="s">
        <v>2</v>
      </c>
      <c r="G1136" s="149" t="s">
        <v>2</v>
      </c>
      <c r="K1136" s="149" t="s">
        <v>2</v>
      </c>
      <c r="O1136" s="235" t="s">
        <v>2130</v>
      </c>
      <c r="P1136" s="235"/>
      <c r="Q1136" s="235"/>
      <c r="R1136" s="235"/>
      <c r="S1136" s="235"/>
      <c r="T1136" s="235"/>
      <c r="U1136" s="235"/>
      <c r="V1136" s="235"/>
      <c r="W1136" s="235"/>
      <c r="X1136" s="235"/>
      <c r="Y1136" s="235"/>
      <c r="Z1136" s="235"/>
      <c r="AA1136" s="235"/>
      <c r="AB1136" s="235"/>
      <c r="AC1136" s="236">
        <v>67.73</v>
      </c>
      <c r="AD1136" s="236"/>
    </row>
    <row r="1137" spans="1:30" x14ac:dyDescent="0.25">
      <c r="C1137" s="149" t="s">
        <v>2</v>
      </c>
      <c r="G1137" s="149" t="s">
        <v>2</v>
      </c>
      <c r="K1137" s="149" t="s">
        <v>2</v>
      </c>
      <c r="O1137" s="235" t="s">
        <v>2130</v>
      </c>
      <c r="P1137" s="235"/>
      <c r="Q1137" s="235"/>
      <c r="R1137" s="235"/>
      <c r="S1137" s="235"/>
      <c r="T1137" s="235"/>
      <c r="U1137" s="235"/>
      <c r="V1137" s="235"/>
      <c r="W1137" s="235"/>
      <c r="X1137" s="235"/>
      <c r="Y1137" s="235"/>
      <c r="Z1137" s="235"/>
      <c r="AA1137" s="235"/>
      <c r="AB1137" s="235"/>
      <c r="AC1137" s="236">
        <v>95.12</v>
      </c>
      <c r="AD1137" s="236"/>
    </row>
    <row r="1138" spans="1:30" x14ac:dyDescent="0.25">
      <c r="C1138" s="149" t="s">
        <v>2</v>
      </c>
      <c r="G1138" s="149" t="s">
        <v>2</v>
      </c>
      <c r="K1138" s="149" t="s">
        <v>2</v>
      </c>
      <c r="O1138" s="235" t="s">
        <v>2130</v>
      </c>
      <c r="P1138" s="235"/>
      <c r="Q1138" s="235"/>
      <c r="R1138" s="235"/>
      <c r="S1138" s="235"/>
      <c r="T1138" s="235"/>
      <c r="U1138" s="235"/>
      <c r="V1138" s="235"/>
      <c r="W1138" s="235"/>
      <c r="X1138" s="235"/>
      <c r="Y1138" s="235"/>
      <c r="Z1138" s="235"/>
      <c r="AA1138" s="235"/>
      <c r="AB1138" s="235"/>
      <c r="AC1138" s="236">
        <v>107.22</v>
      </c>
      <c r="AD1138" s="236"/>
    </row>
    <row r="1139" spans="1:30" x14ac:dyDescent="0.25">
      <c r="C1139" s="149" t="s">
        <v>2</v>
      </c>
      <c r="G1139" s="149" t="s">
        <v>2</v>
      </c>
      <c r="K1139" s="149" t="s">
        <v>2</v>
      </c>
      <c r="O1139" s="235" t="s">
        <v>2130</v>
      </c>
      <c r="P1139" s="235"/>
      <c r="Q1139" s="235"/>
      <c r="R1139" s="235"/>
      <c r="S1139" s="235"/>
      <c r="T1139" s="235"/>
      <c r="U1139" s="235"/>
      <c r="V1139" s="235"/>
      <c r="W1139" s="235"/>
      <c r="X1139" s="235"/>
      <c r="Y1139" s="235"/>
      <c r="Z1139" s="235"/>
      <c r="AA1139" s="235"/>
      <c r="AB1139" s="235"/>
      <c r="AC1139" s="236">
        <v>27.09</v>
      </c>
      <c r="AD1139" s="236"/>
    </row>
    <row r="1140" spans="1:30" x14ac:dyDescent="0.25">
      <c r="C1140" s="149" t="s">
        <v>2</v>
      </c>
      <c r="G1140" s="149" t="s">
        <v>2</v>
      </c>
      <c r="K1140" s="149" t="s">
        <v>2</v>
      </c>
      <c r="O1140" s="235" t="s">
        <v>2130</v>
      </c>
      <c r="P1140" s="235"/>
      <c r="Q1140" s="235"/>
      <c r="R1140" s="235"/>
      <c r="S1140" s="235"/>
      <c r="T1140" s="235"/>
      <c r="U1140" s="235"/>
      <c r="V1140" s="235"/>
      <c r="W1140" s="235"/>
      <c r="X1140" s="235"/>
      <c r="Y1140" s="235"/>
      <c r="Z1140" s="235"/>
      <c r="AA1140" s="235"/>
      <c r="AB1140" s="235"/>
      <c r="AC1140" s="236">
        <v>40.64</v>
      </c>
      <c r="AD1140" s="236"/>
    </row>
    <row r="1141" spans="1:30" x14ac:dyDescent="0.25">
      <c r="C1141" s="149" t="s">
        <v>2</v>
      </c>
      <c r="G1141" s="149" t="s">
        <v>2</v>
      </c>
      <c r="K1141" s="149" t="s">
        <v>2</v>
      </c>
      <c r="O1141" s="235" t="s">
        <v>2130</v>
      </c>
      <c r="P1141" s="235"/>
      <c r="Q1141" s="235"/>
      <c r="R1141" s="235"/>
      <c r="S1141" s="235"/>
      <c r="T1141" s="235"/>
      <c r="U1141" s="235"/>
      <c r="V1141" s="235"/>
      <c r="W1141" s="235"/>
      <c r="X1141" s="235"/>
      <c r="Y1141" s="235"/>
      <c r="Z1141" s="235"/>
      <c r="AA1141" s="235"/>
      <c r="AB1141" s="235"/>
      <c r="AC1141" s="236">
        <v>98.37</v>
      </c>
      <c r="AD1141" s="236"/>
    </row>
    <row r="1142" spans="1:30" ht="137.25" customHeight="1" x14ac:dyDescent="0.25"/>
    <row r="1143" spans="1:30" ht="12" customHeight="1" x14ac:dyDescent="0.25"/>
    <row r="1144" spans="1:30" ht="13.5" customHeight="1" x14ac:dyDescent="0.25">
      <c r="A1144" s="152" t="s">
        <v>1119</v>
      </c>
      <c r="B1144" s="152"/>
      <c r="C1144" s="152"/>
      <c r="D1144" s="152"/>
      <c r="E1144" s="152"/>
      <c r="F1144" s="152"/>
      <c r="G1144" s="152"/>
      <c r="H1144" s="152"/>
      <c r="I1144" s="152"/>
      <c r="J1144" s="152"/>
      <c r="K1144" s="152"/>
      <c r="L1144" s="152"/>
      <c r="M1144" s="152"/>
      <c r="R1144" s="153" t="s">
        <v>2140</v>
      </c>
      <c r="S1144" s="153"/>
      <c r="T1144" s="153"/>
      <c r="U1144" s="153"/>
      <c r="V1144" s="153"/>
      <c r="W1144" s="153"/>
      <c r="X1144" s="153"/>
      <c r="Y1144" s="153"/>
      <c r="Z1144" s="153"/>
      <c r="AA1144" s="153"/>
      <c r="AB1144" s="153"/>
      <c r="AC1144" s="153"/>
      <c r="AD1144" s="153"/>
    </row>
    <row r="1145" spans="1:30" ht="25.5" customHeight="1" x14ac:dyDescent="0.25">
      <c r="C1145" s="143" t="s">
        <v>1035</v>
      </c>
      <c r="D1145" s="143"/>
      <c r="E1145" s="143"/>
      <c r="F1145" s="143"/>
      <c r="G1145" s="143"/>
      <c r="H1145" s="143"/>
      <c r="I1145" s="143"/>
      <c r="J1145" s="143"/>
      <c r="K1145" s="143"/>
      <c r="L1145" s="143"/>
      <c r="M1145" s="143"/>
      <c r="N1145" s="143"/>
      <c r="O1145" s="143"/>
      <c r="P1145" s="143"/>
      <c r="Q1145" s="143"/>
      <c r="R1145" s="143"/>
      <c r="S1145" s="143"/>
      <c r="T1145" s="143"/>
      <c r="U1145" s="143"/>
      <c r="V1145" s="143"/>
      <c r="W1145" s="143"/>
      <c r="X1145" s="143"/>
      <c r="Y1145" s="143"/>
      <c r="Z1145" s="143"/>
      <c r="AA1145" s="143"/>
      <c r="AB1145" s="143"/>
      <c r="AC1145" s="143"/>
    </row>
    <row r="1146" spans="1:30" ht="7.5" customHeight="1" x14ac:dyDescent="0.25"/>
    <row r="1147" spans="1:30" ht="18.75" customHeight="1" x14ac:dyDescent="0.25">
      <c r="I1147" s="229" t="s">
        <v>1036</v>
      </c>
      <c r="J1147" s="229"/>
      <c r="K1147" s="229"/>
      <c r="L1147" s="229"/>
      <c r="M1147" s="229"/>
      <c r="N1147" s="229"/>
      <c r="O1147" s="229"/>
      <c r="P1147" s="229"/>
      <c r="S1147" s="230" t="s">
        <v>1037</v>
      </c>
      <c r="T1147" s="230"/>
      <c r="U1147" s="230"/>
      <c r="V1147" s="230"/>
      <c r="W1147" s="230"/>
      <c r="X1147" s="230"/>
      <c r="Y1147" s="230"/>
    </row>
    <row r="1148" spans="1:30" ht="6.75" customHeight="1" x14ac:dyDescent="0.25"/>
    <row r="1149" spans="1:30" ht="14.25" customHeight="1" x14ac:dyDescent="0.25">
      <c r="A1149" s="231" t="s">
        <v>2008</v>
      </c>
      <c r="B1149" s="231"/>
      <c r="C1149" s="231"/>
      <c r="D1149" s="231"/>
      <c r="E1149" s="231"/>
      <c r="F1149" s="231"/>
      <c r="G1149" s="231"/>
      <c r="H1149" s="231"/>
      <c r="I1149" s="231"/>
      <c r="J1149" s="231"/>
      <c r="K1149" s="231"/>
      <c r="L1149" s="231"/>
      <c r="M1149" s="231"/>
      <c r="N1149" s="231"/>
      <c r="O1149" s="231"/>
    </row>
    <row r="1150" spans="1:30" x14ac:dyDescent="0.25">
      <c r="B1150" s="232" t="s">
        <v>1039</v>
      </c>
      <c r="C1150" s="232"/>
      <c r="D1150" s="232"/>
      <c r="F1150" s="232" t="s">
        <v>1040</v>
      </c>
      <c r="G1150" s="232"/>
      <c r="H1150" s="232"/>
      <c r="I1150" s="232"/>
      <c r="J1150" s="232" t="s">
        <v>1041</v>
      </c>
      <c r="K1150" s="232"/>
      <c r="L1150" s="232"/>
      <c r="N1150" s="232" t="s">
        <v>1042</v>
      </c>
      <c r="O1150" s="232"/>
      <c r="P1150" s="232"/>
      <c r="Q1150" s="232"/>
      <c r="R1150" s="232"/>
      <c r="S1150" s="232"/>
      <c r="T1150" s="232"/>
      <c r="U1150" s="232"/>
      <c r="V1150" s="232"/>
      <c r="W1150" s="232"/>
      <c r="X1150" s="232"/>
      <c r="Y1150" s="232"/>
      <c r="Z1150" s="232"/>
      <c r="AA1150" s="232"/>
      <c r="AC1150" s="233" t="s">
        <v>1043</v>
      </c>
      <c r="AD1150" s="233"/>
    </row>
    <row r="1151" spans="1:30" x14ac:dyDescent="0.25">
      <c r="B1151" s="146" t="s">
        <v>2141</v>
      </c>
      <c r="C1151" s="146"/>
      <c r="D1151" s="146"/>
      <c r="F1151" s="146" t="s">
        <v>1158</v>
      </c>
      <c r="G1151" s="146"/>
      <c r="H1151" s="146"/>
      <c r="I1151" s="146"/>
      <c r="J1151" s="146" t="s">
        <v>2128</v>
      </c>
      <c r="K1151" s="146"/>
      <c r="L1151" s="146"/>
      <c r="N1151" s="146" t="s">
        <v>2129</v>
      </c>
      <c r="O1151" s="146"/>
      <c r="P1151" s="146"/>
      <c r="Q1151" s="146"/>
      <c r="R1151" s="146"/>
      <c r="S1151" s="146"/>
      <c r="T1151" s="146"/>
      <c r="U1151" s="146"/>
      <c r="V1151" s="146"/>
      <c r="W1151" s="146"/>
      <c r="X1151" s="146"/>
      <c r="Y1151" s="146"/>
      <c r="Z1151" s="146"/>
      <c r="AA1151" s="146"/>
      <c r="AC1151" s="234">
        <v>2134.04</v>
      </c>
      <c r="AD1151" s="234"/>
    </row>
    <row r="1152" spans="1:30" x14ac:dyDescent="0.25">
      <c r="C1152" s="149" t="s">
        <v>2</v>
      </c>
      <c r="G1152" s="149" t="s">
        <v>2</v>
      </c>
      <c r="K1152" s="149" t="s">
        <v>2</v>
      </c>
      <c r="O1152" s="235" t="s">
        <v>2130</v>
      </c>
      <c r="P1152" s="235"/>
      <c r="Q1152" s="235"/>
      <c r="R1152" s="235"/>
      <c r="S1152" s="235"/>
      <c r="T1152" s="235"/>
      <c r="U1152" s="235"/>
      <c r="V1152" s="235"/>
      <c r="W1152" s="235"/>
      <c r="X1152" s="235"/>
      <c r="Y1152" s="235"/>
      <c r="Z1152" s="235"/>
      <c r="AA1152" s="235"/>
      <c r="AB1152" s="235"/>
      <c r="AC1152" s="236">
        <v>106.73</v>
      </c>
      <c r="AD1152" s="236"/>
    </row>
    <row r="1153" spans="2:30" x14ac:dyDescent="0.25">
      <c r="C1153" s="149" t="s">
        <v>2</v>
      </c>
      <c r="G1153" s="149" t="s">
        <v>2</v>
      </c>
      <c r="K1153" s="149" t="s">
        <v>2</v>
      </c>
      <c r="O1153" s="235" t="s">
        <v>2130</v>
      </c>
      <c r="P1153" s="235"/>
      <c r="Q1153" s="235"/>
      <c r="R1153" s="235"/>
      <c r="S1153" s="235"/>
      <c r="T1153" s="235"/>
      <c r="U1153" s="235"/>
      <c r="V1153" s="235"/>
      <c r="W1153" s="235"/>
      <c r="X1153" s="235"/>
      <c r="Y1153" s="235"/>
      <c r="Z1153" s="235"/>
      <c r="AA1153" s="235"/>
      <c r="AB1153" s="235"/>
      <c r="AC1153" s="236">
        <v>168.01</v>
      </c>
      <c r="AD1153" s="236"/>
    </row>
    <row r="1154" spans="2:30" x14ac:dyDescent="0.25">
      <c r="C1154" s="149" t="s">
        <v>2</v>
      </c>
      <c r="G1154" s="149" t="s">
        <v>2</v>
      </c>
      <c r="K1154" s="149" t="s">
        <v>2</v>
      </c>
      <c r="O1154" s="235" t="s">
        <v>2130</v>
      </c>
      <c r="P1154" s="235"/>
      <c r="Q1154" s="235"/>
      <c r="R1154" s="235"/>
      <c r="S1154" s="235"/>
      <c r="T1154" s="235"/>
      <c r="U1154" s="235"/>
      <c r="V1154" s="235"/>
      <c r="W1154" s="235"/>
      <c r="X1154" s="235"/>
      <c r="Y1154" s="235"/>
      <c r="Z1154" s="235"/>
      <c r="AA1154" s="235"/>
      <c r="AB1154" s="235"/>
      <c r="AC1154" s="236">
        <v>91.45</v>
      </c>
      <c r="AD1154" s="236"/>
    </row>
    <row r="1155" spans="2:30" x14ac:dyDescent="0.25">
      <c r="C1155" s="149" t="s">
        <v>2</v>
      </c>
      <c r="G1155" s="149" t="s">
        <v>2</v>
      </c>
      <c r="K1155" s="149" t="s">
        <v>2</v>
      </c>
      <c r="O1155" s="235" t="s">
        <v>2130</v>
      </c>
      <c r="P1155" s="235"/>
      <c r="Q1155" s="235"/>
      <c r="R1155" s="235"/>
      <c r="S1155" s="235"/>
      <c r="T1155" s="235"/>
      <c r="U1155" s="235"/>
      <c r="V1155" s="235"/>
      <c r="W1155" s="235"/>
      <c r="X1155" s="235"/>
      <c r="Y1155" s="235"/>
      <c r="Z1155" s="235"/>
      <c r="AA1155" s="235"/>
      <c r="AB1155" s="235"/>
      <c r="AC1155" s="236">
        <v>247.99</v>
      </c>
      <c r="AD1155" s="236"/>
    </row>
    <row r="1156" spans="2:30" x14ac:dyDescent="0.25">
      <c r="C1156" s="149" t="s">
        <v>2</v>
      </c>
      <c r="G1156" s="149" t="s">
        <v>2</v>
      </c>
      <c r="K1156" s="149" t="s">
        <v>2</v>
      </c>
      <c r="O1156" s="235" t="s">
        <v>2130</v>
      </c>
      <c r="P1156" s="235"/>
      <c r="Q1156" s="235"/>
      <c r="R1156" s="235"/>
      <c r="S1156" s="235"/>
      <c r="T1156" s="235"/>
      <c r="U1156" s="235"/>
      <c r="V1156" s="235"/>
      <c r="W1156" s="235"/>
      <c r="X1156" s="235"/>
      <c r="Y1156" s="235"/>
      <c r="Z1156" s="235"/>
      <c r="AA1156" s="235"/>
      <c r="AB1156" s="235"/>
      <c r="AC1156" s="236">
        <v>161.81</v>
      </c>
      <c r="AD1156" s="236"/>
    </row>
    <row r="1157" spans="2:30" x14ac:dyDescent="0.25">
      <c r="C1157" s="149" t="s">
        <v>2</v>
      </c>
      <c r="G1157" s="149" t="s">
        <v>2</v>
      </c>
      <c r="K1157" s="149" t="s">
        <v>2</v>
      </c>
      <c r="O1157" s="235" t="s">
        <v>2130</v>
      </c>
      <c r="P1157" s="235"/>
      <c r="Q1157" s="235"/>
      <c r="R1157" s="235"/>
      <c r="S1157" s="235"/>
      <c r="T1157" s="235"/>
      <c r="U1157" s="235"/>
      <c r="V1157" s="235"/>
      <c r="W1157" s="235"/>
      <c r="X1157" s="235"/>
      <c r="Y1157" s="235"/>
      <c r="Z1157" s="235"/>
      <c r="AA1157" s="235"/>
      <c r="AB1157" s="235"/>
      <c r="AC1157" s="236">
        <v>211.12</v>
      </c>
      <c r="AD1157" s="236"/>
    </row>
    <row r="1158" spans="2:30" x14ac:dyDescent="0.25">
      <c r="C1158" s="149" t="s">
        <v>2</v>
      </c>
      <c r="G1158" s="149" t="s">
        <v>2</v>
      </c>
      <c r="K1158" s="149" t="s">
        <v>2</v>
      </c>
      <c r="O1158" s="235" t="s">
        <v>2130</v>
      </c>
      <c r="P1158" s="235"/>
      <c r="Q1158" s="235"/>
      <c r="R1158" s="235"/>
      <c r="S1158" s="235"/>
      <c r="T1158" s="235"/>
      <c r="U1158" s="235"/>
      <c r="V1158" s="235"/>
      <c r="W1158" s="235"/>
      <c r="X1158" s="235"/>
      <c r="Y1158" s="235"/>
      <c r="Z1158" s="235"/>
      <c r="AA1158" s="235"/>
      <c r="AB1158" s="235"/>
      <c r="AC1158" s="236">
        <v>88.37</v>
      </c>
      <c r="AD1158" s="236"/>
    </row>
    <row r="1159" spans="2:30" x14ac:dyDescent="0.25">
      <c r="C1159" s="149" t="s">
        <v>2</v>
      </c>
      <c r="G1159" s="149" t="s">
        <v>2</v>
      </c>
      <c r="K1159" s="149" t="s">
        <v>2</v>
      </c>
      <c r="O1159" s="235" t="s">
        <v>2130</v>
      </c>
      <c r="P1159" s="235"/>
      <c r="Q1159" s="235"/>
      <c r="R1159" s="235"/>
      <c r="S1159" s="235"/>
      <c r="T1159" s="235"/>
      <c r="U1159" s="235"/>
      <c r="V1159" s="235"/>
      <c r="W1159" s="235"/>
      <c r="X1159" s="235"/>
      <c r="Y1159" s="235"/>
      <c r="Z1159" s="235"/>
      <c r="AA1159" s="235"/>
      <c r="AB1159" s="235"/>
      <c r="AC1159" s="236">
        <v>147.93</v>
      </c>
      <c r="AD1159" s="236"/>
    </row>
    <row r="1160" spans="2:30" x14ac:dyDescent="0.25">
      <c r="C1160" s="149" t="s">
        <v>2</v>
      </c>
      <c r="G1160" s="149" t="s">
        <v>2</v>
      </c>
      <c r="K1160" s="149" t="s">
        <v>2</v>
      </c>
      <c r="O1160" s="235" t="s">
        <v>2130</v>
      </c>
      <c r="P1160" s="235"/>
      <c r="Q1160" s="235"/>
      <c r="R1160" s="235"/>
      <c r="S1160" s="235"/>
      <c r="T1160" s="235"/>
      <c r="U1160" s="235"/>
      <c r="V1160" s="235"/>
      <c r="W1160" s="235"/>
      <c r="X1160" s="235"/>
      <c r="Y1160" s="235"/>
      <c r="Z1160" s="235"/>
      <c r="AA1160" s="235"/>
      <c r="AB1160" s="235"/>
      <c r="AC1160" s="236">
        <v>123.3</v>
      </c>
      <c r="AD1160" s="236"/>
    </row>
    <row r="1161" spans="2:30" x14ac:dyDescent="0.25">
      <c r="C1161" s="149" t="s">
        <v>2</v>
      </c>
      <c r="G1161" s="149" t="s">
        <v>2</v>
      </c>
      <c r="K1161" s="149" t="s">
        <v>2</v>
      </c>
      <c r="O1161" s="235" t="s">
        <v>2130</v>
      </c>
      <c r="P1161" s="235"/>
      <c r="Q1161" s="235"/>
      <c r="R1161" s="235"/>
      <c r="S1161" s="235"/>
      <c r="T1161" s="235"/>
      <c r="U1161" s="235"/>
      <c r="V1161" s="235"/>
      <c r="W1161" s="235"/>
      <c r="X1161" s="235"/>
      <c r="Y1161" s="235"/>
      <c r="Z1161" s="235"/>
      <c r="AA1161" s="235"/>
      <c r="AB1161" s="235"/>
      <c r="AC1161" s="236">
        <v>276.35000000000002</v>
      </c>
      <c r="AD1161" s="236"/>
    </row>
    <row r="1162" spans="2:30" x14ac:dyDescent="0.25">
      <c r="C1162" s="149" t="s">
        <v>2</v>
      </c>
      <c r="G1162" s="149" t="s">
        <v>2</v>
      </c>
      <c r="K1162" s="149" t="s">
        <v>2</v>
      </c>
      <c r="O1162" s="235" t="s">
        <v>2130</v>
      </c>
      <c r="P1162" s="235"/>
      <c r="Q1162" s="235"/>
      <c r="R1162" s="235"/>
      <c r="S1162" s="235"/>
      <c r="T1162" s="235"/>
      <c r="U1162" s="235"/>
      <c r="V1162" s="235"/>
      <c r="W1162" s="235"/>
      <c r="X1162" s="235"/>
      <c r="Y1162" s="235"/>
      <c r="Z1162" s="235"/>
      <c r="AA1162" s="235"/>
      <c r="AB1162" s="235"/>
      <c r="AC1162" s="236">
        <v>171.22</v>
      </c>
      <c r="AD1162" s="236"/>
    </row>
    <row r="1163" spans="2:30" x14ac:dyDescent="0.25">
      <c r="C1163" s="149" t="s">
        <v>2</v>
      </c>
      <c r="G1163" s="149" t="s">
        <v>2</v>
      </c>
      <c r="K1163" s="149" t="s">
        <v>2</v>
      </c>
      <c r="O1163" s="235" t="s">
        <v>2130</v>
      </c>
      <c r="P1163" s="235"/>
      <c r="Q1163" s="235"/>
      <c r="R1163" s="235"/>
      <c r="S1163" s="235"/>
      <c r="T1163" s="235"/>
      <c r="U1163" s="235"/>
      <c r="V1163" s="235"/>
      <c r="W1163" s="235"/>
      <c r="X1163" s="235"/>
      <c r="Y1163" s="235"/>
      <c r="Z1163" s="235"/>
      <c r="AA1163" s="235"/>
      <c r="AB1163" s="235"/>
      <c r="AC1163" s="236">
        <v>118.55</v>
      </c>
      <c r="AD1163" s="236"/>
    </row>
    <row r="1164" spans="2:30" x14ac:dyDescent="0.25">
      <c r="C1164" s="149" t="s">
        <v>2</v>
      </c>
      <c r="G1164" s="149" t="s">
        <v>2</v>
      </c>
      <c r="K1164" s="149" t="s">
        <v>2</v>
      </c>
      <c r="O1164" s="235" t="s">
        <v>2130</v>
      </c>
      <c r="P1164" s="235"/>
      <c r="Q1164" s="235"/>
      <c r="R1164" s="235"/>
      <c r="S1164" s="235"/>
      <c r="T1164" s="235"/>
      <c r="U1164" s="235"/>
      <c r="V1164" s="235"/>
      <c r="W1164" s="235"/>
      <c r="X1164" s="235"/>
      <c r="Y1164" s="235"/>
      <c r="Z1164" s="235"/>
      <c r="AA1164" s="235"/>
      <c r="AB1164" s="235"/>
      <c r="AC1164" s="236">
        <v>83.1</v>
      </c>
      <c r="AD1164" s="236"/>
    </row>
    <row r="1165" spans="2:30" x14ac:dyDescent="0.25">
      <c r="C1165" s="149" t="s">
        <v>2</v>
      </c>
      <c r="G1165" s="149" t="s">
        <v>2</v>
      </c>
      <c r="K1165" s="149" t="s">
        <v>2</v>
      </c>
      <c r="O1165" s="235" t="s">
        <v>2130</v>
      </c>
      <c r="P1165" s="235"/>
      <c r="Q1165" s="235"/>
      <c r="R1165" s="235"/>
      <c r="S1165" s="235"/>
      <c r="T1165" s="235"/>
      <c r="U1165" s="235"/>
      <c r="V1165" s="235"/>
      <c r="W1165" s="235"/>
      <c r="X1165" s="235"/>
      <c r="Y1165" s="235"/>
      <c r="Z1165" s="235"/>
      <c r="AA1165" s="235"/>
      <c r="AB1165" s="235"/>
      <c r="AC1165" s="236">
        <v>30</v>
      </c>
      <c r="AD1165" s="236"/>
    </row>
    <row r="1166" spans="2:30" x14ac:dyDescent="0.25">
      <c r="C1166" s="149" t="s">
        <v>2</v>
      </c>
      <c r="G1166" s="149" t="s">
        <v>2</v>
      </c>
      <c r="K1166" s="149" t="s">
        <v>2</v>
      </c>
      <c r="O1166" s="235" t="s">
        <v>2130</v>
      </c>
      <c r="P1166" s="235"/>
      <c r="Q1166" s="235"/>
      <c r="R1166" s="235"/>
      <c r="S1166" s="235"/>
      <c r="T1166" s="235"/>
      <c r="U1166" s="235"/>
      <c r="V1166" s="235"/>
      <c r="W1166" s="235"/>
      <c r="X1166" s="235"/>
      <c r="Y1166" s="235"/>
      <c r="Z1166" s="235"/>
      <c r="AA1166" s="235"/>
      <c r="AB1166" s="235"/>
      <c r="AC1166" s="236">
        <v>108.11</v>
      </c>
      <c r="AD1166" s="236"/>
    </row>
    <row r="1167" spans="2:30" x14ac:dyDescent="0.25">
      <c r="B1167" s="146" t="s">
        <v>2142</v>
      </c>
      <c r="C1167" s="146"/>
      <c r="D1167" s="146"/>
      <c r="F1167" s="146" t="s">
        <v>1158</v>
      </c>
      <c r="G1167" s="146"/>
      <c r="H1167" s="146"/>
      <c r="I1167" s="146"/>
      <c r="J1167" s="146" t="s">
        <v>2132</v>
      </c>
      <c r="K1167" s="146"/>
      <c r="L1167" s="146"/>
      <c r="N1167" s="146" t="s">
        <v>2133</v>
      </c>
      <c r="O1167" s="146"/>
      <c r="P1167" s="146"/>
      <c r="Q1167" s="146"/>
      <c r="R1167" s="146"/>
      <c r="S1167" s="146"/>
      <c r="T1167" s="146"/>
      <c r="U1167" s="146"/>
      <c r="V1167" s="146"/>
      <c r="W1167" s="146"/>
      <c r="X1167" s="146"/>
      <c r="Y1167" s="146"/>
      <c r="Z1167" s="146"/>
      <c r="AA1167" s="146"/>
      <c r="AC1167" s="234">
        <v>185.18</v>
      </c>
      <c r="AD1167" s="234"/>
    </row>
    <row r="1168" spans="2:30" x14ac:dyDescent="0.25">
      <c r="C1168" s="149" t="s">
        <v>2</v>
      </c>
      <c r="G1168" s="149" t="s">
        <v>2</v>
      </c>
      <c r="K1168" s="149" t="s">
        <v>2</v>
      </c>
      <c r="O1168" s="235" t="s">
        <v>2135</v>
      </c>
      <c r="P1168" s="235"/>
      <c r="Q1168" s="235"/>
      <c r="R1168" s="235"/>
      <c r="S1168" s="235"/>
      <c r="T1168" s="235"/>
      <c r="U1168" s="235"/>
      <c r="V1168" s="235"/>
      <c r="W1168" s="235"/>
      <c r="X1168" s="235"/>
      <c r="Y1168" s="235"/>
      <c r="Z1168" s="235"/>
      <c r="AA1168" s="235"/>
      <c r="AB1168" s="235"/>
    </row>
    <row r="1169" spans="2:30" x14ac:dyDescent="0.25">
      <c r="B1169" s="146" t="s">
        <v>2143</v>
      </c>
      <c r="C1169" s="146"/>
      <c r="D1169" s="146"/>
      <c r="F1169" s="146" t="s">
        <v>1158</v>
      </c>
      <c r="G1169" s="146"/>
      <c r="H1169" s="146"/>
      <c r="I1169" s="146"/>
      <c r="J1169" s="146" t="s">
        <v>2144</v>
      </c>
      <c r="K1169" s="146"/>
      <c r="L1169" s="146"/>
      <c r="N1169" s="146" t="s">
        <v>2145</v>
      </c>
      <c r="O1169" s="146"/>
      <c r="P1169" s="146"/>
      <c r="Q1169" s="146"/>
      <c r="R1169" s="146"/>
      <c r="S1169" s="146"/>
      <c r="T1169" s="146"/>
      <c r="U1169" s="146"/>
      <c r="V1169" s="146"/>
      <c r="W1169" s="146"/>
      <c r="X1169" s="146"/>
      <c r="Y1169" s="146"/>
      <c r="Z1169" s="146"/>
      <c r="AA1169" s="146"/>
      <c r="AC1169" s="234">
        <v>3600</v>
      </c>
      <c r="AD1169" s="234"/>
    </row>
    <row r="1170" spans="2:30" x14ac:dyDescent="0.25">
      <c r="C1170" s="149" t="s">
        <v>2</v>
      </c>
      <c r="G1170" s="149" t="s">
        <v>2</v>
      </c>
      <c r="K1170" s="149" t="s">
        <v>2</v>
      </c>
      <c r="O1170" s="235" t="s">
        <v>2146</v>
      </c>
      <c r="P1170" s="235"/>
      <c r="Q1170" s="235"/>
      <c r="R1170" s="235"/>
      <c r="S1170" s="235"/>
      <c r="T1170" s="235"/>
      <c r="U1170" s="235"/>
      <c r="V1170" s="235"/>
      <c r="W1170" s="235"/>
      <c r="X1170" s="235"/>
      <c r="Y1170" s="235"/>
      <c r="Z1170" s="235"/>
      <c r="AA1170" s="235"/>
      <c r="AB1170" s="235"/>
    </row>
    <row r="1171" spans="2:30" x14ac:dyDescent="0.25">
      <c r="B1171" s="146" t="s">
        <v>2147</v>
      </c>
      <c r="C1171" s="146"/>
      <c r="D1171" s="146"/>
      <c r="F1171" s="146" t="s">
        <v>1158</v>
      </c>
      <c r="G1171" s="146"/>
      <c r="H1171" s="146"/>
      <c r="I1171" s="146"/>
      <c r="J1171" s="146" t="s">
        <v>2148</v>
      </c>
      <c r="K1171" s="146"/>
      <c r="L1171" s="146"/>
      <c r="N1171" s="146" t="s">
        <v>2149</v>
      </c>
      <c r="O1171" s="146"/>
      <c r="P1171" s="146"/>
      <c r="Q1171" s="146"/>
      <c r="R1171" s="146"/>
      <c r="S1171" s="146"/>
      <c r="T1171" s="146"/>
      <c r="U1171" s="146"/>
      <c r="V1171" s="146"/>
      <c r="W1171" s="146"/>
      <c r="X1171" s="146"/>
      <c r="Y1171" s="146"/>
      <c r="Z1171" s="146"/>
      <c r="AA1171" s="146"/>
      <c r="AC1171" s="234">
        <v>8442.39</v>
      </c>
      <c r="AD1171" s="234"/>
    </row>
    <row r="1172" spans="2:30" x14ac:dyDescent="0.25">
      <c r="C1172" s="149" t="s">
        <v>2</v>
      </c>
      <c r="G1172" s="149" t="s">
        <v>2</v>
      </c>
      <c r="K1172" s="149" t="s">
        <v>2</v>
      </c>
      <c r="O1172" s="235" t="s">
        <v>2130</v>
      </c>
      <c r="P1172" s="235"/>
      <c r="Q1172" s="235"/>
      <c r="R1172" s="235"/>
      <c r="S1172" s="235"/>
      <c r="T1172" s="235"/>
      <c r="U1172" s="235"/>
      <c r="V1172" s="235"/>
      <c r="W1172" s="235"/>
      <c r="X1172" s="235"/>
      <c r="Y1172" s="235"/>
      <c r="Z1172" s="235"/>
      <c r="AA1172" s="235"/>
      <c r="AB1172" s="235"/>
      <c r="AC1172" s="236">
        <v>674.45</v>
      </c>
      <c r="AD1172" s="236"/>
    </row>
    <row r="1173" spans="2:30" x14ac:dyDescent="0.25">
      <c r="C1173" s="149" t="s">
        <v>2</v>
      </c>
      <c r="G1173" s="149" t="s">
        <v>2</v>
      </c>
      <c r="K1173" s="149" t="s">
        <v>2</v>
      </c>
      <c r="O1173" s="235" t="s">
        <v>2130</v>
      </c>
      <c r="P1173" s="235"/>
      <c r="Q1173" s="235"/>
      <c r="R1173" s="235"/>
      <c r="S1173" s="235"/>
      <c r="T1173" s="235"/>
      <c r="U1173" s="235"/>
      <c r="V1173" s="235"/>
      <c r="W1173" s="235"/>
      <c r="X1173" s="235"/>
      <c r="Y1173" s="235"/>
      <c r="Z1173" s="235"/>
      <c r="AA1173" s="235"/>
      <c r="AB1173" s="235"/>
      <c r="AC1173" s="236">
        <v>870.33</v>
      </c>
      <c r="AD1173" s="236"/>
    </row>
    <row r="1174" spans="2:30" x14ac:dyDescent="0.25">
      <c r="C1174" s="149" t="s">
        <v>2</v>
      </c>
      <c r="G1174" s="149" t="s">
        <v>2</v>
      </c>
      <c r="K1174" s="149" t="s">
        <v>2</v>
      </c>
      <c r="O1174" s="235" t="s">
        <v>2130</v>
      </c>
      <c r="P1174" s="235"/>
      <c r="Q1174" s="235"/>
      <c r="R1174" s="235"/>
      <c r="S1174" s="235"/>
      <c r="T1174" s="235"/>
      <c r="U1174" s="235"/>
      <c r="V1174" s="235"/>
      <c r="W1174" s="235"/>
      <c r="X1174" s="235"/>
      <c r="Y1174" s="235"/>
      <c r="Z1174" s="235"/>
      <c r="AA1174" s="235"/>
      <c r="AB1174" s="235"/>
      <c r="AC1174" s="236">
        <v>670.19</v>
      </c>
      <c r="AD1174" s="236"/>
    </row>
    <row r="1175" spans="2:30" x14ac:dyDescent="0.25">
      <c r="C1175" s="149" t="s">
        <v>2</v>
      </c>
      <c r="G1175" s="149" t="s">
        <v>2</v>
      </c>
      <c r="K1175" s="149" t="s">
        <v>2</v>
      </c>
      <c r="O1175" s="235" t="s">
        <v>2130</v>
      </c>
      <c r="P1175" s="235"/>
      <c r="Q1175" s="235"/>
      <c r="R1175" s="235"/>
      <c r="S1175" s="235"/>
      <c r="T1175" s="235"/>
      <c r="U1175" s="235"/>
      <c r="V1175" s="235"/>
      <c r="W1175" s="235"/>
      <c r="X1175" s="235"/>
      <c r="Y1175" s="235"/>
      <c r="Z1175" s="235"/>
      <c r="AA1175" s="235"/>
      <c r="AB1175" s="235"/>
      <c r="AC1175" s="236">
        <v>690.35</v>
      </c>
      <c r="AD1175" s="236"/>
    </row>
    <row r="1176" spans="2:30" x14ac:dyDescent="0.25">
      <c r="C1176" s="149" t="s">
        <v>2</v>
      </c>
      <c r="G1176" s="149" t="s">
        <v>2</v>
      </c>
      <c r="K1176" s="149" t="s">
        <v>2</v>
      </c>
      <c r="O1176" s="235" t="s">
        <v>2130</v>
      </c>
      <c r="P1176" s="235"/>
      <c r="Q1176" s="235"/>
      <c r="R1176" s="235"/>
      <c r="S1176" s="235"/>
      <c r="T1176" s="235"/>
      <c r="U1176" s="235"/>
      <c r="V1176" s="235"/>
      <c r="W1176" s="235"/>
      <c r="X1176" s="235"/>
      <c r="Y1176" s="235"/>
      <c r="Z1176" s="235"/>
      <c r="AA1176" s="235"/>
      <c r="AB1176" s="235"/>
      <c r="AC1176" s="236">
        <v>435.75</v>
      </c>
      <c r="AD1176" s="236"/>
    </row>
    <row r="1177" spans="2:30" x14ac:dyDescent="0.25">
      <c r="C1177" s="149" t="s">
        <v>2</v>
      </c>
      <c r="G1177" s="149" t="s">
        <v>2</v>
      </c>
      <c r="K1177" s="149" t="s">
        <v>2</v>
      </c>
      <c r="O1177" s="235" t="s">
        <v>2130</v>
      </c>
      <c r="P1177" s="235"/>
      <c r="Q1177" s="235"/>
      <c r="R1177" s="235"/>
      <c r="S1177" s="235"/>
      <c r="T1177" s="235"/>
      <c r="U1177" s="235"/>
      <c r="V1177" s="235"/>
      <c r="W1177" s="235"/>
      <c r="X1177" s="235"/>
      <c r="Y1177" s="235"/>
      <c r="Z1177" s="235"/>
      <c r="AA1177" s="235"/>
      <c r="AB1177" s="235"/>
      <c r="AC1177" s="236">
        <v>653.83000000000004</v>
      </c>
      <c r="AD1177" s="236"/>
    </row>
    <row r="1178" spans="2:30" x14ac:dyDescent="0.25">
      <c r="C1178" s="149" t="s">
        <v>2</v>
      </c>
      <c r="G1178" s="149" t="s">
        <v>2</v>
      </c>
      <c r="K1178" s="149" t="s">
        <v>2</v>
      </c>
      <c r="O1178" s="235" t="s">
        <v>2130</v>
      </c>
      <c r="P1178" s="235"/>
      <c r="Q1178" s="235"/>
      <c r="R1178" s="235"/>
      <c r="S1178" s="235"/>
      <c r="T1178" s="235"/>
      <c r="U1178" s="235"/>
      <c r="V1178" s="235"/>
      <c r="W1178" s="235"/>
      <c r="X1178" s="235"/>
      <c r="Y1178" s="235"/>
      <c r="Z1178" s="235"/>
      <c r="AA1178" s="235"/>
      <c r="AB1178" s="235"/>
      <c r="AC1178" s="236">
        <v>441.67</v>
      </c>
      <c r="AD1178" s="236"/>
    </row>
    <row r="1179" spans="2:30" x14ac:dyDescent="0.25">
      <c r="C1179" s="149" t="s">
        <v>2</v>
      </c>
      <c r="G1179" s="149" t="s">
        <v>2</v>
      </c>
      <c r="K1179" s="149" t="s">
        <v>2</v>
      </c>
      <c r="O1179" s="235" t="s">
        <v>2130</v>
      </c>
      <c r="P1179" s="235"/>
      <c r="Q1179" s="235"/>
      <c r="R1179" s="235"/>
      <c r="S1179" s="235"/>
      <c r="T1179" s="235"/>
      <c r="U1179" s="235"/>
      <c r="V1179" s="235"/>
      <c r="W1179" s="235"/>
      <c r="X1179" s="235"/>
      <c r="Y1179" s="235"/>
      <c r="Z1179" s="235"/>
      <c r="AA1179" s="235"/>
      <c r="AB1179" s="235"/>
      <c r="AC1179" s="236">
        <v>672.72</v>
      </c>
      <c r="AD1179" s="236"/>
    </row>
    <row r="1180" spans="2:30" x14ac:dyDescent="0.25">
      <c r="C1180" s="149" t="s">
        <v>2</v>
      </c>
      <c r="G1180" s="149" t="s">
        <v>2</v>
      </c>
      <c r="K1180" s="149" t="s">
        <v>2</v>
      </c>
      <c r="O1180" s="235" t="s">
        <v>2130</v>
      </c>
      <c r="P1180" s="235"/>
      <c r="Q1180" s="235"/>
      <c r="R1180" s="235"/>
      <c r="S1180" s="235"/>
      <c r="T1180" s="235"/>
      <c r="U1180" s="235"/>
      <c r="V1180" s="235"/>
      <c r="W1180" s="235"/>
      <c r="X1180" s="235"/>
      <c r="Y1180" s="235"/>
      <c r="Z1180" s="235"/>
      <c r="AA1180" s="235"/>
      <c r="AB1180" s="235"/>
      <c r="AC1180" s="236">
        <v>483.07</v>
      </c>
      <c r="AD1180" s="236"/>
    </row>
    <row r="1181" spans="2:30" x14ac:dyDescent="0.25">
      <c r="C1181" s="149" t="s">
        <v>2</v>
      </c>
      <c r="G1181" s="149" t="s">
        <v>2</v>
      </c>
      <c r="K1181" s="149" t="s">
        <v>2</v>
      </c>
      <c r="O1181" s="235" t="s">
        <v>2130</v>
      </c>
      <c r="P1181" s="235"/>
      <c r="Q1181" s="235"/>
      <c r="R1181" s="235"/>
      <c r="S1181" s="235"/>
      <c r="T1181" s="235"/>
      <c r="U1181" s="235"/>
      <c r="V1181" s="235"/>
      <c r="W1181" s="235"/>
      <c r="X1181" s="235"/>
      <c r="Y1181" s="235"/>
      <c r="Z1181" s="235"/>
      <c r="AA1181" s="235"/>
      <c r="AB1181" s="235"/>
      <c r="AC1181" s="236">
        <v>231.65</v>
      </c>
      <c r="AD1181" s="236"/>
    </row>
    <row r="1182" spans="2:30" x14ac:dyDescent="0.25">
      <c r="C1182" s="149" t="s">
        <v>2</v>
      </c>
      <c r="G1182" s="149" t="s">
        <v>2</v>
      </c>
      <c r="K1182" s="149" t="s">
        <v>2</v>
      </c>
      <c r="O1182" s="235" t="s">
        <v>2130</v>
      </c>
      <c r="P1182" s="235"/>
      <c r="Q1182" s="235"/>
      <c r="R1182" s="235"/>
      <c r="S1182" s="235"/>
      <c r="T1182" s="235"/>
      <c r="U1182" s="235"/>
      <c r="V1182" s="235"/>
      <c r="W1182" s="235"/>
      <c r="X1182" s="235"/>
      <c r="Y1182" s="235"/>
      <c r="Z1182" s="235"/>
      <c r="AA1182" s="235"/>
      <c r="AB1182" s="235"/>
      <c r="AC1182" s="236">
        <v>381.44</v>
      </c>
      <c r="AD1182" s="236"/>
    </row>
    <row r="1183" spans="2:30" x14ac:dyDescent="0.25">
      <c r="C1183" s="149" t="s">
        <v>2</v>
      </c>
      <c r="G1183" s="149" t="s">
        <v>2</v>
      </c>
      <c r="K1183" s="149" t="s">
        <v>2</v>
      </c>
      <c r="O1183" s="235" t="s">
        <v>2130</v>
      </c>
      <c r="P1183" s="235"/>
      <c r="Q1183" s="235"/>
      <c r="R1183" s="235"/>
      <c r="S1183" s="235"/>
      <c r="T1183" s="235"/>
      <c r="U1183" s="235"/>
      <c r="V1183" s="235"/>
      <c r="W1183" s="235"/>
      <c r="X1183" s="235"/>
      <c r="Y1183" s="235"/>
      <c r="Z1183" s="235"/>
      <c r="AA1183" s="235"/>
      <c r="AB1183" s="235"/>
      <c r="AC1183" s="236">
        <v>226.73</v>
      </c>
      <c r="AD1183" s="236"/>
    </row>
    <row r="1184" spans="2:30" x14ac:dyDescent="0.25">
      <c r="C1184" s="149" t="s">
        <v>2</v>
      </c>
      <c r="G1184" s="149" t="s">
        <v>2</v>
      </c>
      <c r="K1184" s="149" t="s">
        <v>2</v>
      </c>
      <c r="O1184" s="235" t="s">
        <v>2130</v>
      </c>
      <c r="P1184" s="235"/>
      <c r="Q1184" s="235"/>
      <c r="R1184" s="235"/>
      <c r="S1184" s="235"/>
      <c r="T1184" s="235"/>
      <c r="U1184" s="235"/>
      <c r="V1184" s="235"/>
      <c r="W1184" s="235"/>
      <c r="X1184" s="235"/>
      <c r="Y1184" s="235"/>
      <c r="Z1184" s="235"/>
      <c r="AA1184" s="235"/>
      <c r="AB1184" s="235"/>
      <c r="AC1184" s="236">
        <v>698.84</v>
      </c>
      <c r="AD1184" s="236"/>
    </row>
    <row r="1185" spans="1:30" x14ac:dyDescent="0.25">
      <c r="C1185" s="149" t="s">
        <v>2</v>
      </c>
      <c r="G1185" s="149" t="s">
        <v>2</v>
      </c>
      <c r="K1185" s="149" t="s">
        <v>2</v>
      </c>
      <c r="O1185" s="235" t="s">
        <v>2130</v>
      </c>
      <c r="P1185" s="235"/>
      <c r="Q1185" s="235"/>
      <c r="R1185" s="235"/>
      <c r="S1185" s="235"/>
      <c r="T1185" s="235"/>
      <c r="U1185" s="235"/>
      <c r="V1185" s="235"/>
      <c r="W1185" s="235"/>
      <c r="X1185" s="235"/>
      <c r="Y1185" s="235"/>
      <c r="Z1185" s="235"/>
      <c r="AA1185" s="235"/>
      <c r="AB1185" s="235"/>
      <c r="AC1185" s="236">
        <v>630.79999999999995</v>
      </c>
      <c r="AD1185" s="236"/>
    </row>
    <row r="1186" spans="1:30" x14ac:dyDescent="0.25">
      <c r="C1186" s="149" t="s">
        <v>2</v>
      </c>
      <c r="G1186" s="149" t="s">
        <v>2</v>
      </c>
      <c r="K1186" s="149" t="s">
        <v>2</v>
      </c>
      <c r="O1186" s="235" t="s">
        <v>2130</v>
      </c>
      <c r="P1186" s="235"/>
      <c r="Q1186" s="235"/>
      <c r="R1186" s="235"/>
      <c r="S1186" s="235"/>
      <c r="T1186" s="235"/>
      <c r="U1186" s="235"/>
      <c r="V1186" s="235"/>
      <c r="W1186" s="235"/>
      <c r="X1186" s="235"/>
      <c r="Y1186" s="235"/>
      <c r="Z1186" s="235"/>
      <c r="AA1186" s="235"/>
      <c r="AB1186" s="235"/>
      <c r="AC1186" s="236">
        <v>625.37</v>
      </c>
      <c r="AD1186" s="236"/>
    </row>
    <row r="1187" spans="1:30" x14ac:dyDescent="0.25">
      <c r="C1187" s="149" t="s">
        <v>2</v>
      </c>
      <c r="G1187" s="149" t="s">
        <v>2</v>
      </c>
      <c r="K1187" s="149" t="s">
        <v>2</v>
      </c>
      <c r="O1187" s="235" t="s">
        <v>2130</v>
      </c>
      <c r="P1187" s="235"/>
      <c r="Q1187" s="235"/>
      <c r="R1187" s="235"/>
      <c r="S1187" s="235"/>
      <c r="T1187" s="235"/>
      <c r="U1187" s="235"/>
      <c r="V1187" s="235"/>
      <c r="W1187" s="235"/>
      <c r="X1187" s="235"/>
      <c r="Y1187" s="235"/>
      <c r="Z1187" s="235"/>
      <c r="AA1187" s="235"/>
      <c r="AB1187" s="235"/>
      <c r="AC1187" s="236">
        <v>55.2</v>
      </c>
      <c r="AD1187" s="236"/>
    </row>
    <row r="1188" spans="1:30" ht="194.25" customHeight="1" x14ac:dyDescent="0.25"/>
    <row r="1189" spans="1:30" ht="12" customHeight="1" x14ac:dyDescent="0.25"/>
    <row r="1190" spans="1:30" ht="13.5" customHeight="1" x14ac:dyDescent="0.25">
      <c r="A1190" s="152" t="s">
        <v>1119</v>
      </c>
      <c r="B1190" s="152"/>
      <c r="C1190" s="152"/>
      <c r="D1190" s="152"/>
      <c r="E1190" s="152"/>
      <c r="F1190" s="152"/>
      <c r="G1190" s="152"/>
      <c r="H1190" s="152"/>
      <c r="I1190" s="152"/>
      <c r="J1190" s="152"/>
      <c r="K1190" s="152"/>
      <c r="L1190" s="152"/>
      <c r="M1190" s="152"/>
      <c r="R1190" s="153" t="s">
        <v>2150</v>
      </c>
      <c r="S1190" s="153"/>
      <c r="T1190" s="153"/>
      <c r="U1190" s="153"/>
      <c r="V1190" s="153"/>
      <c r="W1190" s="153"/>
      <c r="X1190" s="153"/>
      <c r="Y1190" s="153"/>
      <c r="Z1190" s="153"/>
      <c r="AA1190" s="153"/>
      <c r="AB1190" s="153"/>
      <c r="AC1190" s="153"/>
      <c r="AD1190" s="153"/>
    </row>
    <row r="1191" spans="1:30" ht="25.5" customHeight="1" x14ac:dyDescent="0.25">
      <c r="C1191" s="143" t="s">
        <v>1035</v>
      </c>
      <c r="D1191" s="143"/>
      <c r="E1191" s="143"/>
      <c r="F1191" s="143"/>
      <c r="G1191" s="143"/>
      <c r="H1191" s="143"/>
      <c r="I1191" s="143"/>
      <c r="J1191" s="143"/>
      <c r="K1191" s="143"/>
      <c r="L1191" s="143"/>
      <c r="M1191" s="143"/>
      <c r="N1191" s="143"/>
      <c r="O1191" s="143"/>
      <c r="P1191" s="143"/>
      <c r="Q1191" s="143"/>
      <c r="R1191" s="143"/>
      <c r="S1191" s="143"/>
      <c r="T1191" s="143"/>
      <c r="U1191" s="143"/>
      <c r="V1191" s="143"/>
      <c r="W1191" s="143"/>
      <c r="X1191" s="143"/>
      <c r="Y1191" s="143"/>
      <c r="Z1191" s="143"/>
      <c r="AA1191" s="143"/>
      <c r="AB1191" s="143"/>
      <c r="AC1191" s="143"/>
    </row>
    <row r="1192" spans="1:30" ht="7.5" customHeight="1" x14ac:dyDescent="0.25"/>
    <row r="1193" spans="1:30" ht="18.75" customHeight="1" x14ac:dyDescent="0.25">
      <c r="I1193" s="229" t="s">
        <v>1036</v>
      </c>
      <c r="J1193" s="229"/>
      <c r="K1193" s="229"/>
      <c r="L1193" s="229"/>
      <c r="M1193" s="229"/>
      <c r="N1193" s="229"/>
      <c r="O1193" s="229"/>
      <c r="P1193" s="229"/>
      <c r="S1193" s="230" t="s">
        <v>1037</v>
      </c>
      <c r="T1193" s="230"/>
      <c r="U1193" s="230"/>
      <c r="V1193" s="230"/>
      <c r="W1193" s="230"/>
      <c r="X1193" s="230"/>
      <c r="Y1193" s="230"/>
    </row>
    <row r="1194" spans="1:30" ht="6.75" customHeight="1" x14ac:dyDescent="0.25"/>
    <row r="1195" spans="1:30" ht="14.25" customHeight="1" x14ac:dyDescent="0.25">
      <c r="A1195" s="231" t="s">
        <v>2008</v>
      </c>
      <c r="B1195" s="231"/>
      <c r="C1195" s="231"/>
      <c r="D1195" s="231"/>
      <c r="E1195" s="231"/>
      <c r="F1195" s="231"/>
      <c r="G1195" s="231"/>
      <c r="H1195" s="231"/>
      <c r="I1195" s="231"/>
      <c r="J1195" s="231"/>
      <c r="K1195" s="231"/>
      <c r="L1195" s="231"/>
      <c r="M1195" s="231"/>
      <c r="N1195" s="231"/>
      <c r="O1195" s="231"/>
    </row>
    <row r="1196" spans="1:30" x14ac:dyDescent="0.25">
      <c r="B1196" s="232" t="s">
        <v>1039</v>
      </c>
      <c r="C1196" s="232"/>
      <c r="D1196" s="232"/>
      <c r="F1196" s="232" t="s">
        <v>1040</v>
      </c>
      <c r="G1196" s="232"/>
      <c r="H1196" s="232"/>
      <c r="I1196" s="232"/>
      <c r="J1196" s="232" t="s">
        <v>1041</v>
      </c>
      <c r="K1196" s="232"/>
      <c r="L1196" s="232"/>
      <c r="N1196" s="232" t="s">
        <v>1042</v>
      </c>
      <c r="O1196" s="232"/>
      <c r="P1196" s="232"/>
      <c r="Q1196" s="232"/>
      <c r="R1196" s="232"/>
      <c r="S1196" s="232"/>
      <c r="T1196" s="232"/>
      <c r="U1196" s="232"/>
      <c r="V1196" s="232"/>
      <c r="W1196" s="232"/>
      <c r="X1196" s="232"/>
      <c r="Y1196" s="232"/>
      <c r="Z1196" s="232"/>
      <c r="AA1196" s="232"/>
      <c r="AC1196" s="233" t="s">
        <v>1043</v>
      </c>
      <c r="AD1196" s="233"/>
    </row>
    <row r="1197" spans="1:30" x14ac:dyDescent="0.25">
      <c r="B1197" s="146" t="s">
        <v>2151</v>
      </c>
      <c r="C1197" s="146"/>
      <c r="D1197" s="146"/>
      <c r="F1197" s="146" t="s">
        <v>1250</v>
      </c>
      <c r="G1197" s="146"/>
      <c r="H1197" s="146"/>
      <c r="I1197" s="146"/>
      <c r="J1197" s="146" t="s">
        <v>2138</v>
      </c>
      <c r="K1197" s="146"/>
      <c r="L1197" s="146"/>
      <c r="N1197" s="146" t="s">
        <v>2139</v>
      </c>
      <c r="O1197" s="146"/>
      <c r="P1197" s="146"/>
      <c r="Q1197" s="146"/>
      <c r="R1197" s="146"/>
      <c r="S1197" s="146"/>
      <c r="T1197" s="146"/>
      <c r="U1197" s="146"/>
      <c r="V1197" s="146"/>
      <c r="W1197" s="146"/>
      <c r="X1197" s="146"/>
      <c r="Y1197" s="146"/>
      <c r="Z1197" s="146"/>
      <c r="AA1197" s="146"/>
      <c r="AC1197" s="234">
        <v>1117.74</v>
      </c>
      <c r="AD1197" s="234"/>
    </row>
    <row r="1198" spans="1:30" x14ac:dyDescent="0.25">
      <c r="C1198" s="149" t="s">
        <v>2</v>
      </c>
      <c r="G1198" s="149" t="s">
        <v>2</v>
      </c>
      <c r="K1198" s="149" t="s">
        <v>2</v>
      </c>
      <c r="O1198" s="235" t="s">
        <v>2130</v>
      </c>
      <c r="P1198" s="235"/>
      <c r="Q1198" s="235"/>
      <c r="R1198" s="235"/>
      <c r="S1198" s="235"/>
      <c r="T1198" s="235"/>
      <c r="U1198" s="235"/>
      <c r="V1198" s="235"/>
      <c r="W1198" s="235"/>
      <c r="X1198" s="235"/>
      <c r="Y1198" s="235"/>
      <c r="Z1198" s="235"/>
      <c r="AA1198" s="235"/>
      <c r="AB1198" s="235"/>
      <c r="AC1198" s="236">
        <v>81.27</v>
      </c>
      <c r="AD1198" s="236"/>
    </row>
    <row r="1199" spans="1:30" x14ac:dyDescent="0.25">
      <c r="C1199" s="149" t="s">
        <v>2</v>
      </c>
      <c r="G1199" s="149" t="s">
        <v>2</v>
      </c>
      <c r="K1199" s="149" t="s">
        <v>2</v>
      </c>
      <c r="O1199" s="235" t="s">
        <v>2130</v>
      </c>
      <c r="P1199" s="235"/>
      <c r="Q1199" s="235"/>
      <c r="R1199" s="235"/>
      <c r="S1199" s="235"/>
      <c r="T1199" s="235"/>
      <c r="U1199" s="235"/>
      <c r="V1199" s="235"/>
      <c r="W1199" s="235"/>
      <c r="X1199" s="235"/>
      <c r="Y1199" s="235"/>
      <c r="Z1199" s="235"/>
      <c r="AA1199" s="235"/>
      <c r="AB1199" s="235"/>
      <c r="AC1199" s="236">
        <v>94.82</v>
      </c>
      <c r="AD1199" s="236"/>
    </row>
    <row r="1200" spans="1:30" x14ac:dyDescent="0.25">
      <c r="C1200" s="149" t="s">
        <v>2</v>
      </c>
      <c r="G1200" s="149" t="s">
        <v>2</v>
      </c>
      <c r="K1200" s="149" t="s">
        <v>2</v>
      </c>
      <c r="O1200" s="235" t="s">
        <v>2130</v>
      </c>
      <c r="P1200" s="235"/>
      <c r="Q1200" s="235"/>
      <c r="R1200" s="235"/>
      <c r="S1200" s="235"/>
      <c r="T1200" s="235"/>
      <c r="U1200" s="235"/>
      <c r="V1200" s="235"/>
      <c r="W1200" s="235"/>
      <c r="X1200" s="235"/>
      <c r="Y1200" s="235"/>
      <c r="Z1200" s="235"/>
      <c r="AA1200" s="235"/>
      <c r="AB1200" s="235"/>
      <c r="AC1200" s="236">
        <v>94.82</v>
      </c>
      <c r="AD1200" s="236"/>
    </row>
    <row r="1201" spans="3:30" x14ac:dyDescent="0.25">
      <c r="C1201" s="149" t="s">
        <v>2</v>
      </c>
      <c r="G1201" s="149" t="s">
        <v>2</v>
      </c>
      <c r="K1201" s="149" t="s">
        <v>2</v>
      </c>
      <c r="O1201" s="235" t="s">
        <v>2130</v>
      </c>
      <c r="P1201" s="235"/>
      <c r="Q1201" s="235"/>
      <c r="R1201" s="235"/>
      <c r="S1201" s="235"/>
      <c r="T1201" s="235"/>
      <c r="U1201" s="235"/>
      <c r="V1201" s="235"/>
      <c r="W1201" s="235"/>
      <c r="X1201" s="235"/>
      <c r="Y1201" s="235"/>
      <c r="Z1201" s="235"/>
      <c r="AA1201" s="235"/>
      <c r="AB1201" s="235"/>
      <c r="AC1201" s="236">
        <v>27.09</v>
      </c>
      <c r="AD1201" s="236"/>
    </row>
    <row r="1202" spans="3:30" x14ac:dyDescent="0.25">
      <c r="C1202" s="149" t="s">
        <v>2</v>
      </c>
      <c r="G1202" s="149" t="s">
        <v>2</v>
      </c>
      <c r="K1202" s="149" t="s">
        <v>2</v>
      </c>
      <c r="O1202" s="235" t="s">
        <v>2130</v>
      </c>
      <c r="P1202" s="235"/>
      <c r="Q1202" s="235"/>
      <c r="R1202" s="235"/>
      <c r="S1202" s="235"/>
      <c r="T1202" s="235"/>
      <c r="U1202" s="235"/>
      <c r="V1202" s="235"/>
      <c r="W1202" s="235"/>
      <c r="X1202" s="235"/>
      <c r="Y1202" s="235"/>
      <c r="Z1202" s="235"/>
      <c r="AA1202" s="235"/>
      <c r="AB1202" s="235"/>
      <c r="AC1202" s="236">
        <v>108.36</v>
      </c>
      <c r="AD1202" s="236"/>
    </row>
    <row r="1203" spans="3:30" x14ac:dyDescent="0.25">
      <c r="C1203" s="149" t="s">
        <v>2</v>
      </c>
      <c r="G1203" s="149" t="s">
        <v>2</v>
      </c>
      <c r="K1203" s="149" t="s">
        <v>2</v>
      </c>
      <c r="O1203" s="235" t="s">
        <v>2130</v>
      </c>
      <c r="P1203" s="235"/>
      <c r="Q1203" s="235"/>
      <c r="R1203" s="235"/>
      <c r="S1203" s="235"/>
      <c r="T1203" s="235"/>
      <c r="U1203" s="235"/>
      <c r="V1203" s="235"/>
      <c r="W1203" s="235"/>
      <c r="X1203" s="235"/>
      <c r="Y1203" s="235"/>
      <c r="Z1203" s="235"/>
      <c r="AA1203" s="235"/>
      <c r="AB1203" s="235"/>
      <c r="AC1203" s="236">
        <v>27.09</v>
      </c>
      <c r="AD1203" s="236"/>
    </row>
    <row r="1204" spans="3:30" x14ac:dyDescent="0.25">
      <c r="C1204" s="149" t="s">
        <v>2</v>
      </c>
      <c r="G1204" s="149" t="s">
        <v>2</v>
      </c>
      <c r="K1204" s="149" t="s">
        <v>2</v>
      </c>
      <c r="O1204" s="235" t="s">
        <v>2130</v>
      </c>
      <c r="P1204" s="235"/>
      <c r="Q1204" s="235"/>
      <c r="R1204" s="235"/>
      <c r="S1204" s="235"/>
      <c r="T1204" s="235"/>
      <c r="U1204" s="235"/>
      <c r="V1204" s="235"/>
      <c r="W1204" s="235"/>
      <c r="X1204" s="235"/>
      <c r="Y1204" s="235"/>
      <c r="Z1204" s="235"/>
      <c r="AA1204" s="235"/>
      <c r="AB1204" s="235"/>
      <c r="AC1204" s="236">
        <v>27.09</v>
      </c>
      <c r="AD1204" s="236"/>
    </row>
    <row r="1205" spans="3:30" x14ac:dyDescent="0.25">
      <c r="C1205" s="149" t="s">
        <v>2</v>
      </c>
      <c r="G1205" s="149" t="s">
        <v>2</v>
      </c>
      <c r="K1205" s="149" t="s">
        <v>2</v>
      </c>
      <c r="O1205" s="235" t="s">
        <v>2130</v>
      </c>
      <c r="P1205" s="235"/>
      <c r="Q1205" s="235"/>
      <c r="R1205" s="235"/>
      <c r="S1205" s="235"/>
      <c r="T1205" s="235"/>
      <c r="U1205" s="235"/>
      <c r="V1205" s="235"/>
      <c r="W1205" s="235"/>
      <c r="X1205" s="235"/>
      <c r="Y1205" s="235"/>
      <c r="Z1205" s="235"/>
      <c r="AA1205" s="235"/>
      <c r="AB1205" s="235"/>
      <c r="AC1205" s="236">
        <v>67.73</v>
      </c>
      <c r="AD1205" s="236"/>
    </row>
    <row r="1206" spans="3:30" x14ac:dyDescent="0.25">
      <c r="C1206" s="149" t="s">
        <v>2</v>
      </c>
      <c r="G1206" s="149" t="s">
        <v>2</v>
      </c>
      <c r="K1206" s="149" t="s">
        <v>2</v>
      </c>
      <c r="O1206" s="235" t="s">
        <v>2130</v>
      </c>
      <c r="P1206" s="235"/>
      <c r="Q1206" s="235"/>
      <c r="R1206" s="235"/>
      <c r="S1206" s="235"/>
      <c r="T1206" s="235"/>
      <c r="U1206" s="235"/>
      <c r="V1206" s="235"/>
      <c r="W1206" s="235"/>
      <c r="X1206" s="235"/>
      <c r="Y1206" s="235"/>
      <c r="Z1206" s="235"/>
      <c r="AA1206" s="235"/>
      <c r="AB1206" s="235"/>
      <c r="AC1206" s="236">
        <v>81.27</v>
      </c>
      <c r="AD1206" s="236"/>
    </row>
    <row r="1207" spans="3:30" x14ac:dyDescent="0.25">
      <c r="C1207" s="149" t="s">
        <v>2</v>
      </c>
      <c r="G1207" s="149" t="s">
        <v>2</v>
      </c>
      <c r="K1207" s="149" t="s">
        <v>2</v>
      </c>
      <c r="O1207" s="235" t="s">
        <v>2130</v>
      </c>
      <c r="P1207" s="235"/>
      <c r="Q1207" s="235"/>
      <c r="R1207" s="235"/>
      <c r="S1207" s="235"/>
      <c r="T1207" s="235"/>
      <c r="U1207" s="235"/>
      <c r="V1207" s="235"/>
      <c r="W1207" s="235"/>
      <c r="X1207" s="235"/>
      <c r="Y1207" s="235"/>
      <c r="Z1207" s="235"/>
      <c r="AA1207" s="235"/>
      <c r="AB1207" s="235"/>
      <c r="AC1207" s="236">
        <v>48.76</v>
      </c>
      <c r="AD1207" s="236"/>
    </row>
    <row r="1208" spans="3:30" x14ac:dyDescent="0.25">
      <c r="C1208" s="149" t="s">
        <v>2</v>
      </c>
      <c r="G1208" s="149" t="s">
        <v>2</v>
      </c>
      <c r="K1208" s="149" t="s">
        <v>2</v>
      </c>
      <c r="O1208" s="235" t="s">
        <v>2130</v>
      </c>
      <c r="P1208" s="235"/>
      <c r="Q1208" s="235"/>
      <c r="R1208" s="235"/>
      <c r="S1208" s="235"/>
      <c r="T1208" s="235"/>
      <c r="U1208" s="235"/>
      <c r="V1208" s="235"/>
      <c r="W1208" s="235"/>
      <c r="X1208" s="235"/>
      <c r="Y1208" s="235"/>
      <c r="Z1208" s="235"/>
      <c r="AA1208" s="235"/>
      <c r="AB1208" s="235"/>
      <c r="AC1208" s="236">
        <v>54.18</v>
      </c>
      <c r="AD1208" s="236"/>
    </row>
    <row r="1209" spans="3:30" x14ac:dyDescent="0.25">
      <c r="C1209" s="149" t="s">
        <v>2</v>
      </c>
      <c r="G1209" s="149" t="s">
        <v>2</v>
      </c>
      <c r="K1209" s="149" t="s">
        <v>2</v>
      </c>
      <c r="O1209" s="235" t="s">
        <v>2130</v>
      </c>
      <c r="P1209" s="235"/>
      <c r="Q1209" s="235"/>
      <c r="R1209" s="235"/>
      <c r="S1209" s="235"/>
      <c r="T1209" s="235"/>
      <c r="U1209" s="235"/>
      <c r="V1209" s="235"/>
      <c r="W1209" s="235"/>
      <c r="X1209" s="235"/>
      <c r="Y1209" s="235"/>
      <c r="Z1209" s="235"/>
      <c r="AA1209" s="235"/>
      <c r="AB1209" s="235"/>
      <c r="AC1209" s="236">
        <v>27.09</v>
      </c>
      <c r="AD1209" s="236"/>
    </row>
    <row r="1210" spans="3:30" x14ac:dyDescent="0.25">
      <c r="C1210" s="149" t="s">
        <v>2</v>
      </c>
      <c r="G1210" s="149" t="s">
        <v>2</v>
      </c>
      <c r="K1210" s="149" t="s">
        <v>2</v>
      </c>
      <c r="O1210" s="235" t="s">
        <v>2130</v>
      </c>
      <c r="P1210" s="235"/>
      <c r="Q1210" s="235"/>
      <c r="R1210" s="235"/>
      <c r="S1210" s="235"/>
      <c r="T1210" s="235"/>
      <c r="U1210" s="235"/>
      <c r="V1210" s="235"/>
      <c r="W1210" s="235"/>
      <c r="X1210" s="235"/>
      <c r="Y1210" s="235"/>
      <c r="Z1210" s="235"/>
      <c r="AA1210" s="235"/>
      <c r="AB1210" s="235"/>
      <c r="AC1210" s="236">
        <v>81.27</v>
      </c>
      <c r="AD1210" s="236"/>
    </row>
    <row r="1211" spans="3:30" x14ac:dyDescent="0.25">
      <c r="C1211" s="149" t="s">
        <v>2</v>
      </c>
      <c r="G1211" s="149" t="s">
        <v>2</v>
      </c>
      <c r="K1211" s="149" t="s">
        <v>2</v>
      </c>
      <c r="O1211" s="235" t="s">
        <v>2130</v>
      </c>
      <c r="P1211" s="235"/>
      <c r="Q1211" s="235"/>
      <c r="R1211" s="235"/>
      <c r="S1211" s="235"/>
      <c r="T1211" s="235"/>
      <c r="U1211" s="235"/>
      <c r="V1211" s="235"/>
      <c r="W1211" s="235"/>
      <c r="X1211" s="235"/>
      <c r="Y1211" s="235"/>
      <c r="Z1211" s="235"/>
      <c r="AA1211" s="235"/>
      <c r="AB1211" s="235"/>
      <c r="AC1211" s="236">
        <v>61.38</v>
      </c>
      <c r="AD1211" s="236"/>
    </row>
    <row r="1212" spans="3:30" x14ac:dyDescent="0.25">
      <c r="C1212" s="149" t="s">
        <v>2</v>
      </c>
      <c r="G1212" s="149" t="s">
        <v>2</v>
      </c>
      <c r="K1212" s="149" t="s">
        <v>2</v>
      </c>
      <c r="O1212" s="235" t="s">
        <v>2130</v>
      </c>
      <c r="P1212" s="235"/>
      <c r="Q1212" s="235"/>
      <c r="R1212" s="235"/>
      <c r="S1212" s="235"/>
      <c r="T1212" s="235"/>
      <c r="U1212" s="235"/>
      <c r="V1212" s="235"/>
      <c r="W1212" s="235"/>
      <c r="X1212" s="235"/>
      <c r="Y1212" s="235"/>
      <c r="Z1212" s="235"/>
      <c r="AA1212" s="235"/>
      <c r="AB1212" s="235"/>
      <c r="AC1212" s="236">
        <v>54.18</v>
      </c>
      <c r="AD1212" s="236"/>
    </row>
    <row r="1213" spans="3:30" x14ac:dyDescent="0.25">
      <c r="C1213" s="149" t="s">
        <v>2</v>
      </c>
      <c r="G1213" s="149" t="s">
        <v>2</v>
      </c>
      <c r="K1213" s="149" t="s">
        <v>2</v>
      </c>
      <c r="O1213" s="235" t="s">
        <v>2130</v>
      </c>
      <c r="P1213" s="235"/>
      <c r="Q1213" s="235"/>
      <c r="R1213" s="235"/>
      <c r="S1213" s="235"/>
      <c r="T1213" s="235"/>
      <c r="U1213" s="235"/>
      <c r="V1213" s="235"/>
      <c r="W1213" s="235"/>
      <c r="X1213" s="235"/>
      <c r="Y1213" s="235"/>
      <c r="Z1213" s="235"/>
      <c r="AA1213" s="235"/>
      <c r="AB1213" s="235"/>
      <c r="AC1213" s="236">
        <v>100.07</v>
      </c>
      <c r="AD1213" s="236"/>
    </row>
    <row r="1214" spans="3:30" x14ac:dyDescent="0.25">
      <c r="C1214" s="149" t="s">
        <v>2</v>
      </c>
      <c r="G1214" s="149" t="s">
        <v>2</v>
      </c>
      <c r="K1214" s="149" t="s">
        <v>2</v>
      </c>
      <c r="O1214" s="235" t="s">
        <v>2130</v>
      </c>
      <c r="P1214" s="235"/>
      <c r="Q1214" s="235"/>
      <c r="R1214" s="235"/>
      <c r="S1214" s="235"/>
      <c r="T1214" s="235"/>
      <c r="U1214" s="235"/>
      <c r="V1214" s="235"/>
      <c r="W1214" s="235"/>
      <c r="X1214" s="235"/>
      <c r="Y1214" s="235"/>
      <c r="Z1214" s="235"/>
      <c r="AA1214" s="235"/>
      <c r="AB1214" s="235"/>
      <c r="AC1214" s="236">
        <v>27.09</v>
      </c>
      <c r="AD1214" s="236"/>
    </row>
    <row r="1215" spans="3:30" x14ac:dyDescent="0.25">
      <c r="C1215" s="149" t="s">
        <v>2</v>
      </c>
      <c r="G1215" s="149" t="s">
        <v>2</v>
      </c>
      <c r="K1215" s="149" t="s">
        <v>2</v>
      </c>
      <c r="O1215" s="235" t="s">
        <v>2130</v>
      </c>
      <c r="P1215" s="235"/>
      <c r="Q1215" s="235"/>
      <c r="R1215" s="235"/>
      <c r="S1215" s="235"/>
      <c r="T1215" s="235"/>
      <c r="U1215" s="235"/>
      <c r="V1215" s="235"/>
      <c r="W1215" s="235"/>
      <c r="X1215" s="235"/>
      <c r="Y1215" s="235"/>
      <c r="Z1215" s="235"/>
      <c r="AA1215" s="235"/>
      <c r="AB1215" s="235"/>
      <c r="AC1215" s="236">
        <v>27.09</v>
      </c>
      <c r="AD1215" s="236"/>
    </row>
    <row r="1216" spans="3:30" x14ac:dyDescent="0.25">
      <c r="C1216" s="149" t="s">
        <v>2</v>
      </c>
      <c r="G1216" s="149" t="s">
        <v>2</v>
      </c>
      <c r="K1216" s="149" t="s">
        <v>2</v>
      </c>
      <c r="O1216" s="235" t="s">
        <v>2130</v>
      </c>
      <c r="P1216" s="235"/>
      <c r="Q1216" s="235"/>
      <c r="R1216" s="235"/>
      <c r="S1216" s="235"/>
      <c r="T1216" s="235"/>
      <c r="U1216" s="235"/>
      <c r="V1216" s="235"/>
      <c r="W1216" s="235"/>
      <c r="X1216" s="235"/>
      <c r="Y1216" s="235"/>
      <c r="Z1216" s="235"/>
      <c r="AA1216" s="235"/>
      <c r="AB1216" s="235"/>
      <c r="AC1216" s="236">
        <v>27.09</v>
      </c>
      <c r="AD1216" s="236"/>
    </row>
    <row r="1217" spans="2:30" x14ac:dyDescent="0.25">
      <c r="B1217" s="146" t="s">
        <v>1822</v>
      </c>
      <c r="C1217" s="146"/>
      <c r="D1217" s="146"/>
      <c r="F1217" s="146" t="s">
        <v>1250</v>
      </c>
      <c r="G1217" s="146"/>
      <c r="H1217" s="146"/>
      <c r="I1217" s="146"/>
      <c r="J1217" s="146" t="s">
        <v>1572</v>
      </c>
      <c r="K1217" s="146"/>
      <c r="L1217" s="146"/>
      <c r="N1217" s="146" t="s">
        <v>1573</v>
      </c>
      <c r="O1217" s="146"/>
      <c r="P1217" s="146"/>
      <c r="Q1217" s="146"/>
      <c r="R1217" s="146"/>
      <c r="S1217" s="146"/>
      <c r="T1217" s="146"/>
      <c r="U1217" s="146"/>
      <c r="V1217" s="146"/>
      <c r="W1217" s="146"/>
      <c r="X1217" s="146"/>
      <c r="Y1217" s="146"/>
      <c r="Z1217" s="146"/>
      <c r="AA1217" s="146"/>
      <c r="AC1217" s="234">
        <v>50.99</v>
      </c>
      <c r="AD1217" s="234"/>
    </row>
    <row r="1218" spans="2:30" x14ac:dyDescent="0.25">
      <c r="C1218" s="149" t="s">
        <v>2</v>
      </c>
      <c r="G1218" s="149" t="s">
        <v>2</v>
      </c>
      <c r="K1218" s="149" t="s">
        <v>2</v>
      </c>
      <c r="O1218" s="235" t="s">
        <v>2152</v>
      </c>
      <c r="P1218" s="235"/>
      <c r="Q1218" s="235"/>
      <c r="R1218" s="235"/>
      <c r="S1218" s="235"/>
      <c r="T1218" s="235"/>
      <c r="U1218" s="235"/>
      <c r="V1218" s="235"/>
      <c r="W1218" s="235"/>
      <c r="X1218" s="235"/>
      <c r="Y1218" s="235"/>
      <c r="Z1218" s="235"/>
      <c r="AA1218" s="235"/>
      <c r="AB1218" s="235"/>
    </row>
    <row r="1219" spans="2:30" x14ac:dyDescent="0.25">
      <c r="B1219" s="146" t="s">
        <v>2153</v>
      </c>
      <c r="C1219" s="146"/>
      <c r="D1219" s="146"/>
      <c r="F1219" s="146" t="s">
        <v>1250</v>
      </c>
      <c r="G1219" s="146"/>
      <c r="H1219" s="146"/>
      <c r="I1219" s="146"/>
      <c r="J1219" s="146" t="s">
        <v>2128</v>
      </c>
      <c r="K1219" s="146"/>
      <c r="L1219" s="146"/>
      <c r="N1219" s="146" t="s">
        <v>2129</v>
      </c>
      <c r="O1219" s="146"/>
      <c r="P1219" s="146"/>
      <c r="Q1219" s="146"/>
      <c r="R1219" s="146"/>
      <c r="S1219" s="146"/>
      <c r="T1219" s="146"/>
      <c r="U1219" s="146"/>
      <c r="V1219" s="146"/>
      <c r="W1219" s="146"/>
      <c r="X1219" s="146"/>
      <c r="Y1219" s="146"/>
      <c r="Z1219" s="146"/>
      <c r="AA1219" s="146"/>
      <c r="AC1219" s="234">
        <v>840.1</v>
      </c>
      <c r="AD1219" s="234"/>
    </row>
    <row r="1220" spans="2:30" x14ac:dyDescent="0.25">
      <c r="C1220" s="149" t="s">
        <v>2</v>
      </c>
      <c r="G1220" s="149" t="s">
        <v>2</v>
      </c>
      <c r="K1220" s="149" t="s">
        <v>2</v>
      </c>
      <c r="O1220" s="235" t="s">
        <v>2130</v>
      </c>
      <c r="P1220" s="235"/>
      <c r="Q1220" s="235"/>
      <c r="R1220" s="235"/>
      <c r="S1220" s="235"/>
      <c r="T1220" s="235"/>
      <c r="U1220" s="235"/>
      <c r="V1220" s="235"/>
      <c r="W1220" s="235"/>
      <c r="X1220" s="235"/>
      <c r="Y1220" s="235"/>
      <c r="Z1220" s="235"/>
      <c r="AA1220" s="235"/>
      <c r="AB1220" s="235"/>
      <c r="AC1220" s="236">
        <v>152</v>
      </c>
      <c r="AD1220" s="236"/>
    </row>
    <row r="1221" spans="2:30" x14ac:dyDescent="0.25">
      <c r="C1221" s="149" t="s">
        <v>2</v>
      </c>
      <c r="G1221" s="149" t="s">
        <v>2</v>
      </c>
      <c r="K1221" s="149" t="s">
        <v>2</v>
      </c>
      <c r="O1221" s="235" t="s">
        <v>2130</v>
      </c>
      <c r="P1221" s="235"/>
      <c r="Q1221" s="235"/>
      <c r="R1221" s="235"/>
      <c r="S1221" s="235"/>
      <c r="T1221" s="235"/>
      <c r="U1221" s="235"/>
      <c r="V1221" s="235"/>
      <c r="W1221" s="235"/>
      <c r="X1221" s="235"/>
      <c r="Y1221" s="235"/>
      <c r="Z1221" s="235"/>
      <c r="AA1221" s="235"/>
      <c r="AB1221" s="235"/>
      <c r="AC1221" s="236">
        <v>137.93</v>
      </c>
      <c r="AD1221" s="236"/>
    </row>
    <row r="1222" spans="2:30" x14ac:dyDescent="0.25">
      <c r="C1222" s="149" t="s">
        <v>2</v>
      </c>
      <c r="G1222" s="149" t="s">
        <v>2</v>
      </c>
      <c r="K1222" s="149" t="s">
        <v>2</v>
      </c>
      <c r="O1222" s="235" t="s">
        <v>2130</v>
      </c>
      <c r="P1222" s="235"/>
      <c r="Q1222" s="235"/>
      <c r="R1222" s="235"/>
      <c r="S1222" s="235"/>
      <c r="T1222" s="235"/>
      <c r="U1222" s="235"/>
      <c r="V1222" s="235"/>
      <c r="W1222" s="235"/>
      <c r="X1222" s="235"/>
      <c r="Y1222" s="235"/>
      <c r="Z1222" s="235"/>
      <c r="AA1222" s="235"/>
      <c r="AB1222" s="235"/>
      <c r="AC1222" s="236">
        <v>105.45</v>
      </c>
      <c r="AD1222" s="236"/>
    </row>
    <row r="1223" spans="2:30" x14ac:dyDescent="0.25">
      <c r="C1223" s="149" t="s">
        <v>2</v>
      </c>
      <c r="G1223" s="149" t="s">
        <v>2</v>
      </c>
      <c r="K1223" s="149" t="s">
        <v>2</v>
      </c>
      <c r="O1223" s="235" t="s">
        <v>2130</v>
      </c>
      <c r="P1223" s="235"/>
      <c r="Q1223" s="235"/>
      <c r="R1223" s="235"/>
      <c r="S1223" s="235"/>
      <c r="T1223" s="235"/>
      <c r="U1223" s="235"/>
      <c r="V1223" s="235"/>
      <c r="W1223" s="235"/>
      <c r="X1223" s="235"/>
      <c r="Y1223" s="235"/>
      <c r="Z1223" s="235"/>
      <c r="AA1223" s="235"/>
      <c r="AB1223" s="235"/>
      <c r="AC1223" s="236">
        <v>203.82</v>
      </c>
      <c r="AD1223" s="236"/>
    </row>
    <row r="1224" spans="2:30" x14ac:dyDescent="0.25">
      <c r="C1224" s="149" t="s">
        <v>2</v>
      </c>
      <c r="G1224" s="149" t="s">
        <v>2</v>
      </c>
      <c r="K1224" s="149" t="s">
        <v>2</v>
      </c>
      <c r="O1224" s="235" t="s">
        <v>2130</v>
      </c>
      <c r="P1224" s="235"/>
      <c r="Q1224" s="235"/>
      <c r="R1224" s="235"/>
      <c r="S1224" s="235"/>
      <c r="T1224" s="235"/>
      <c r="U1224" s="235"/>
      <c r="V1224" s="235"/>
      <c r="W1224" s="235"/>
      <c r="X1224" s="235"/>
      <c r="Y1224" s="235"/>
      <c r="Z1224" s="235"/>
      <c r="AA1224" s="235"/>
      <c r="AB1224" s="235"/>
      <c r="AC1224" s="236">
        <v>103.34</v>
      </c>
      <c r="AD1224" s="236"/>
    </row>
    <row r="1225" spans="2:30" x14ac:dyDescent="0.25">
      <c r="C1225" s="149" t="s">
        <v>2</v>
      </c>
      <c r="G1225" s="149" t="s">
        <v>2</v>
      </c>
      <c r="K1225" s="149" t="s">
        <v>2</v>
      </c>
      <c r="O1225" s="235" t="s">
        <v>2130</v>
      </c>
      <c r="P1225" s="235"/>
      <c r="Q1225" s="235"/>
      <c r="R1225" s="235"/>
      <c r="S1225" s="235"/>
      <c r="T1225" s="235"/>
      <c r="U1225" s="235"/>
      <c r="V1225" s="235"/>
      <c r="W1225" s="235"/>
      <c r="X1225" s="235"/>
      <c r="Y1225" s="235"/>
      <c r="Z1225" s="235"/>
      <c r="AA1225" s="235"/>
      <c r="AB1225" s="235"/>
      <c r="AC1225" s="236">
        <v>137.56</v>
      </c>
      <c r="AD1225" s="236"/>
    </row>
    <row r="1226" spans="2:30" x14ac:dyDescent="0.25">
      <c r="B1226" s="146" t="s">
        <v>2154</v>
      </c>
      <c r="C1226" s="146"/>
      <c r="D1226" s="146"/>
      <c r="F1226" s="146" t="s">
        <v>1250</v>
      </c>
      <c r="G1226" s="146"/>
      <c r="H1226" s="146"/>
      <c r="I1226" s="146"/>
      <c r="J1226" s="146" t="s">
        <v>2148</v>
      </c>
      <c r="K1226" s="146"/>
      <c r="L1226" s="146"/>
      <c r="N1226" s="146" t="s">
        <v>2149</v>
      </c>
      <c r="O1226" s="146"/>
      <c r="P1226" s="146"/>
      <c r="Q1226" s="146"/>
      <c r="R1226" s="146"/>
      <c r="S1226" s="146"/>
      <c r="T1226" s="146"/>
      <c r="U1226" s="146"/>
      <c r="V1226" s="146"/>
      <c r="W1226" s="146"/>
      <c r="X1226" s="146"/>
      <c r="Y1226" s="146"/>
      <c r="Z1226" s="146"/>
      <c r="AA1226" s="146"/>
      <c r="AC1226" s="234">
        <v>5709.56</v>
      </c>
      <c r="AD1226" s="234"/>
    </row>
    <row r="1227" spans="2:30" x14ac:dyDescent="0.25">
      <c r="C1227" s="149" t="s">
        <v>2</v>
      </c>
      <c r="G1227" s="149" t="s">
        <v>2</v>
      </c>
      <c r="K1227" s="149" t="s">
        <v>2</v>
      </c>
      <c r="O1227" s="235" t="s">
        <v>2130</v>
      </c>
      <c r="P1227" s="235"/>
      <c r="Q1227" s="235"/>
      <c r="R1227" s="235"/>
      <c r="S1227" s="235"/>
      <c r="T1227" s="235"/>
      <c r="U1227" s="235"/>
      <c r="V1227" s="235"/>
      <c r="W1227" s="235"/>
      <c r="X1227" s="235"/>
      <c r="Y1227" s="235"/>
      <c r="Z1227" s="235"/>
      <c r="AA1227" s="235"/>
      <c r="AB1227" s="235"/>
      <c r="AC1227" s="236">
        <v>519.52</v>
      </c>
      <c r="AD1227" s="236"/>
    </row>
    <row r="1228" spans="2:30" x14ac:dyDescent="0.25">
      <c r="C1228" s="149" t="s">
        <v>2</v>
      </c>
      <c r="G1228" s="149" t="s">
        <v>2</v>
      </c>
      <c r="K1228" s="149" t="s">
        <v>2</v>
      </c>
      <c r="O1228" s="235" t="s">
        <v>2130</v>
      </c>
      <c r="P1228" s="235"/>
      <c r="Q1228" s="235"/>
      <c r="R1228" s="235"/>
      <c r="S1228" s="235"/>
      <c r="T1228" s="235"/>
      <c r="U1228" s="235"/>
      <c r="V1228" s="235"/>
      <c r="W1228" s="235"/>
      <c r="X1228" s="235"/>
      <c r="Y1228" s="235"/>
      <c r="Z1228" s="235"/>
      <c r="AA1228" s="235"/>
      <c r="AB1228" s="235"/>
      <c r="AC1228" s="236">
        <v>418.87</v>
      </c>
      <c r="AD1228" s="236"/>
    </row>
    <row r="1229" spans="2:30" x14ac:dyDescent="0.25">
      <c r="C1229" s="149" t="s">
        <v>2</v>
      </c>
      <c r="G1229" s="149" t="s">
        <v>2</v>
      </c>
      <c r="K1229" s="149" t="s">
        <v>2</v>
      </c>
      <c r="O1229" s="235" t="s">
        <v>2130</v>
      </c>
      <c r="P1229" s="235"/>
      <c r="Q1229" s="235"/>
      <c r="R1229" s="235"/>
      <c r="S1229" s="235"/>
      <c r="T1229" s="235"/>
      <c r="U1229" s="235"/>
      <c r="V1229" s="235"/>
      <c r="W1229" s="235"/>
      <c r="X1229" s="235"/>
      <c r="Y1229" s="235"/>
      <c r="Z1229" s="235"/>
      <c r="AA1229" s="235"/>
      <c r="AB1229" s="235"/>
      <c r="AC1229" s="236">
        <v>372.41</v>
      </c>
      <c r="AD1229" s="236"/>
    </row>
    <row r="1230" spans="2:30" x14ac:dyDescent="0.25">
      <c r="C1230" s="149" t="s">
        <v>2</v>
      </c>
      <c r="G1230" s="149" t="s">
        <v>2</v>
      </c>
      <c r="K1230" s="149" t="s">
        <v>2</v>
      </c>
      <c r="O1230" s="235" t="s">
        <v>2130</v>
      </c>
      <c r="P1230" s="235"/>
      <c r="Q1230" s="235"/>
      <c r="R1230" s="235"/>
      <c r="S1230" s="235"/>
      <c r="T1230" s="235"/>
      <c r="U1230" s="235"/>
      <c r="V1230" s="235"/>
      <c r="W1230" s="235"/>
      <c r="X1230" s="235"/>
      <c r="Y1230" s="235"/>
      <c r="Z1230" s="235"/>
      <c r="AA1230" s="235"/>
      <c r="AB1230" s="235"/>
      <c r="AC1230" s="236">
        <v>557.23</v>
      </c>
      <c r="AD1230" s="236"/>
    </row>
    <row r="1231" spans="2:30" x14ac:dyDescent="0.25">
      <c r="C1231" s="149" t="s">
        <v>2</v>
      </c>
      <c r="G1231" s="149" t="s">
        <v>2</v>
      </c>
      <c r="K1231" s="149" t="s">
        <v>2</v>
      </c>
      <c r="O1231" s="235" t="s">
        <v>2130</v>
      </c>
      <c r="P1231" s="235"/>
      <c r="Q1231" s="235"/>
      <c r="R1231" s="235"/>
      <c r="S1231" s="235"/>
      <c r="T1231" s="235"/>
      <c r="U1231" s="235"/>
      <c r="V1231" s="235"/>
      <c r="W1231" s="235"/>
      <c r="X1231" s="235"/>
      <c r="Y1231" s="235"/>
      <c r="Z1231" s="235"/>
      <c r="AA1231" s="235"/>
      <c r="AB1231" s="235"/>
      <c r="AC1231" s="236">
        <v>688.23</v>
      </c>
      <c r="AD1231" s="236"/>
    </row>
    <row r="1232" spans="2:30" x14ac:dyDescent="0.25">
      <c r="C1232" s="149" t="s">
        <v>2</v>
      </c>
      <c r="G1232" s="149" t="s">
        <v>2</v>
      </c>
      <c r="K1232" s="149" t="s">
        <v>2</v>
      </c>
      <c r="O1232" s="235" t="s">
        <v>2155</v>
      </c>
      <c r="P1232" s="235"/>
      <c r="Q1232" s="235"/>
      <c r="R1232" s="235"/>
      <c r="S1232" s="235"/>
      <c r="T1232" s="235"/>
      <c r="U1232" s="235"/>
      <c r="V1232" s="235"/>
      <c r="W1232" s="235"/>
      <c r="X1232" s="235"/>
      <c r="Y1232" s="235"/>
      <c r="Z1232" s="235"/>
      <c r="AA1232" s="235"/>
      <c r="AB1232" s="235"/>
      <c r="AC1232" s="236">
        <v>4.82</v>
      </c>
      <c r="AD1232" s="236"/>
    </row>
    <row r="1233" spans="3:30" x14ac:dyDescent="0.25">
      <c r="C1233" s="149" t="s">
        <v>2</v>
      </c>
      <c r="G1233" s="149" t="s">
        <v>2</v>
      </c>
      <c r="K1233" s="149" t="s">
        <v>2</v>
      </c>
      <c r="O1233" s="235" t="s">
        <v>2156</v>
      </c>
      <c r="P1233" s="235"/>
      <c r="Q1233" s="235"/>
      <c r="R1233" s="235"/>
      <c r="S1233" s="235"/>
      <c r="T1233" s="235"/>
      <c r="U1233" s="235"/>
      <c r="V1233" s="235"/>
      <c r="W1233" s="235"/>
      <c r="X1233" s="235"/>
      <c r="Y1233" s="235"/>
      <c r="Z1233" s="235"/>
      <c r="AA1233" s="235"/>
      <c r="AB1233" s="235"/>
      <c r="AC1233" s="236">
        <v>50.12</v>
      </c>
      <c r="AD1233" s="236"/>
    </row>
    <row r="1234" spans="3:30" x14ac:dyDescent="0.25">
      <c r="C1234" s="149" t="s">
        <v>2</v>
      </c>
      <c r="G1234" s="149" t="s">
        <v>2</v>
      </c>
      <c r="K1234" s="149" t="s">
        <v>2</v>
      </c>
      <c r="O1234" s="235" t="s">
        <v>2157</v>
      </c>
      <c r="P1234" s="235"/>
      <c r="Q1234" s="235"/>
      <c r="R1234" s="235"/>
      <c r="S1234" s="235"/>
      <c r="T1234" s="235"/>
      <c r="U1234" s="235"/>
      <c r="V1234" s="235"/>
      <c r="W1234" s="235"/>
      <c r="X1234" s="235"/>
      <c r="Y1234" s="235"/>
      <c r="Z1234" s="235"/>
      <c r="AA1234" s="235"/>
      <c r="AB1234" s="235"/>
      <c r="AC1234" s="236">
        <v>19.64</v>
      </c>
      <c r="AD1234" s="236"/>
    </row>
    <row r="1235" spans="3:30" x14ac:dyDescent="0.25">
      <c r="C1235" s="149" t="s">
        <v>2</v>
      </c>
      <c r="G1235" s="149" t="s">
        <v>2</v>
      </c>
      <c r="K1235" s="149" t="s">
        <v>2</v>
      </c>
      <c r="O1235" s="235" t="s">
        <v>2158</v>
      </c>
      <c r="P1235" s="235"/>
      <c r="Q1235" s="235"/>
      <c r="R1235" s="235"/>
      <c r="S1235" s="235"/>
      <c r="T1235" s="235"/>
      <c r="U1235" s="235"/>
      <c r="V1235" s="235"/>
      <c r="W1235" s="235"/>
      <c r="X1235" s="235"/>
      <c r="Y1235" s="235"/>
      <c r="Z1235" s="235"/>
      <c r="AA1235" s="235"/>
      <c r="AB1235" s="235"/>
      <c r="AC1235" s="236">
        <v>55.38</v>
      </c>
      <c r="AD1235" s="236"/>
    </row>
    <row r="1236" spans="3:30" x14ac:dyDescent="0.25">
      <c r="C1236" s="149" t="s">
        <v>2</v>
      </c>
      <c r="G1236" s="149" t="s">
        <v>2</v>
      </c>
      <c r="K1236" s="149" t="s">
        <v>2</v>
      </c>
      <c r="O1236" s="235" t="s">
        <v>2159</v>
      </c>
      <c r="P1236" s="235"/>
      <c r="Q1236" s="235"/>
      <c r="R1236" s="235"/>
      <c r="S1236" s="235"/>
      <c r="T1236" s="235"/>
      <c r="U1236" s="235"/>
      <c r="V1236" s="235"/>
      <c r="W1236" s="235"/>
      <c r="X1236" s="235"/>
      <c r="Y1236" s="235"/>
      <c r="Z1236" s="235"/>
      <c r="AA1236" s="235"/>
      <c r="AB1236" s="235"/>
      <c r="AC1236" s="236">
        <v>124.94</v>
      </c>
      <c r="AD1236" s="236"/>
    </row>
    <row r="1237" spans="3:30" x14ac:dyDescent="0.25">
      <c r="C1237" s="149" t="s">
        <v>2</v>
      </c>
      <c r="G1237" s="149" t="s">
        <v>2</v>
      </c>
      <c r="K1237" s="149" t="s">
        <v>2</v>
      </c>
      <c r="O1237" s="235" t="s">
        <v>2159</v>
      </c>
      <c r="P1237" s="235"/>
      <c r="Q1237" s="235"/>
      <c r="R1237" s="235"/>
      <c r="S1237" s="235"/>
      <c r="T1237" s="235"/>
      <c r="U1237" s="235"/>
      <c r="V1237" s="235"/>
      <c r="W1237" s="235"/>
      <c r="X1237" s="235"/>
      <c r="Y1237" s="235"/>
      <c r="Z1237" s="235"/>
      <c r="AA1237" s="235"/>
      <c r="AB1237" s="235"/>
      <c r="AC1237" s="236">
        <v>603.82000000000005</v>
      </c>
      <c r="AD1237" s="236"/>
    </row>
    <row r="1238" spans="3:30" x14ac:dyDescent="0.25">
      <c r="C1238" s="149" t="s">
        <v>2</v>
      </c>
      <c r="G1238" s="149" t="s">
        <v>2</v>
      </c>
      <c r="K1238" s="149" t="s">
        <v>2</v>
      </c>
      <c r="O1238" s="235" t="s">
        <v>2130</v>
      </c>
      <c r="P1238" s="235"/>
      <c r="Q1238" s="235"/>
      <c r="R1238" s="235"/>
      <c r="S1238" s="235"/>
      <c r="T1238" s="235"/>
      <c r="U1238" s="235"/>
      <c r="V1238" s="235"/>
      <c r="W1238" s="235"/>
      <c r="X1238" s="235"/>
      <c r="Y1238" s="235"/>
      <c r="Z1238" s="235"/>
      <c r="AA1238" s="235"/>
      <c r="AB1238" s="235"/>
      <c r="AC1238" s="236">
        <v>229.09</v>
      </c>
      <c r="AD1238" s="236"/>
    </row>
    <row r="1239" spans="3:30" x14ac:dyDescent="0.25">
      <c r="C1239" s="149" t="s">
        <v>2</v>
      </c>
      <c r="G1239" s="149" t="s">
        <v>2</v>
      </c>
      <c r="K1239" s="149" t="s">
        <v>2</v>
      </c>
      <c r="O1239" s="235" t="s">
        <v>2160</v>
      </c>
      <c r="P1239" s="235"/>
      <c r="Q1239" s="235"/>
      <c r="R1239" s="235"/>
      <c r="S1239" s="235"/>
      <c r="T1239" s="235"/>
      <c r="U1239" s="235"/>
      <c r="V1239" s="235"/>
      <c r="W1239" s="235"/>
      <c r="X1239" s="235"/>
      <c r="Y1239" s="235"/>
      <c r="Z1239" s="235"/>
      <c r="AA1239" s="235"/>
      <c r="AB1239" s="235"/>
      <c r="AC1239" s="236">
        <v>140.61000000000001</v>
      </c>
      <c r="AD1239" s="236"/>
    </row>
    <row r="1240" spans="3:30" x14ac:dyDescent="0.25">
      <c r="C1240" s="149" t="s">
        <v>2</v>
      </c>
      <c r="G1240" s="149" t="s">
        <v>2</v>
      </c>
      <c r="K1240" s="149" t="s">
        <v>2</v>
      </c>
      <c r="O1240" s="235" t="s">
        <v>2161</v>
      </c>
      <c r="P1240" s="235"/>
      <c r="Q1240" s="235"/>
      <c r="R1240" s="235"/>
      <c r="S1240" s="235"/>
      <c r="T1240" s="235"/>
      <c r="U1240" s="235"/>
      <c r="V1240" s="235"/>
      <c r="W1240" s="235"/>
      <c r="X1240" s="235"/>
      <c r="Y1240" s="235"/>
      <c r="Z1240" s="235"/>
      <c r="AA1240" s="235"/>
      <c r="AB1240" s="235"/>
      <c r="AC1240" s="236">
        <v>59.7</v>
      </c>
      <c r="AD1240" s="236"/>
    </row>
    <row r="1241" spans="3:30" x14ac:dyDescent="0.25">
      <c r="C1241" s="149" t="s">
        <v>2</v>
      </c>
      <c r="G1241" s="149" t="s">
        <v>2</v>
      </c>
      <c r="K1241" s="149" t="s">
        <v>2</v>
      </c>
      <c r="O1241" s="235" t="s">
        <v>2162</v>
      </c>
      <c r="P1241" s="235"/>
      <c r="Q1241" s="235"/>
      <c r="R1241" s="235"/>
      <c r="S1241" s="235"/>
      <c r="T1241" s="235"/>
      <c r="U1241" s="235"/>
      <c r="V1241" s="235"/>
      <c r="W1241" s="235"/>
      <c r="X1241" s="235"/>
      <c r="Y1241" s="235"/>
      <c r="Z1241" s="235"/>
      <c r="AA1241" s="235"/>
      <c r="AB1241" s="235"/>
      <c r="AC1241" s="236">
        <v>8.25</v>
      </c>
      <c r="AD1241" s="236"/>
    </row>
    <row r="1242" spans="3:30" x14ac:dyDescent="0.25">
      <c r="C1242" s="149" t="s">
        <v>2</v>
      </c>
      <c r="G1242" s="149" t="s">
        <v>2</v>
      </c>
      <c r="K1242" s="149" t="s">
        <v>2</v>
      </c>
      <c r="O1242" s="235" t="s">
        <v>2130</v>
      </c>
      <c r="P1242" s="235"/>
      <c r="Q1242" s="235"/>
      <c r="R1242" s="235"/>
      <c r="S1242" s="235"/>
      <c r="T1242" s="235"/>
      <c r="U1242" s="235"/>
      <c r="V1242" s="235"/>
      <c r="W1242" s="235"/>
      <c r="X1242" s="235"/>
      <c r="Y1242" s="235"/>
      <c r="Z1242" s="235"/>
      <c r="AA1242" s="235"/>
      <c r="AB1242" s="235"/>
      <c r="AC1242" s="236">
        <v>560.54</v>
      </c>
      <c r="AD1242" s="236"/>
    </row>
    <row r="1243" spans="3:30" x14ac:dyDescent="0.25">
      <c r="C1243" s="149" t="s">
        <v>2</v>
      </c>
      <c r="G1243" s="149" t="s">
        <v>2</v>
      </c>
      <c r="K1243" s="149" t="s">
        <v>2</v>
      </c>
      <c r="O1243" s="235" t="s">
        <v>2130</v>
      </c>
      <c r="P1243" s="235"/>
      <c r="Q1243" s="235"/>
      <c r="R1243" s="235"/>
      <c r="S1243" s="235"/>
      <c r="T1243" s="235"/>
      <c r="U1243" s="235"/>
      <c r="V1243" s="235"/>
      <c r="W1243" s="235"/>
      <c r="X1243" s="235"/>
      <c r="Y1243" s="235"/>
      <c r="Z1243" s="235"/>
      <c r="AA1243" s="235"/>
      <c r="AB1243" s="235"/>
      <c r="AC1243" s="236">
        <v>599.79</v>
      </c>
      <c r="AD1243" s="236"/>
    </row>
    <row r="1244" spans="3:30" x14ac:dyDescent="0.25">
      <c r="C1244" s="149" t="s">
        <v>2</v>
      </c>
      <c r="G1244" s="149" t="s">
        <v>2</v>
      </c>
      <c r="K1244" s="149" t="s">
        <v>2</v>
      </c>
      <c r="O1244" s="235" t="s">
        <v>2130</v>
      </c>
      <c r="P1244" s="235"/>
      <c r="Q1244" s="235"/>
      <c r="R1244" s="235"/>
      <c r="S1244" s="235"/>
      <c r="T1244" s="235"/>
      <c r="U1244" s="235"/>
      <c r="V1244" s="235"/>
      <c r="W1244" s="235"/>
      <c r="X1244" s="235"/>
      <c r="Y1244" s="235"/>
      <c r="Z1244" s="235"/>
      <c r="AA1244" s="235"/>
      <c r="AB1244" s="235"/>
      <c r="AC1244" s="236">
        <v>567.63</v>
      </c>
      <c r="AD1244" s="236"/>
    </row>
    <row r="1245" spans="3:30" x14ac:dyDescent="0.25">
      <c r="C1245" s="149" t="s">
        <v>2</v>
      </c>
      <c r="G1245" s="149" t="s">
        <v>2</v>
      </c>
      <c r="K1245" s="149" t="s">
        <v>2</v>
      </c>
      <c r="O1245" s="235" t="s">
        <v>2163</v>
      </c>
      <c r="P1245" s="235"/>
      <c r="Q1245" s="235"/>
      <c r="R1245" s="235"/>
      <c r="S1245" s="235"/>
      <c r="T1245" s="235"/>
      <c r="U1245" s="235"/>
      <c r="V1245" s="235"/>
      <c r="W1245" s="235"/>
      <c r="X1245" s="235"/>
      <c r="Y1245" s="235"/>
      <c r="Z1245" s="235"/>
      <c r="AA1245" s="235"/>
      <c r="AB1245" s="235"/>
      <c r="AC1245" s="236">
        <v>97.77</v>
      </c>
      <c r="AD1245" s="236"/>
    </row>
    <row r="1246" spans="3:30" x14ac:dyDescent="0.25">
      <c r="C1246" s="149" t="s">
        <v>2</v>
      </c>
      <c r="G1246" s="149" t="s">
        <v>2</v>
      </c>
      <c r="K1246" s="149" t="s">
        <v>2</v>
      </c>
      <c r="O1246" s="235" t="s">
        <v>2164</v>
      </c>
      <c r="P1246" s="235"/>
      <c r="Q1246" s="235"/>
      <c r="R1246" s="235"/>
      <c r="S1246" s="235"/>
      <c r="T1246" s="235"/>
      <c r="U1246" s="235"/>
      <c r="V1246" s="235"/>
      <c r="W1246" s="235"/>
      <c r="X1246" s="235"/>
      <c r="Y1246" s="235"/>
      <c r="Z1246" s="235"/>
      <c r="AA1246" s="235"/>
      <c r="AB1246" s="235"/>
      <c r="AC1246" s="236">
        <v>31.2</v>
      </c>
      <c r="AD1246" s="236"/>
    </row>
    <row r="1247" spans="3:30" ht="45" customHeight="1" x14ac:dyDescent="0.25"/>
    <row r="1248" spans="3:30" ht="12" customHeight="1" x14ac:dyDescent="0.25"/>
    <row r="1249" spans="1:30" ht="13.5" customHeight="1" x14ac:dyDescent="0.25">
      <c r="A1249" s="152" t="s">
        <v>1119</v>
      </c>
      <c r="B1249" s="152"/>
      <c r="C1249" s="152"/>
      <c r="D1249" s="152"/>
      <c r="E1249" s="152"/>
      <c r="F1249" s="152"/>
      <c r="G1249" s="152"/>
      <c r="H1249" s="152"/>
      <c r="I1249" s="152"/>
      <c r="J1249" s="152"/>
      <c r="K1249" s="152"/>
      <c r="L1249" s="152"/>
      <c r="M1249" s="152"/>
      <c r="R1249" s="153" t="s">
        <v>2165</v>
      </c>
      <c r="S1249" s="153"/>
      <c r="T1249" s="153"/>
      <c r="U1249" s="153"/>
      <c r="V1249" s="153"/>
      <c r="W1249" s="153"/>
      <c r="X1249" s="153"/>
      <c r="Y1249" s="153"/>
      <c r="Z1249" s="153"/>
      <c r="AA1249" s="153"/>
      <c r="AB1249" s="153"/>
      <c r="AC1249" s="153"/>
      <c r="AD1249" s="153"/>
    </row>
    <row r="1250" spans="1:30" ht="25.5" customHeight="1" x14ac:dyDescent="0.25">
      <c r="C1250" s="143" t="s">
        <v>1035</v>
      </c>
      <c r="D1250" s="143"/>
      <c r="E1250" s="143"/>
      <c r="F1250" s="143"/>
      <c r="G1250" s="143"/>
      <c r="H1250" s="143"/>
      <c r="I1250" s="143"/>
      <c r="J1250" s="143"/>
      <c r="K1250" s="143"/>
      <c r="L1250" s="143"/>
      <c r="M1250" s="143"/>
      <c r="N1250" s="143"/>
      <c r="O1250" s="143"/>
      <c r="P1250" s="143"/>
      <c r="Q1250" s="143"/>
      <c r="R1250" s="143"/>
      <c r="S1250" s="143"/>
      <c r="T1250" s="143"/>
      <c r="U1250" s="143"/>
      <c r="V1250" s="143"/>
      <c r="W1250" s="143"/>
      <c r="X1250" s="143"/>
      <c r="Y1250" s="143"/>
      <c r="Z1250" s="143"/>
      <c r="AA1250" s="143"/>
      <c r="AB1250" s="143"/>
      <c r="AC1250" s="143"/>
    </row>
    <row r="1251" spans="1:30" ht="7.5" customHeight="1" x14ac:dyDescent="0.25"/>
    <row r="1252" spans="1:30" ht="18.75" customHeight="1" x14ac:dyDescent="0.25">
      <c r="I1252" s="229" t="s">
        <v>1036</v>
      </c>
      <c r="J1252" s="229"/>
      <c r="K1252" s="229"/>
      <c r="L1252" s="229"/>
      <c r="M1252" s="229"/>
      <c r="N1252" s="229"/>
      <c r="O1252" s="229"/>
      <c r="P1252" s="229"/>
      <c r="S1252" s="230" t="s">
        <v>1037</v>
      </c>
      <c r="T1252" s="230"/>
      <c r="U1252" s="230"/>
      <c r="V1252" s="230"/>
      <c r="W1252" s="230"/>
      <c r="X1252" s="230"/>
      <c r="Y1252" s="230"/>
    </row>
    <row r="1253" spans="1:30" ht="6.75" customHeight="1" x14ac:dyDescent="0.25"/>
    <row r="1254" spans="1:30" ht="14.25" customHeight="1" x14ac:dyDescent="0.25">
      <c r="A1254" s="231" t="s">
        <v>2008</v>
      </c>
      <c r="B1254" s="231"/>
      <c r="C1254" s="231"/>
      <c r="D1254" s="231"/>
      <c r="E1254" s="231"/>
      <c r="F1254" s="231"/>
      <c r="G1254" s="231"/>
      <c r="H1254" s="231"/>
      <c r="I1254" s="231"/>
      <c r="J1254" s="231"/>
      <c r="K1254" s="231"/>
      <c r="L1254" s="231"/>
      <c r="M1254" s="231"/>
      <c r="N1254" s="231"/>
      <c r="O1254" s="231"/>
    </row>
    <row r="1255" spans="1:30" x14ac:dyDescent="0.25">
      <c r="B1255" s="232" t="s">
        <v>1039</v>
      </c>
      <c r="C1255" s="232"/>
      <c r="D1255" s="232"/>
      <c r="F1255" s="232" t="s">
        <v>1040</v>
      </c>
      <c r="G1255" s="232"/>
      <c r="H1255" s="232"/>
      <c r="I1255" s="232"/>
      <c r="J1255" s="232" t="s">
        <v>1041</v>
      </c>
      <c r="K1255" s="232"/>
      <c r="L1255" s="232"/>
      <c r="N1255" s="232" t="s">
        <v>1042</v>
      </c>
      <c r="O1255" s="232"/>
      <c r="P1255" s="232"/>
      <c r="Q1255" s="232"/>
      <c r="R1255" s="232"/>
      <c r="S1255" s="232"/>
      <c r="T1255" s="232"/>
      <c r="U1255" s="232"/>
      <c r="V1255" s="232"/>
      <c r="W1255" s="232"/>
      <c r="X1255" s="232"/>
      <c r="Y1255" s="232"/>
      <c r="Z1255" s="232"/>
      <c r="AA1255" s="232"/>
      <c r="AC1255" s="233" t="s">
        <v>1043</v>
      </c>
      <c r="AD1255" s="233"/>
    </row>
    <row r="1256" spans="1:30" x14ac:dyDescent="0.25">
      <c r="B1256" s="146" t="s">
        <v>1962</v>
      </c>
      <c r="C1256" s="146"/>
      <c r="D1256" s="146"/>
      <c r="F1256" s="146" t="s">
        <v>1323</v>
      </c>
      <c r="G1256" s="146"/>
      <c r="H1256" s="146"/>
      <c r="I1256" s="146"/>
      <c r="J1256" s="146" t="s">
        <v>1572</v>
      </c>
      <c r="K1256" s="146"/>
      <c r="L1256" s="146"/>
      <c r="N1256" s="146" t="s">
        <v>1573</v>
      </c>
      <c r="O1256" s="146"/>
      <c r="P1256" s="146"/>
      <c r="Q1256" s="146"/>
      <c r="R1256" s="146"/>
      <c r="S1256" s="146"/>
      <c r="T1256" s="146"/>
      <c r="U1256" s="146"/>
      <c r="V1256" s="146"/>
      <c r="W1256" s="146"/>
      <c r="X1256" s="146"/>
      <c r="Y1256" s="146"/>
      <c r="Z1256" s="146"/>
      <c r="AA1256" s="146"/>
      <c r="AC1256" s="234">
        <v>2726.6</v>
      </c>
      <c r="AD1256" s="234"/>
    </row>
    <row r="1257" spans="1:30" x14ac:dyDescent="0.25">
      <c r="C1257" s="149" t="s">
        <v>2</v>
      </c>
      <c r="G1257" s="149" t="s">
        <v>2</v>
      </c>
      <c r="K1257" s="149" t="s">
        <v>2</v>
      </c>
      <c r="O1257" s="235" t="s">
        <v>2166</v>
      </c>
      <c r="P1257" s="235"/>
      <c r="Q1257" s="235"/>
      <c r="R1257" s="235"/>
      <c r="S1257" s="235"/>
      <c r="T1257" s="235"/>
      <c r="U1257" s="235"/>
      <c r="V1257" s="235"/>
      <c r="W1257" s="235"/>
      <c r="X1257" s="235"/>
      <c r="Y1257" s="235"/>
      <c r="Z1257" s="235"/>
      <c r="AA1257" s="235"/>
      <c r="AB1257" s="235"/>
      <c r="AC1257" s="236">
        <v>291.68</v>
      </c>
      <c r="AD1257" s="236"/>
    </row>
    <row r="1258" spans="1:30" x14ac:dyDescent="0.25">
      <c r="C1258" s="149" t="s">
        <v>2</v>
      </c>
      <c r="G1258" s="149" t="s">
        <v>2</v>
      </c>
      <c r="K1258" s="149" t="s">
        <v>2</v>
      </c>
      <c r="O1258" s="235" t="s">
        <v>2167</v>
      </c>
      <c r="P1258" s="235"/>
      <c r="Q1258" s="235"/>
      <c r="R1258" s="235"/>
      <c r="S1258" s="235"/>
      <c r="T1258" s="235"/>
      <c r="U1258" s="235"/>
      <c r="V1258" s="235"/>
      <c r="W1258" s="235"/>
      <c r="X1258" s="235"/>
      <c r="Y1258" s="235"/>
      <c r="Z1258" s="235"/>
      <c r="AA1258" s="235"/>
      <c r="AB1258" s="235"/>
      <c r="AC1258" s="236">
        <v>26.4</v>
      </c>
      <c r="AD1258" s="236"/>
    </row>
    <row r="1259" spans="1:30" x14ac:dyDescent="0.25">
      <c r="C1259" s="149" t="s">
        <v>2</v>
      </c>
      <c r="G1259" s="149" t="s">
        <v>2</v>
      </c>
      <c r="K1259" s="149" t="s">
        <v>2</v>
      </c>
      <c r="O1259" s="235" t="s">
        <v>2168</v>
      </c>
      <c r="P1259" s="235"/>
      <c r="Q1259" s="235"/>
      <c r="R1259" s="235"/>
      <c r="S1259" s="235"/>
      <c r="T1259" s="235"/>
      <c r="U1259" s="235"/>
      <c r="V1259" s="235"/>
      <c r="W1259" s="235"/>
      <c r="X1259" s="235"/>
      <c r="Y1259" s="235"/>
      <c r="Z1259" s="235"/>
      <c r="AA1259" s="235"/>
      <c r="AB1259" s="235"/>
      <c r="AC1259" s="236">
        <v>174.99</v>
      </c>
      <c r="AD1259" s="236"/>
    </row>
    <row r="1260" spans="1:30" x14ac:dyDescent="0.25">
      <c r="C1260" s="149" t="s">
        <v>2</v>
      </c>
      <c r="G1260" s="149" t="s">
        <v>2</v>
      </c>
      <c r="K1260" s="149" t="s">
        <v>2</v>
      </c>
      <c r="O1260" s="235" t="s">
        <v>2169</v>
      </c>
      <c r="P1260" s="235"/>
      <c r="Q1260" s="235"/>
      <c r="R1260" s="235"/>
      <c r="S1260" s="235"/>
      <c r="T1260" s="235"/>
      <c r="U1260" s="235"/>
      <c r="V1260" s="235"/>
      <c r="W1260" s="235"/>
      <c r="X1260" s="235"/>
      <c r="Y1260" s="235"/>
      <c r="Z1260" s="235"/>
      <c r="AA1260" s="235"/>
      <c r="AB1260" s="235"/>
      <c r="AC1260" s="236">
        <v>25.61</v>
      </c>
      <c r="AD1260" s="236"/>
    </row>
    <row r="1261" spans="1:30" x14ac:dyDescent="0.25">
      <c r="C1261" s="149" t="s">
        <v>2</v>
      </c>
      <c r="G1261" s="149" t="s">
        <v>2</v>
      </c>
      <c r="K1261" s="149" t="s">
        <v>2</v>
      </c>
      <c r="O1261" s="235" t="s">
        <v>2170</v>
      </c>
      <c r="P1261" s="235"/>
      <c r="Q1261" s="235"/>
      <c r="R1261" s="235"/>
      <c r="S1261" s="235"/>
      <c r="T1261" s="235"/>
      <c r="U1261" s="235"/>
      <c r="V1261" s="235"/>
      <c r="W1261" s="235"/>
      <c r="X1261" s="235"/>
      <c r="Y1261" s="235"/>
      <c r="Z1261" s="235"/>
      <c r="AA1261" s="235"/>
      <c r="AB1261" s="235"/>
      <c r="AC1261" s="236">
        <v>45.98</v>
      </c>
      <c r="AD1261" s="236"/>
    </row>
    <row r="1262" spans="1:30" x14ac:dyDescent="0.25">
      <c r="C1262" s="149" t="s">
        <v>2</v>
      </c>
      <c r="G1262" s="149" t="s">
        <v>2</v>
      </c>
      <c r="K1262" s="149" t="s">
        <v>2</v>
      </c>
      <c r="O1262" s="235" t="s">
        <v>2171</v>
      </c>
      <c r="P1262" s="235"/>
      <c r="Q1262" s="235"/>
      <c r="R1262" s="235"/>
      <c r="S1262" s="235"/>
      <c r="T1262" s="235"/>
      <c r="U1262" s="235"/>
      <c r="V1262" s="235"/>
      <c r="W1262" s="235"/>
      <c r="X1262" s="235"/>
      <c r="Y1262" s="235"/>
      <c r="Z1262" s="235"/>
      <c r="AA1262" s="235"/>
      <c r="AB1262" s="235"/>
      <c r="AC1262" s="236">
        <v>49.56</v>
      </c>
      <c r="AD1262" s="236"/>
    </row>
    <row r="1263" spans="1:30" x14ac:dyDescent="0.25">
      <c r="C1263" s="149" t="s">
        <v>2</v>
      </c>
      <c r="G1263" s="149" t="s">
        <v>2</v>
      </c>
      <c r="K1263" s="149" t="s">
        <v>2</v>
      </c>
      <c r="O1263" s="235" t="s">
        <v>2172</v>
      </c>
      <c r="P1263" s="235"/>
      <c r="Q1263" s="235"/>
      <c r="R1263" s="235"/>
      <c r="S1263" s="235"/>
      <c r="T1263" s="235"/>
      <c r="U1263" s="235"/>
      <c r="V1263" s="235"/>
      <c r="W1263" s="235"/>
      <c r="X1263" s="235"/>
      <c r="Y1263" s="235"/>
      <c r="Z1263" s="235"/>
      <c r="AA1263" s="235"/>
      <c r="AB1263" s="235"/>
      <c r="AC1263" s="236">
        <v>51.14</v>
      </c>
      <c r="AD1263" s="236"/>
    </row>
    <row r="1264" spans="1:30" x14ac:dyDescent="0.25">
      <c r="C1264" s="149" t="s">
        <v>2</v>
      </c>
      <c r="G1264" s="149" t="s">
        <v>2</v>
      </c>
      <c r="K1264" s="149" t="s">
        <v>2</v>
      </c>
      <c r="O1264" s="235" t="s">
        <v>2173</v>
      </c>
      <c r="P1264" s="235"/>
      <c r="Q1264" s="235"/>
      <c r="R1264" s="235"/>
      <c r="S1264" s="235"/>
      <c r="T1264" s="235"/>
      <c r="U1264" s="235"/>
      <c r="V1264" s="235"/>
      <c r="W1264" s="235"/>
      <c r="X1264" s="235"/>
      <c r="Y1264" s="235"/>
      <c r="Z1264" s="235"/>
      <c r="AA1264" s="235"/>
      <c r="AB1264" s="235"/>
      <c r="AC1264" s="236">
        <v>236.84</v>
      </c>
      <c r="AD1264" s="236"/>
    </row>
    <row r="1265" spans="2:30" x14ac:dyDescent="0.25">
      <c r="C1265" s="149" t="s">
        <v>2</v>
      </c>
      <c r="G1265" s="149" t="s">
        <v>2</v>
      </c>
      <c r="K1265" s="149" t="s">
        <v>2</v>
      </c>
      <c r="O1265" s="235" t="s">
        <v>2174</v>
      </c>
      <c r="P1265" s="235"/>
      <c r="Q1265" s="235"/>
      <c r="R1265" s="235"/>
      <c r="S1265" s="235"/>
      <c r="T1265" s="235"/>
      <c r="U1265" s="235"/>
      <c r="V1265" s="235"/>
      <c r="W1265" s="235"/>
      <c r="X1265" s="235"/>
      <c r="Y1265" s="235"/>
      <c r="Z1265" s="235"/>
      <c r="AA1265" s="235"/>
      <c r="AB1265" s="235"/>
      <c r="AC1265" s="236">
        <v>229.98</v>
      </c>
      <c r="AD1265" s="236"/>
    </row>
    <row r="1266" spans="2:30" x14ac:dyDescent="0.25">
      <c r="C1266" s="149" t="s">
        <v>2</v>
      </c>
      <c r="G1266" s="149" t="s">
        <v>2</v>
      </c>
      <c r="K1266" s="149" t="s">
        <v>2</v>
      </c>
      <c r="O1266" s="235" t="s">
        <v>2175</v>
      </c>
      <c r="P1266" s="235"/>
      <c r="Q1266" s="235"/>
      <c r="R1266" s="235"/>
      <c r="S1266" s="235"/>
      <c r="T1266" s="235"/>
      <c r="U1266" s="235"/>
      <c r="V1266" s="235"/>
      <c r="W1266" s="235"/>
      <c r="X1266" s="235"/>
      <c r="Y1266" s="235"/>
      <c r="Z1266" s="235"/>
      <c r="AA1266" s="235"/>
      <c r="AB1266" s="235"/>
      <c r="AC1266" s="236">
        <v>36.42</v>
      </c>
      <c r="AD1266" s="236"/>
    </row>
    <row r="1267" spans="2:30" x14ac:dyDescent="0.25">
      <c r="C1267" s="149" t="s">
        <v>2</v>
      </c>
      <c r="G1267" s="149" t="s">
        <v>2</v>
      </c>
      <c r="K1267" s="149" t="s">
        <v>2</v>
      </c>
      <c r="O1267" s="235" t="s">
        <v>2176</v>
      </c>
      <c r="P1267" s="235"/>
      <c r="Q1267" s="235"/>
      <c r="R1267" s="235"/>
      <c r="S1267" s="235"/>
      <c r="T1267" s="235"/>
      <c r="U1267" s="235"/>
      <c r="V1267" s="235"/>
      <c r="W1267" s="235"/>
      <c r="X1267" s="235"/>
      <c r="Y1267" s="235"/>
      <c r="Z1267" s="235"/>
      <c r="AA1267" s="235"/>
      <c r="AB1267" s="235"/>
      <c r="AC1267" s="236">
        <v>24.19</v>
      </c>
      <c r="AD1267" s="236"/>
    </row>
    <row r="1268" spans="2:30" x14ac:dyDescent="0.25">
      <c r="C1268" s="149" t="s">
        <v>2</v>
      </c>
      <c r="G1268" s="149" t="s">
        <v>2</v>
      </c>
      <c r="K1268" s="149" t="s">
        <v>2</v>
      </c>
      <c r="O1268" s="235" t="s">
        <v>2177</v>
      </c>
      <c r="P1268" s="235"/>
      <c r="Q1268" s="235"/>
      <c r="R1268" s="235"/>
      <c r="S1268" s="235"/>
      <c r="T1268" s="235"/>
      <c r="U1268" s="235"/>
      <c r="V1268" s="235"/>
      <c r="W1268" s="235"/>
      <c r="X1268" s="235"/>
      <c r="Y1268" s="235"/>
      <c r="Z1268" s="235"/>
      <c r="AA1268" s="235"/>
      <c r="AB1268" s="235"/>
      <c r="AC1268" s="236">
        <v>60.9</v>
      </c>
      <c r="AD1268" s="236"/>
    </row>
    <row r="1269" spans="2:30" x14ac:dyDescent="0.25">
      <c r="C1269" s="149" t="s">
        <v>2</v>
      </c>
      <c r="G1269" s="149" t="s">
        <v>2</v>
      </c>
      <c r="K1269" s="149" t="s">
        <v>2</v>
      </c>
      <c r="O1269" s="235" t="s">
        <v>2178</v>
      </c>
      <c r="P1269" s="235"/>
      <c r="Q1269" s="235"/>
      <c r="R1269" s="235"/>
      <c r="S1269" s="235"/>
      <c r="T1269" s="235"/>
      <c r="U1269" s="235"/>
      <c r="V1269" s="235"/>
      <c r="W1269" s="235"/>
      <c r="X1269" s="235"/>
      <c r="Y1269" s="235"/>
      <c r="Z1269" s="235"/>
      <c r="AA1269" s="235"/>
      <c r="AB1269" s="235"/>
      <c r="AC1269" s="236">
        <v>72.819999999999993</v>
      </c>
      <c r="AD1269" s="236"/>
    </row>
    <row r="1270" spans="2:30" x14ac:dyDescent="0.25">
      <c r="C1270" s="149" t="s">
        <v>2</v>
      </c>
      <c r="G1270" s="149" t="s">
        <v>2</v>
      </c>
      <c r="K1270" s="149" t="s">
        <v>2</v>
      </c>
      <c r="O1270" s="235" t="s">
        <v>2179</v>
      </c>
      <c r="P1270" s="235"/>
      <c r="Q1270" s="235"/>
      <c r="R1270" s="235"/>
      <c r="S1270" s="235"/>
      <c r="T1270" s="235"/>
      <c r="U1270" s="235"/>
      <c r="V1270" s="235"/>
      <c r="W1270" s="235"/>
      <c r="X1270" s="235"/>
      <c r="Y1270" s="235"/>
      <c r="Z1270" s="235"/>
      <c r="AA1270" s="235"/>
      <c r="AB1270" s="235"/>
      <c r="AC1270" s="236">
        <v>194.72</v>
      </c>
      <c r="AD1270" s="236"/>
    </row>
    <row r="1271" spans="2:30" x14ac:dyDescent="0.25">
      <c r="C1271" s="149" t="s">
        <v>2</v>
      </c>
      <c r="G1271" s="149" t="s">
        <v>2</v>
      </c>
      <c r="K1271" s="149" t="s">
        <v>2</v>
      </c>
      <c r="O1271" s="235" t="s">
        <v>2180</v>
      </c>
      <c r="P1271" s="235"/>
      <c r="Q1271" s="235"/>
      <c r="R1271" s="235"/>
      <c r="S1271" s="235"/>
      <c r="T1271" s="235"/>
      <c r="U1271" s="235"/>
      <c r="V1271" s="235"/>
      <c r="W1271" s="235"/>
      <c r="X1271" s="235"/>
      <c r="Y1271" s="235"/>
      <c r="Z1271" s="235"/>
      <c r="AA1271" s="235"/>
      <c r="AB1271" s="235"/>
      <c r="AC1271" s="236">
        <v>25.21</v>
      </c>
      <c r="AD1271" s="236"/>
    </row>
    <row r="1272" spans="2:30" x14ac:dyDescent="0.25">
      <c r="C1272" s="149" t="s">
        <v>2</v>
      </c>
      <c r="G1272" s="149" t="s">
        <v>2</v>
      </c>
      <c r="K1272" s="149" t="s">
        <v>2</v>
      </c>
      <c r="O1272" s="235" t="s">
        <v>2181</v>
      </c>
      <c r="P1272" s="235"/>
      <c r="Q1272" s="235"/>
      <c r="R1272" s="235"/>
      <c r="S1272" s="235"/>
      <c r="T1272" s="235"/>
      <c r="U1272" s="235"/>
      <c r="V1272" s="235"/>
      <c r="W1272" s="235"/>
      <c r="X1272" s="235"/>
      <c r="Y1272" s="235"/>
      <c r="Z1272" s="235"/>
      <c r="AA1272" s="235"/>
      <c r="AB1272" s="235"/>
      <c r="AC1272" s="236">
        <v>115.68</v>
      </c>
      <c r="AD1272" s="236"/>
    </row>
    <row r="1273" spans="2:30" x14ac:dyDescent="0.25">
      <c r="C1273" s="149" t="s">
        <v>2</v>
      </c>
      <c r="G1273" s="149" t="s">
        <v>2</v>
      </c>
      <c r="K1273" s="149" t="s">
        <v>2</v>
      </c>
      <c r="O1273" s="235" t="s">
        <v>2182</v>
      </c>
      <c r="P1273" s="235"/>
      <c r="Q1273" s="235"/>
      <c r="R1273" s="235"/>
      <c r="S1273" s="235"/>
      <c r="T1273" s="235"/>
      <c r="U1273" s="235"/>
      <c r="V1273" s="235"/>
      <c r="W1273" s="235"/>
      <c r="X1273" s="235"/>
      <c r="Y1273" s="235"/>
      <c r="Z1273" s="235"/>
      <c r="AA1273" s="235"/>
      <c r="AB1273" s="235"/>
      <c r="AC1273" s="236">
        <v>75.63</v>
      </c>
      <c r="AD1273" s="236"/>
    </row>
    <row r="1274" spans="2:30" x14ac:dyDescent="0.25">
      <c r="C1274" s="149" t="s">
        <v>2</v>
      </c>
      <c r="G1274" s="149" t="s">
        <v>2</v>
      </c>
      <c r="K1274" s="149" t="s">
        <v>2</v>
      </c>
      <c r="O1274" s="235" t="s">
        <v>2183</v>
      </c>
      <c r="P1274" s="235"/>
      <c r="Q1274" s="235"/>
      <c r="R1274" s="235"/>
      <c r="S1274" s="235"/>
      <c r="T1274" s="235"/>
      <c r="U1274" s="235"/>
      <c r="V1274" s="235"/>
      <c r="W1274" s="235"/>
      <c r="X1274" s="235"/>
      <c r="Y1274" s="235"/>
      <c r="Z1274" s="235"/>
      <c r="AA1274" s="235"/>
      <c r="AB1274" s="235"/>
      <c r="AC1274" s="236">
        <v>30.89</v>
      </c>
      <c r="AD1274" s="236"/>
    </row>
    <row r="1275" spans="2:30" x14ac:dyDescent="0.25">
      <c r="C1275" s="149" t="s">
        <v>2</v>
      </c>
      <c r="G1275" s="149" t="s">
        <v>2</v>
      </c>
      <c r="K1275" s="149" t="s">
        <v>2</v>
      </c>
      <c r="O1275" s="235" t="s">
        <v>2184</v>
      </c>
      <c r="P1275" s="235"/>
      <c r="Q1275" s="235"/>
      <c r="R1275" s="235"/>
      <c r="S1275" s="235"/>
      <c r="T1275" s="235"/>
      <c r="U1275" s="235"/>
      <c r="V1275" s="235"/>
      <c r="W1275" s="235"/>
      <c r="X1275" s="235"/>
      <c r="Y1275" s="235"/>
      <c r="Z1275" s="235"/>
      <c r="AA1275" s="235"/>
      <c r="AB1275" s="235"/>
      <c r="AC1275" s="236">
        <v>245.99</v>
      </c>
      <c r="AD1275" s="236"/>
    </row>
    <row r="1276" spans="2:30" x14ac:dyDescent="0.25">
      <c r="C1276" s="149" t="s">
        <v>2</v>
      </c>
      <c r="G1276" s="149" t="s">
        <v>2</v>
      </c>
      <c r="K1276" s="149" t="s">
        <v>2</v>
      </c>
      <c r="O1276" s="235" t="s">
        <v>2185</v>
      </c>
      <c r="P1276" s="235"/>
      <c r="Q1276" s="235"/>
      <c r="R1276" s="235"/>
      <c r="S1276" s="235"/>
      <c r="T1276" s="235"/>
      <c r="U1276" s="235"/>
      <c r="V1276" s="235"/>
      <c r="W1276" s="235"/>
      <c r="X1276" s="235"/>
      <c r="Y1276" s="235"/>
      <c r="Z1276" s="235"/>
      <c r="AA1276" s="235"/>
      <c r="AB1276" s="235"/>
      <c r="AC1276" s="236">
        <v>245.99</v>
      </c>
      <c r="AD1276" s="236"/>
    </row>
    <row r="1277" spans="2:30" x14ac:dyDescent="0.25">
      <c r="C1277" s="149" t="s">
        <v>2</v>
      </c>
      <c r="G1277" s="149" t="s">
        <v>2</v>
      </c>
      <c r="K1277" s="149" t="s">
        <v>2</v>
      </c>
      <c r="O1277" s="235" t="s">
        <v>2174</v>
      </c>
      <c r="P1277" s="235"/>
      <c r="Q1277" s="235"/>
      <c r="R1277" s="235"/>
      <c r="S1277" s="235"/>
      <c r="T1277" s="235"/>
      <c r="U1277" s="235"/>
      <c r="V1277" s="235"/>
      <c r="W1277" s="235"/>
      <c r="X1277" s="235"/>
      <c r="Y1277" s="235"/>
      <c r="Z1277" s="235"/>
      <c r="AA1277" s="235"/>
      <c r="AB1277" s="235"/>
      <c r="AC1277" s="236">
        <v>219.99</v>
      </c>
      <c r="AD1277" s="236"/>
    </row>
    <row r="1278" spans="2:30" x14ac:dyDescent="0.25">
      <c r="C1278" s="149" t="s">
        <v>2</v>
      </c>
      <c r="G1278" s="149" t="s">
        <v>2</v>
      </c>
      <c r="K1278" s="149" t="s">
        <v>2</v>
      </c>
      <c r="O1278" s="235" t="s">
        <v>2186</v>
      </c>
      <c r="P1278" s="235"/>
      <c r="Q1278" s="235"/>
      <c r="R1278" s="235"/>
      <c r="S1278" s="235"/>
      <c r="T1278" s="235"/>
      <c r="U1278" s="235"/>
      <c r="V1278" s="235"/>
      <c r="W1278" s="235"/>
      <c r="X1278" s="235"/>
      <c r="Y1278" s="235"/>
      <c r="Z1278" s="235"/>
      <c r="AA1278" s="235"/>
      <c r="AB1278" s="235"/>
      <c r="AC1278" s="236">
        <v>245.99</v>
      </c>
      <c r="AD1278" s="236"/>
    </row>
    <row r="1279" spans="2:30" x14ac:dyDescent="0.25">
      <c r="B1279" s="146" t="s">
        <v>2187</v>
      </c>
      <c r="C1279" s="146"/>
      <c r="D1279" s="146"/>
      <c r="F1279" s="146" t="s">
        <v>1323</v>
      </c>
      <c r="G1279" s="146"/>
      <c r="H1279" s="146"/>
      <c r="I1279" s="146"/>
      <c r="J1279" s="146" t="s">
        <v>2188</v>
      </c>
      <c r="K1279" s="146"/>
      <c r="L1279" s="146"/>
      <c r="N1279" s="146" t="s">
        <v>2189</v>
      </c>
      <c r="O1279" s="146"/>
      <c r="P1279" s="146"/>
      <c r="Q1279" s="146"/>
      <c r="R1279" s="146"/>
      <c r="S1279" s="146"/>
      <c r="T1279" s="146"/>
      <c r="U1279" s="146"/>
      <c r="V1279" s="146"/>
      <c r="W1279" s="146"/>
      <c r="X1279" s="146"/>
      <c r="Y1279" s="146"/>
      <c r="Z1279" s="146"/>
      <c r="AA1279" s="146"/>
      <c r="AC1279" s="234">
        <v>38.08</v>
      </c>
      <c r="AD1279" s="234"/>
    </row>
    <row r="1280" spans="2:30" x14ac:dyDescent="0.25">
      <c r="C1280" s="149" t="s">
        <v>2</v>
      </c>
      <c r="G1280" s="149" t="s">
        <v>2</v>
      </c>
      <c r="K1280" s="149" t="s">
        <v>2</v>
      </c>
      <c r="O1280" s="235" t="s">
        <v>1182</v>
      </c>
      <c r="P1280" s="235"/>
      <c r="Q1280" s="235"/>
      <c r="R1280" s="235"/>
      <c r="S1280" s="235"/>
      <c r="T1280" s="235"/>
      <c r="U1280" s="235"/>
      <c r="V1280" s="235"/>
      <c r="W1280" s="235"/>
      <c r="X1280" s="235"/>
      <c r="Y1280" s="235"/>
      <c r="Z1280" s="235"/>
      <c r="AA1280" s="235"/>
      <c r="AB1280" s="235"/>
    </row>
    <row r="1281" spans="2:30" x14ac:dyDescent="0.25">
      <c r="B1281" s="146" t="s">
        <v>2190</v>
      </c>
      <c r="C1281" s="146"/>
      <c r="D1281" s="146"/>
      <c r="F1281" s="146" t="s">
        <v>1323</v>
      </c>
      <c r="G1281" s="146"/>
      <c r="H1281" s="146"/>
      <c r="I1281" s="146"/>
      <c r="J1281" s="146" t="s">
        <v>2191</v>
      </c>
      <c r="K1281" s="146"/>
      <c r="L1281" s="146"/>
      <c r="N1281" s="146" t="s">
        <v>2192</v>
      </c>
      <c r="O1281" s="146"/>
      <c r="P1281" s="146"/>
      <c r="Q1281" s="146"/>
      <c r="R1281" s="146"/>
      <c r="S1281" s="146"/>
      <c r="T1281" s="146"/>
      <c r="U1281" s="146"/>
      <c r="V1281" s="146"/>
      <c r="W1281" s="146"/>
      <c r="X1281" s="146"/>
      <c r="Y1281" s="146"/>
      <c r="Z1281" s="146"/>
      <c r="AA1281" s="146"/>
      <c r="AC1281" s="234">
        <v>4000</v>
      </c>
      <c r="AD1281" s="234"/>
    </row>
    <row r="1282" spans="2:30" x14ac:dyDescent="0.25">
      <c r="C1282" s="149" t="s">
        <v>2</v>
      </c>
      <c r="G1282" s="149" t="s">
        <v>2</v>
      </c>
      <c r="K1282" s="149" t="s">
        <v>2</v>
      </c>
      <c r="O1282" s="235" t="s">
        <v>2105</v>
      </c>
      <c r="P1282" s="235"/>
      <c r="Q1282" s="235"/>
      <c r="R1282" s="235"/>
      <c r="S1282" s="235"/>
      <c r="T1282" s="235"/>
      <c r="U1282" s="235"/>
      <c r="V1282" s="235"/>
      <c r="W1282" s="235"/>
      <c r="X1282" s="235"/>
      <c r="Y1282" s="235"/>
      <c r="Z1282" s="235"/>
      <c r="AA1282" s="235"/>
      <c r="AB1282" s="235"/>
    </row>
    <row r="1283" spans="2:30" x14ac:dyDescent="0.25">
      <c r="B1283" s="146" t="s">
        <v>2193</v>
      </c>
      <c r="C1283" s="146"/>
      <c r="D1283" s="146"/>
      <c r="F1283" s="146" t="s">
        <v>1323</v>
      </c>
      <c r="G1283" s="146"/>
      <c r="H1283" s="146"/>
      <c r="I1283" s="146"/>
      <c r="J1283" s="146" t="s">
        <v>2128</v>
      </c>
      <c r="K1283" s="146"/>
      <c r="L1283" s="146"/>
      <c r="N1283" s="146" t="s">
        <v>2129</v>
      </c>
      <c r="O1283" s="146"/>
      <c r="P1283" s="146"/>
      <c r="Q1283" s="146"/>
      <c r="R1283" s="146"/>
      <c r="S1283" s="146"/>
      <c r="T1283" s="146"/>
      <c r="U1283" s="146"/>
      <c r="V1283" s="146"/>
      <c r="W1283" s="146"/>
      <c r="X1283" s="146"/>
      <c r="Y1283" s="146"/>
      <c r="Z1283" s="146"/>
      <c r="AA1283" s="146"/>
      <c r="AC1283" s="234">
        <v>1276.74</v>
      </c>
      <c r="AD1283" s="234"/>
    </row>
    <row r="1284" spans="2:30" x14ac:dyDescent="0.25">
      <c r="C1284" s="149" t="s">
        <v>2</v>
      </c>
      <c r="G1284" s="149" t="s">
        <v>2</v>
      </c>
      <c r="K1284" s="149" t="s">
        <v>2</v>
      </c>
      <c r="O1284" s="235" t="s">
        <v>2130</v>
      </c>
      <c r="P1284" s="235"/>
      <c r="Q1284" s="235"/>
      <c r="R1284" s="235"/>
      <c r="S1284" s="235"/>
      <c r="T1284" s="235"/>
      <c r="U1284" s="235"/>
      <c r="V1284" s="235"/>
      <c r="W1284" s="235"/>
      <c r="X1284" s="235"/>
      <c r="Y1284" s="235"/>
      <c r="Z1284" s="235"/>
      <c r="AA1284" s="235"/>
      <c r="AB1284" s="235"/>
      <c r="AC1284" s="236">
        <v>139.66</v>
      </c>
      <c r="AD1284" s="236"/>
    </row>
    <row r="1285" spans="2:30" x14ac:dyDescent="0.25">
      <c r="C1285" s="149" t="s">
        <v>2</v>
      </c>
      <c r="G1285" s="149" t="s">
        <v>2</v>
      </c>
      <c r="K1285" s="149" t="s">
        <v>2</v>
      </c>
      <c r="O1285" s="235" t="s">
        <v>2130</v>
      </c>
      <c r="P1285" s="235"/>
      <c r="Q1285" s="235"/>
      <c r="R1285" s="235"/>
      <c r="S1285" s="235"/>
      <c r="T1285" s="235"/>
      <c r="U1285" s="235"/>
      <c r="V1285" s="235"/>
      <c r="W1285" s="235"/>
      <c r="X1285" s="235"/>
      <c r="Y1285" s="235"/>
      <c r="Z1285" s="235"/>
      <c r="AA1285" s="235"/>
      <c r="AB1285" s="235"/>
      <c r="AC1285" s="236">
        <v>312.61</v>
      </c>
      <c r="AD1285" s="236"/>
    </row>
    <row r="1286" spans="2:30" x14ac:dyDescent="0.25">
      <c r="C1286" s="149" t="s">
        <v>2</v>
      </c>
      <c r="G1286" s="149" t="s">
        <v>2</v>
      </c>
      <c r="K1286" s="149" t="s">
        <v>2</v>
      </c>
      <c r="O1286" s="235" t="s">
        <v>2130</v>
      </c>
      <c r="P1286" s="235"/>
      <c r="Q1286" s="235"/>
      <c r="R1286" s="235"/>
      <c r="S1286" s="235"/>
      <c r="T1286" s="235"/>
      <c r="U1286" s="235"/>
      <c r="V1286" s="235"/>
      <c r="W1286" s="235"/>
      <c r="X1286" s="235"/>
      <c r="Y1286" s="235"/>
      <c r="Z1286" s="235"/>
      <c r="AA1286" s="235"/>
      <c r="AB1286" s="235"/>
      <c r="AC1286" s="236">
        <v>59.94</v>
      </c>
      <c r="AD1286" s="236"/>
    </row>
    <row r="1287" spans="2:30" x14ac:dyDescent="0.25">
      <c r="C1287" s="149" t="s">
        <v>2</v>
      </c>
      <c r="G1287" s="149" t="s">
        <v>2</v>
      </c>
      <c r="K1287" s="149" t="s">
        <v>2</v>
      </c>
      <c r="O1287" s="235" t="s">
        <v>2130</v>
      </c>
      <c r="P1287" s="235"/>
      <c r="Q1287" s="235"/>
      <c r="R1287" s="235"/>
      <c r="S1287" s="235"/>
      <c r="T1287" s="235"/>
      <c r="U1287" s="235"/>
      <c r="V1287" s="235"/>
      <c r="W1287" s="235"/>
      <c r="X1287" s="235"/>
      <c r="Y1287" s="235"/>
      <c r="Z1287" s="235"/>
      <c r="AA1287" s="235"/>
      <c r="AB1287" s="235"/>
      <c r="AC1287" s="236">
        <v>95.84</v>
      </c>
      <c r="AD1287" s="236"/>
    </row>
    <row r="1288" spans="2:30" x14ac:dyDescent="0.25">
      <c r="C1288" s="149" t="s">
        <v>2</v>
      </c>
      <c r="G1288" s="149" t="s">
        <v>2</v>
      </c>
      <c r="K1288" s="149" t="s">
        <v>2</v>
      </c>
      <c r="O1288" s="235" t="s">
        <v>2130</v>
      </c>
      <c r="P1288" s="235"/>
      <c r="Q1288" s="235"/>
      <c r="R1288" s="235"/>
      <c r="S1288" s="235"/>
      <c r="T1288" s="235"/>
      <c r="U1288" s="235"/>
      <c r="V1288" s="235"/>
      <c r="W1288" s="235"/>
      <c r="X1288" s="235"/>
      <c r="Y1288" s="235"/>
      <c r="Z1288" s="235"/>
      <c r="AA1288" s="235"/>
      <c r="AB1288" s="235"/>
      <c r="AC1288" s="236">
        <v>192.69</v>
      </c>
      <c r="AD1288" s="236"/>
    </row>
    <row r="1289" spans="2:30" x14ac:dyDescent="0.25">
      <c r="C1289" s="149" t="s">
        <v>2</v>
      </c>
      <c r="G1289" s="149" t="s">
        <v>2</v>
      </c>
      <c r="K1289" s="149" t="s">
        <v>2</v>
      </c>
      <c r="O1289" s="235" t="s">
        <v>2130</v>
      </c>
      <c r="P1289" s="235"/>
      <c r="Q1289" s="235"/>
      <c r="R1289" s="235"/>
      <c r="S1289" s="235"/>
      <c r="T1289" s="235"/>
      <c r="U1289" s="235"/>
      <c r="V1289" s="235"/>
      <c r="W1289" s="235"/>
      <c r="X1289" s="235"/>
      <c r="Y1289" s="235"/>
      <c r="Z1289" s="235"/>
      <c r="AA1289" s="235"/>
      <c r="AB1289" s="235"/>
      <c r="AC1289" s="236">
        <v>79.97</v>
      </c>
      <c r="AD1289" s="236"/>
    </row>
    <row r="1290" spans="2:30" x14ac:dyDescent="0.25">
      <c r="C1290" s="149" t="s">
        <v>2</v>
      </c>
      <c r="G1290" s="149" t="s">
        <v>2</v>
      </c>
      <c r="K1290" s="149" t="s">
        <v>2</v>
      </c>
      <c r="O1290" s="235" t="s">
        <v>2130</v>
      </c>
      <c r="P1290" s="235"/>
      <c r="Q1290" s="235"/>
      <c r="R1290" s="235"/>
      <c r="S1290" s="235"/>
      <c r="T1290" s="235"/>
      <c r="U1290" s="235"/>
      <c r="V1290" s="235"/>
      <c r="W1290" s="235"/>
      <c r="X1290" s="235"/>
      <c r="Y1290" s="235"/>
      <c r="Z1290" s="235"/>
      <c r="AA1290" s="235"/>
      <c r="AB1290" s="235"/>
      <c r="AC1290" s="236">
        <v>72.05</v>
      </c>
      <c r="AD1290" s="236"/>
    </row>
    <row r="1291" spans="2:30" x14ac:dyDescent="0.25">
      <c r="C1291" s="149" t="s">
        <v>2</v>
      </c>
      <c r="G1291" s="149" t="s">
        <v>2</v>
      </c>
      <c r="K1291" s="149" t="s">
        <v>2</v>
      </c>
      <c r="O1291" s="235" t="s">
        <v>2130</v>
      </c>
      <c r="P1291" s="235"/>
      <c r="Q1291" s="235"/>
      <c r="R1291" s="235"/>
      <c r="S1291" s="235"/>
      <c r="T1291" s="235"/>
      <c r="U1291" s="235"/>
      <c r="V1291" s="235"/>
      <c r="W1291" s="235"/>
      <c r="X1291" s="235"/>
      <c r="Y1291" s="235"/>
      <c r="Z1291" s="235"/>
      <c r="AA1291" s="235"/>
      <c r="AB1291" s="235"/>
      <c r="AC1291" s="236">
        <v>136.9</v>
      </c>
      <c r="AD1291" s="236"/>
    </row>
    <row r="1292" spans="2:30" x14ac:dyDescent="0.25">
      <c r="C1292" s="149" t="s">
        <v>2</v>
      </c>
      <c r="G1292" s="149" t="s">
        <v>2</v>
      </c>
      <c r="K1292" s="149" t="s">
        <v>2</v>
      </c>
      <c r="O1292" s="235" t="s">
        <v>2130</v>
      </c>
      <c r="P1292" s="235"/>
      <c r="Q1292" s="235"/>
      <c r="R1292" s="235"/>
      <c r="S1292" s="235"/>
      <c r="T1292" s="235"/>
      <c r="U1292" s="235"/>
      <c r="V1292" s="235"/>
      <c r="W1292" s="235"/>
      <c r="X1292" s="235"/>
      <c r="Y1292" s="235"/>
      <c r="Z1292" s="235"/>
      <c r="AA1292" s="235"/>
      <c r="AB1292" s="235"/>
      <c r="AC1292" s="236">
        <v>187.08</v>
      </c>
      <c r="AD1292" s="236"/>
    </row>
    <row r="1293" spans="2:30" x14ac:dyDescent="0.25">
      <c r="B1293" s="146" t="s">
        <v>2194</v>
      </c>
      <c r="C1293" s="146"/>
      <c r="D1293" s="146"/>
      <c r="F1293" s="146" t="s">
        <v>1323</v>
      </c>
      <c r="G1293" s="146"/>
      <c r="H1293" s="146"/>
      <c r="I1293" s="146"/>
      <c r="J1293" s="146" t="s">
        <v>2195</v>
      </c>
      <c r="K1293" s="146"/>
      <c r="L1293" s="146"/>
      <c r="N1293" s="146" t="s">
        <v>2196</v>
      </c>
      <c r="O1293" s="146"/>
      <c r="P1293" s="146"/>
      <c r="Q1293" s="146"/>
      <c r="R1293" s="146"/>
      <c r="S1293" s="146"/>
      <c r="T1293" s="146"/>
      <c r="U1293" s="146"/>
      <c r="V1293" s="146"/>
      <c r="W1293" s="146"/>
      <c r="X1293" s="146"/>
      <c r="Y1293" s="146"/>
      <c r="Z1293" s="146"/>
      <c r="AA1293" s="146"/>
      <c r="AC1293" s="234">
        <v>43.12</v>
      </c>
      <c r="AD1293" s="234"/>
    </row>
    <row r="1294" spans="2:30" x14ac:dyDescent="0.25">
      <c r="C1294" s="149" t="s">
        <v>2</v>
      </c>
      <c r="G1294" s="149" t="s">
        <v>2</v>
      </c>
      <c r="K1294" s="149" t="s">
        <v>2</v>
      </c>
      <c r="O1294" s="235" t="s">
        <v>1182</v>
      </c>
      <c r="P1294" s="235"/>
      <c r="Q1294" s="235"/>
      <c r="R1294" s="235"/>
      <c r="S1294" s="235"/>
      <c r="T1294" s="235"/>
      <c r="U1294" s="235"/>
      <c r="V1294" s="235"/>
      <c r="W1294" s="235"/>
      <c r="X1294" s="235"/>
      <c r="Y1294" s="235"/>
      <c r="Z1294" s="235"/>
      <c r="AA1294" s="235"/>
      <c r="AB1294" s="235"/>
    </row>
    <row r="1295" spans="2:30" x14ac:dyDescent="0.25">
      <c r="B1295" s="146" t="s">
        <v>2197</v>
      </c>
      <c r="C1295" s="146"/>
      <c r="D1295" s="146"/>
      <c r="F1295" s="146" t="s">
        <v>1323</v>
      </c>
      <c r="G1295" s="146"/>
      <c r="H1295" s="146"/>
      <c r="I1295" s="146"/>
      <c r="J1295" s="146" t="s">
        <v>2198</v>
      </c>
      <c r="K1295" s="146"/>
      <c r="L1295" s="146"/>
      <c r="N1295" s="146" t="s">
        <v>2199</v>
      </c>
      <c r="O1295" s="146"/>
      <c r="P1295" s="146"/>
      <c r="Q1295" s="146"/>
      <c r="R1295" s="146"/>
      <c r="S1295" s="146"/>
      <c r="T1295" s="146"/>
      <c r="U1295" s="146"/>
      <c r="V1295" s="146"/>
      <c r="W1295" s="146"/>
      <c r="X1295" s="146"/>
      <c r="Y1295" s="146"/>
      <c r="Z1295" s="146"/>
      <c r="AA1295" s="146"/>
      <c r="AC1295" s="234">
        <v>5657.04</v>
      </c>
      <c r="AD1295" s="234"/>
    </row>
    <row r="1296" spans="2:30" x14ac:dyDescent="0.25">
      <c r="C1296" s="149" t="s">
        <v>2</v>
      </c>
      <c r="G1296" s="149" t="s">
        <v>2</v>
      </c>
      <c r="K1296" s="149" t="s">
        <v>2</v>
      </c>
      <c r="O1296" s="235" t="s">
        <v>2200</v>
      </c>
      <c r="P1296" s="235"/>
      <c r="Q1296" s="235"/>
      <c r="R1296" s="235"/>
      <c r="S1296" s="235"/>
      <c r="T1296" s="235"/>
      <c r="U1296" s="235"/>
      <c r="V1296" s="235"/>
      <c r="W1296" s="235"/>
      <c r="X1296" s="235"/>
      <c r="Y1296" s="235"/>
      <c r="Z1296" s="235"/>
      <c r="AA1296" s="235"/>
      <c r="AB1296" s="235"/>
    </row>
    <row r="1297" spans="1:30" ht="148.5" customHeight="1" x14ac:dyDescent="0.25"/>
    <row r="1298" spans="1:30" ht="12" customHeight="1" x14ac:dyDescent="0.25"/>
    <row r="1299" spans="1:30" ht="13.5" customHeight="1" x14ac:dyDescent="0.25">
      <c r="A1299" s="152" t="s">
        <v>1119</v>
      </c>
      <c r="B1299" s="152"/>
      <c r="C1299" s="152"/>
      <c r="D1299" s="152"/>
      <c r="E1299" s="152"/>
      <c r="F1299" s="152"/>
      <c r="G1299" s="152"/>
      <c r="H1299" s="152"/>
      <c r="I1299" s="152"/>
      <c r="J1299" s="152"/>
      <c r="K1299" s="152"/>
      <c r="L1299" s="152"/>
      <c r="M1299" s="152"/>
      <c r="R1299" s="153" t="s">
        <v>2201</v>
      </c>
      <c r="S1299" s="153"/>
      <c r="T1299" s="153"/>
      <c r="U1299" s="153"/>
      <c r="V1299" s="153"/>
      <c r="W1299" s="153"/>
      <c r="X1299" s="153"/>
      <c r="Y1299" s="153"/>
      <c r="Z1299" s="153"/>
      <c r="AA1299" s="153"/>
      <c r="AB1299" s="153"/>
      <c r="AC1299" s="153"/>
      <c r="AD1299" s="153"/>
    </row>
    <row r="1300" spans="1:30" ht="25.5" customHeight="1" x14ac:dyDescent="0.25">
      <c r="C1300" s="143" t="s">
        <v>1035</v>
      </c>
      <c r="D1300" s="143"/>
      <c r="E1300" s="143"/>
      <c r="F1300" s="143"/>
      <c r="G1300" s="143"/>
      <c r="H1300" s="143"/>
      <c r="I1300" s="143"/>
      <c r="J1300" s="143"/>
      <c r="K1300" s="143"/>
      <c r="L1300" s="143"/>
      <c r="M1300" s="143"/>
      <c r="N1300" s="143"/>
      <c r="O1300" s="143"/>
      <c r="P1300" s="143"/>
      <c r="Q1300" s="143"/>
      <c r="R1300" s="143"/>
      <c r="S1300" s="143"/>
      <c r="T1300" s="143"/>
      <c r="U1300" s="143"/>
      <c r="V1300" s="143"/>
      <c r="W1300" s="143"/>
      <c r="X1300" s="143"/>
      <c r="Y1300" s="143"/>
      <c r="Z1300" s="143"/>
      <c r="AA1300" s="143"/>
      <c r="AB1300" s="143"/>
      <c r="AC1300" s="143"/>
    </row>
    <row r="1301" spans="1:30" ht="7.5" customHeight="1" x14ac:dyDescent="0.25"/>
    <row r="1302" spans="1:30" ht="18.75" customHeight="1" x14ac:dyDescent="0.25">
      <c r="I1302" s="229" t="s">
        <v>1036</v>
      </c>
      <c r="J1302" s="229"/>
      <c r="K1302" s="229"/>
      <c r="L1302" s="229"/>
      <c r="M1302" s="229"/>
      <c r="N1302" s="229"/>
      <c r="O1302" s="229"/>
      <c r="P1302" s="229"/>
      <c r="S1302" s="230" t="s">
        <v>1037</v>
      </c>
      <c r="T1302" s="230"/>
      <c r="U1302" s="230"/>
      <c r="V1302" s="230"/>
      <c r="W1302" s="230"/>
      <c r="X1302" s="230"/>
      <c r="Y1302" s="230"/>
    </row>
    <row r="1303" spans="1:30" ht="6.75" customHeight="1" x14ac:dyDescent="0.25"/>
    <row r="1304" spans="1:30" ht="14.25" customHeight="1" x14ac:dyDescent="0.25">
      <c r="A1304" s="231" t="s">
        <v>2008</v>
      </c>
      <c r="B1304" s="231"/>
      <c r="C1304" s="231"/>
      <c r="D1304" s="231"/>
      <c r="E1304" s="231"/>
      <c r="F1304" s="231"/>
      <c r="G1304" s="231"/>
      <c r="H1304" s="231"/>
      <c r="I1304" s="231"/>
      <c r="J1304" s="231"/>
      <c r="K1304" s="231"/>
      <c r="L1304" s="231"/>
      <c r="M1304" s="231"/>
      <c r="N1304" s="231"/>
      <c r="O1304" s="231"/>
    </row>
    <row r="1305" spans="1:30" x14ac:dyDescent="0.25">
      <c r="B1305" s="232" t="s">
        <v>1039</v>
      </c>
      <c r="C1305" s="232"/>
      <c r="D1305" s="232"/>
      <c r="F1305" s="232" t="s">
        <v>1040</v>
      </c>
      <c r="G1305" s="232"/>
      <c r="H1305" s="232"/>
      <c r="I1305" s="232"/>
      <c r="J1305" s="232" t="s">
        <v>1041</v>
      </c>
      <c r="K1305" s="232"/>
      <c r="L1305" s="232"/>
      <c r="N1305" s="232" t="s">
        <v>1042</v>
      </c>
      <c r="O1305" s="232"/>
      <c r="P1305" s="232"/>
      <c r="Q1305" s="232"/>
      <c r="R1305" s="232"/>
      <c r="S1305" s="232"/>
      <c r="T1305" s="232"/>
      <c r="U1305" s="232"/>
      <c r="V1305" s="232"/>
      <c r="W1305" s="232"/>
      <c r="X1305" s="232"/>
      <c r="Y1305" s="232"/>
      <c r="Z1305" s="232"/>
      <c r="AA1305" s="232"/>
      <c r="AC1305" s="233" t="s">
        <v>1043</v>
      </c>
      <c r="AD1305" s="233"/>
    </row>
    <row r="1306" spans="1:30" x14ac:dyDescent="0.25">
      <c r="B1306" s="146" t="s">
        <v>2202</v>
      </c>
      <c r="C1306" s="146"/>
      <c r="D1306" s="146"/>
      <c r="F1306" s="146" t="s">
        <v>1392</v>
      </c>
      <c r="G1306" s="146"/>
      <c r="H1306" s="146"/>
      <c r="I1306" s="146"/>
      <c r="J1306" s="146" t="s">
        <v>2138</v>
      </c>
      <c r="K1306" s="146"/>
      <c r="L1306" s="146"/>
      <c r="N1306" s="146" t="s">
        <v>2139</v>
      </c>
      <c r="O1306" s="146"/>
      <c r="P1306" s="146"/>
      <c r="Q1306" s="146"/>
      <c r="R1306" s="146"/>
      <c r="S1306" s="146"/>
      <c r="T1306" s="146"/>
      <c r="U1306" s="146"/>
      <c r="V1306" s="146"/>
      <c r="W1306" s="146"/>
      <c r="X1306" s="146"/>
      <c r="Y1306" s="146"/>
      <c r="Z1306" s="146"/>
      <c r="AA1306" s="146"/>
      <c r="AC1306" s="234">
        <v>2292.62</v>
      </c>
      <c r="AD1306" s="234"/>
    </row>
    <row r="1307" spans="1:30" x14ac:dyDescent="0.25">
      <c r="C1307" s="149" t="s">
        <v>2</v>
      </c>
      <c r="G1307" s="149" t="s">
        <v>2</v>
      </c>
      <c r="K1307" s="149" t="s">
        <v>2</v>
      </c>
      <c r="O1307" s="235" t="s">
        <v>2130</v>
      </c>
      <c r="P1307" s="235"/>
      <c r="Q1307" s="235"/>
      <c r="R1307" s="235"/>
      <c r="S1307" s="235"/>
      <c r="T1307" s="235"/>
      <c r="U1307" s="235"/>
      <c r="V1307" s="235"/>
      <c r="W1307" s="235"/>
      <c r="X1307" s="235"/>
      <c r="Y1307" s="235"/>
      <c r="Z1307" s="235"/>
      <c r="AA1307" s="235"/>
      <c r="AB1307" s="235"/>
      <c r="AC1307" s="236">
        <v>67.73</v>
      </c>
      <c r="AD1307" s="236"/>
    </row>
    <row r="1308" spans="1:30" x14ac:dyDescent="0.25">
      <c r="C1308" s="149" t="s">
        <v>2</v>
      </c>
      <c r="G1308" s="149" t="s">
        <v>2</v>
      </c>
      <c r="K1308" s="149" t="s">
        <v>2</v>
      </c>
      <c r="O1308" s="235" t="s">
        <v>2130</v>
      </c>
      <c r="P1308" s="235"/>
      <c r="Q1308" s="235"/>
      <c r="R1308" s="235"/>
      <c r="S1308" s="235"/>
      <c r="T1308" s="235"/>
      <c r="U1308" s="235"/>
      <c r="V1308" s="235"/>
      <c r="W1308" s="235"/>
      <c r="X1308" s="235"/>
      <c r="Y1308" s="235"/>
      <c r="Z1308" s="235"/>
      <c r="AA1308" s="235"/>
      <c r="AB1308" s="235"/>
      <c r="AC1308" s="236">
        <v>67.73</v>
      </c>
      <c r="AD1308" s="236"/>
    </row>
    <row r="1309" spans="1:30" x14ac:dyDescent="0.25">
      <c r="C1309" s="149" t="s">
        <v>2</v>
      </c>
      <c r="G1309" s="149" t="s">
        <v>2</v>
      </c>
      <c r="K1309" s="149" t="s">
        <v>2</v>
      </c>
      <c r="O1309" s="235" t="s">
        <v>2130</v>
      </c>
      <c r="P1309" s="235"/>
      <c r="Q1309" s="235"/>
      <c r="R1309" s="235"/>
      <c r="S1309" s="235"/>
      <c r="T1309" s="235"/>
      <c r="U1309" s="235"/>
      <c r="V1309" s="235"/>
      <c r="W1309" s="235"/>
      <c r="X1309" s="235"/>
      <c r="Y1309" s="235"/>
      <c r="Z1309" s="235"/>
      <c r="AA1309" s="235"/>
      <c r="AB1309" s="235"/>
      <c r="AC1309" s="236">
        <v>67.73</v>
      </c>
      <c r="AD1309" s="236"/>
    </row>
    <row r="1310" spans="1:30" x14ac:dyDescent="0.25">
      <c r="C1310" s="149" t="s">
        <v>2</v>
      </c>
      <c r="G1310" s="149" t="s">
        <v>2</v>
      </c>
      <c r="K1310" s="149" t="s">
        <v>2</v>
      </c>
      <c r="O1310" s="235" t="s">
        <v>2130</v>
      </c>
      <c r="P1310" s="235"/>
      <c r="Q1310" s="235"/>
      <c r="R1310" s="235"/>
      <c r="S1310" s="235"/>
      <c r="T1310" s="235"/>
      <c r="U1310" s="235"/>
      <c r="V1310" s="235"/>
      <c r="W1310" s="235"/>
      <c r="X1310" s="235"/>
      <c r="Y1310" s="235"/>
      <c r="Z1310" s="235"/>
      <c r="AA1310" s="235"/>
      <c r="AB1310" s="235"/>
      <c r="AC1310" s="236">
        <v>27.09</v>
      </c>
      <c r="AD1310" s="236"/>
    </row>
    <row r="1311" spans="1:30" x14ac:dyDescent="0.25">
      <c r="C1311" s="149" t="s">
        <v>2</v>
      </c>
      <c r="G1311" s="149" t="s">
        <v>2</v>
      </c>
      <c r="K1311" s="149" t="s">
        <v>2</v>
      </c>
      <c r="O1311" s="235" t="s">
        <v>2130</v>
      </c>
      <c r="P1311" s="235"/>
      <c r="Q1311" s="235"/>
      <c r="R1311" s="235"/>
      <c r="S1311" s="235"/>
      <c r="T1311" s="235"/>
      <c r="U1311" s="235"/>
      <c r="V1311" s="235"/>
      <c r="W1311" s="235"/>
      <c r="X1311" s="235"/>
      <c r="Y1311" s="235"/>
      <c r="Z1311" s="235"/>
      <c r="AA1311" s="235"/>
      <c r="AB1311" s="235"/>
      <c r="AC1311" s="236">
        <v>27.09</v>
      </c>
      <c r="AD1311" s="236"/>
    </row>
    <row r="1312" spans="1:30" x14ac:dyDescent="0.25">
      <c r="C1312" s="149" t="s">
        <v>2</v>
      </c>
      <c r="G1312" s="149" t="s">
        <v>2</v>
      </c>
      <c r="K1312" s="149" t="s">
        <v>2</v>
      </c>
      <c r="O1312" s="235" t="s">
        <v>2130</v>
      </c>
      <c r="P1312" s="235"/>
      <c r="Q1312" s="235"/>
      <c r="R1312" s="235"/>
      <c r="S1312" s="235"/>
      <c r="T1312" s="235"/>
      <c r="U1312" s="235"/>
      <c r="V1312" s="235"/>
      <c r="W1312" s="235"/>
      <c r="X1312" s="235"/>
      <c r="Y1312" s="235"/>
      <c r="Z1312" s="235"/>
      <c r="AA1312" s="235"/>
      <c r="AB1312" s="235"/>
      <c r="AC1312" s="236">
        <v>40.64</v>
      </c>
      <c r="AD1312" s="236"/>
    </row>
    <row r="1313" spans="3:30" x14ac:dyDescent="0.25">
      <c r="C1313" s="149" t="s">
        <v>2</v>
      </c>
      <c r="G1313" s="149" t="s">
        <v>2</v>
      </c>
      <c r="K1313" s="149" t="s">
        <v>2</v>
      </c>
      <c r="O1313" s="235" t="s">
        <v>2130</v>
      </c>
      <c r="P1313" s="235"/>
      <c r="Q1313" s="235"/>
      <c r="R1313" s="235"/>
      <c r="S1313" s="235"/>
      <c r="T1313" s="235"/>
      <c r="U1313" s="235"/>
      <c r="V1313" s="235"/>
      <c r="W1313" s="235"/>
      <c r="X1313" s="235"/>
      <c r="Y1313" s="235"/>
      <c r="Z1313" s="235"/>
      <c r="AA1313" s="235"/>
      <c r="AB1313" s="235"/>
      <c r="AC1313" s="236">
        <v>54.18</v>
      </c>
      <c r="AD1313" s="236"/>
    </row>
    <row r="1314" spans="3:30" x14ac:dyDescent="0.25">
      <c r="C1314" s="149" t="s">
        <v>2</v>
      </c>
      <c r="G1314" s="149" t="s">
        <v>2</v>
      </c>
      <c r="K1314" s="149" t="s">
        <v>2</v>
      </c>
      <c r="O1314" s="235" t="s">
        <v>2130</v>
      </c>
      <c r="P1314" s="235"/>
      <c r="Q1314" s="235"/>
      <c r="R1314" s="235"/>
      <c r="S1314" s="235"/>
      <c r="T1314" s="235"/>
      <c r="U1314" s="235"/>
      <c r="V1314" s="235"/>
      <c r="W1314" s="235"/>
      <c r="X1314" s="235"/>
      <c r="Y1314" s="235"/>
      <c r="Z1314" s="235"/>
      <c r="AA1314" s="235"/>
      <c r="AB1314" s="235"/>
      <c r="AC1314" s="236">
        <v>100.07</v>
      </c>
      <c r="AD1314" s="236"/>
    </row>
    <row r="1315" spans="3:30" x14ac:dyDescent="0.25">
      <c r="C1315" s="149" t="s">
        <v>2</v>
      </c>
      <c r="G1315" s="149" t="s">
        <v>2</v>
      </c>
      <c r="K1315" s="149" t="s">
        <v>2</v>
      </c>
      <c r="O1315" s="235" t="s">
        <v>2130</v>
      </c>
      <c r="P1315" s="235"/>
      <c r="Q1315" s="235"/>
      <c r="R1315" s="235"/>
      <c r="S1315" s="235"/>
      <c r="T1315" s="235"/>
      <c r="U1315" s="235"/>
      <c r="V1315" s="235"/>
      <c r="W1315" s="235"/>
      <c r="X1315" s="235"/>
      <c r="Y1315" s="235"/>
      <c r="Z1315" s="235"/>
      <c r="AA1315" s="235"/>
      <c r="AB1315" s="235"/>
      <c r="AC1315" s="236">
        <v>130.01</v>
      </c>
      <c r="AD1315" s="236"/>
    </row>
    <row r="1316" spans="3:30" x14ac:dyDescent="0.25">
      <c r="C1316" s="149" t="s">
        <v>2</v>
      </c>
      <c r="G1316" s="149" t="s">
        <v>2</v>
      </c>
      <c r="K1316" s="149" t="s">
        <v>2</v>
      </c>
      <c r="O1316" s="235" t="s">
        <v>2130</v>
      </c>
      <c r="P1316" s="235"/>
      <c r="Q1316" s="235"/>
      <c r="R1316" s="235"/>
      <c r="S1316" s="235"/>
      <c r="T1316" s="235"/>
      <c r="U1316" s="235"/>
      <c r="V1316" s="235"/>
      <c r="W1316" s="235"/>
      <c r="X1316" s="235"/>
      <c r="Y1316" s="235"/>
      <c r="Z1316" s="235"/>
      <c r="AA1316" s="235"/>
      <c r="AB1316" s="235"/>
      <c r="AC1316" s="236">
        <v>27.09</v>
      </c>
      <c r="AD1316" s="236"/>
    </row>
    <row r="1317" spans="3:30" x14ac:dyDescent="0.25">
      <c r="C1317" s="149" t="s">
        <v>2</v>
      </c>
      <c r="G1317" s="149" t="s">
        <v>2</v>
      </c>
      <c r="K1317" s="149" t="s">
        <v>2</v>
      </c>
      <c r="O1317" s="235" t="s">
        <v>2130</v>
      </c>
      <c r="P1317" s="235"/>
      <c r="Q1317" s="235"/>
      <c r="R1317" s="235"/>
      <c r="S1317" s="235"/>
      <c r="T1317" s="235"/>
      <c r="U1317" s="235"/>
      <c r="V1317" s="235"/>
      <c r="W1317" s="235"/>
      <c r="X1317" s="235"/>
      <c r="Y1317" s="235"/>
      <c r="Z1317" s="235"/>
      <c r="AA1317" s="235"/>
      <c r="AB1317" s="235"/>
      <c r="AC1317" s="236">
        <v>27.09</v>
      </c>
      <c r="AD1317" s="236"/>
    </row>
    <row r="1318" spans="3:30" x14ac:dyDescent="0.25">
      <c r="C1318" s="149" t="s">
        <v>2</v>
      </c>
      <c r="G1318" s="149" t="s">
        <v>2</v>
      </c>
      <c r="K1318" s="149" t="s">
        <v>2</v>
      </c>
      <c r="O1318" s="235" t="s">
        <v>2130</v>
      </c>
      <c r="P1318" s="235"/>
      <c r="Q1318" s="235"/>
      <c r="R1318" s="235"/>
      <c r="S1318" s="235"/>
      <c r="T1318" s="235"/>
      <c r="U1318" s="235"/>
      <c r="V1318" s="235"/>
      <c r="W1318" s="235"/>
      <c r="X1318" s="235"/>
      <c r="Y1318" s="235"/>
      <c r="Z1318" s="235"/>
      <c r="AA1318" s="235"/>
      <c r="AB1318" s="235"/>
      <c r="AC1318" s="236">
        <v>98.37</v>
      </c>
      <c r="AD1318" s="236"/>
    </row>
    <row r="1319" spans="3:30" x14ac:dyDescent="0.25">
      <c r="C1319" s="149" t="s">
        <v>2</v>
      </c>
      <c r="G1319" s="149" t="s">
        <v>2</v>
      </c>
      <c r="K1319" s="149" t="s">
        <v>2</v>
      </c>
      <c r="O1319" s="235" t="s">
        <v>2130</v>
      </c>
      <c r="P1319" s="235"/>
      <c r="Q1319" s="235"/>
      <c r="R1319" s="235"/>
      <c r="S1319" s="235"/>
      <c r="T1319" s="235"/>
      <c r="U1319" s="235"/>
      <c r="V1319" s="235"/>
      <c r="W1319" s="235"/>
      <c r="X1319" s="235"/>
      <c r="Y1319" s="235"/>
      <c r="Z1319" s="235"/>
      <c r="AA1319" s="235"/>
      <c r="AB1319" s="235"/>
      <c r="AC1319" s="236">
        <v>27.09</v>
      </c>
      <c r="AD1319" s="236"/>
    </row>
    <row r="1320" spans="3:30" x14ac:dyDescent="0.25">
      <c r="C1320" s="149" t="s">
        <v>2</v>
      </c>
      <c r="G1320" s="149" t="s">
        <v>2</v>
      </c>
      <c r="K1320" s="149" t="s">
        <v>2</v>
      </c>
      <c r="O1320" s="235" t="s">
        <v>2130</v>
      </c>
      <c r="P1320" s="235"/>
      <c r="Q1320" s="235"/>
      <c r="R1320" s="235"/>
      <c r="S1320" s="235"/>
      <c r="T1320" s="235"/>
      <c r="U1320" s="235"/>
      <c r="V1320" s="235"/>
      <c r="W1320" s="235"/>
      <c r="X1320" s="235"/>
      <c r="Y1320" s="235"/>
      <c r="Z1320" s="235"/>
      <c r="AA1320" s="235"/>
      <c r="AB1320" s="235"/>
      <c r="AC1320" s="236">
        <v>54.18</v>
      </c>
      <c r="AD1320" s="236"/>
    </row>
    <row r="1321" spans="3:30" x14ac:dyDescent="0.25">
      <c r="C1321" s="149" t="s">
        <v>2</v>
      </c>
      <c r="G1321" s="149" t="s">
        <v>2</v>
      </c>
      <c r="K1321" s="149" t="s">
        <v>2</v>
      </c>
      <c r="O1321" s="235" t="s">
        <v>2130</v>
      </c>
      <c r="P1321" s="235"/>
      <c r="Q1321" s="235"/>
      <c r="R1321" s="235"/>
      <c r="S1321" s="235"/>
      <c r="T1321" s="235"/>
      <c r="U1321" s="235"/>
      <c r="V1321" s="235"/>
      <c r="W1321" s="235"/>
      <c r="X1321" s="235"/>
      <c r="Y1321" s="235"/>
      <c r="Z1321" s="235"/>
      <c r="AA1321" s="235"/>
      <c r="AB1321" s="235"/>
      <c r="AC1321" s="236">
        <v>54.18</v>
      </c>
      <c r="AD1321" s="236"/>
    </row>
    <row r="1322" spans="3:30" x14ac:dyDescent="0.25">
      <c r="C1322" s="149" t="s">
        <v>2</v>
      </c>
      <c r="G1322" s="149" t="s">
        <v>2</v>
      </c>
      <c r="K1322" s="149" t="s">
        <v>2</v>
      </c>
      <c r="O1322" s="235" t="s">
        <v>2130</v>
      </c>
      <c r="P1322" s="235"/>
      <c r="Q1322" s="235"/>
      <c r="R1322" s="235"/>
      <c r="S1322" s="235"/>
      <c r="T1322" s="235"/>
      <c r="U1322" s="235"/>
      <c r="V1322" s="235"/>
      <c r="W1322" s="235"/>
      <c r="X1322" s="235"/>
      <c r="Y1322" s="235"/>
      <c r="Z1322" s="235"/>
      <c r="AA1322" s="235"/>
      <c r="AB1322" s="235"/>
      <c r="AC1322" s="236">
        <v>27.09</v>
      </c>
      <c r="AD1322" s="236"/>
    </row>
    <row r="1323" spans="3:30" x14ac:dyDescent="0.25">
      <c r="C1323" s="149" t="s">
        <v>2</v>
      </c>
      <c r="G1323" s="149" t="s">
        <v>2</v>
      </c>
      <c r="K1323" s="149" t="s">
        <v>2</v>
      </c>
      <c r="O1323" s="235" t="s">
        <v>2130</v>
      </c>
      <c r="P1323" s="235"/>
      <c r="Q1323" s="235"/>
      <c r="R1323" s="235"/>
      <c r="S1323" s="235"/>
      <c r="T1323" s="235"/>
      <c r="U1323" s="235"/>
      <c r="V1323" s="235"/>
      <c r="W1323" s="235"/>
      <c r="X1323" s="235"/>
      <c r="Y1323" s="235"/>
      <c r="Z1323" s="235"/>
      <c r="AA1323" s="235"/>
      <c r="AB1323" s="235"/>
      <c r="AC1323" s="236">
        <v>27.09</v>
      </c>
      <c r="AD1323" s="236"/>
    </row>
    <row r="1324" spans="3:30" x14ac:dyDescent="0.25">
      <c r="C1324" s="149" t="s">
        <v>2</v>
      </c>
      <c r="G1324" s="149" t="s">
        <v>2</v>
      </c>
      <c r="K1324" s="149" t="s">
        <v>2</v>
      </c>
      <c r="O1324" s="235" t="s">
        <v>2130</v>
      </c>
      <c r="P1324" s="235"/>
      <c r="Q1324" s="235"/>
      <c r="R1324" s="235"/>
      <c r="S1324" s="235"/>
      <c r="T1324" s="235"/>
      <c r="U1324" s="235"/>
      <c r="V1324" s="235"/>
      <c r="W1324" s="235"/>
      <c r="X1324" s="235"/>
      <c r="Y1324" s="235"/>
      <c r="Z1324" s="235"/>
      <c r="AA1324" s="235"/>
      <c r="AB1324" s="235"/>
      <c r="AC1324" s="236">
        <v>27.09</v>
      </c>
      <c r="AD1324" s="236"/>
    </row>
    <row r="1325" spans="3:30" x14ac:dyDescent="0.25">
      <c r="C1325" s="149" t="s">
        <v>2</v>
      </c>
      <c r="G1325" s="149" t="s">
        <v>2</v>
      </c>
      <c r="K1325" s="149" t="s">
        <v>2</v>
      </c>
      <c r="O1325" s="235" t="s">
        <v>2130</v>
      </c>
      <c r="P1325" s="235"/>
      <c r="Q1325" s="235"/>
      <c r="R1325" s="235"/>
      <c r="S1325" s="235"/>
      <c r="T1325" s="235"/>
      <c r="U1325" s="235"/>
      <c r="V1325" s="235"/>
      <c r="W1325" s="235"/>
      <c r="X1325" s="235"/>
      <c r="Y1325" s="235"/>
      <c r="Z1325" s="235"/>
      <c r="AA1325" s="235"/>
      <c r="AB1325" s="235"/>
      <c r="AC1325" s="236">
        <v>27.09</v>
      </c>
      <c r="AD1325" s="236"/>
    </row>
    <row r="1326" spans="3:30" x14ac:dyDescent="0.25">
      <c r="C1326" s="149" t="s">
        <v>2</v>
      </c>
      <c r="G1326" s="149" t="s">
        <v>2</v>
      </c>
      <c r="K1326" s="149" t="s">
        <v>2</v>
      </c>
      <c r="O1326" s="235" t="s">
        <v>2130</v>
      </c>
      <c r="P1326" s="235"/>
      <c r="Q1326" s="235"/>
      <c r="R1326" s="235"/>
      <c r="S1326" s="235"/>
      <c r="T1326" s="235"/>
      <c r="U1326" s="235"/>
      <c r="V1326" s="235"/>
      <c r="W1326" s="235"/>
      <c r="X1326" s="235"/>
      <c r="Y1326" s="235"/>
      <c r="Z1326" s="235"/>
      <c r="AA1326" s="235"/>
      <c r="AB1326" s="235"/>
      <c r="AC1326" s="236">
        <v>132.61000000000001</v>
      </c>
      <c r="AD1326" s="236"/>
    </row>
    <row r="1327" spans="3:30" x14ac:dyDescent="0.25">
      <c r="C1327" s="149" t="s">
        <v>2</v>
      </c>
      <c r="G1327" s="149" t="s">
        <v>2</v>
      </c>
      <c r="K1327" s="149" t="s">
        <v>2</v>
      </c>
      <c r="O1327" s="235" t="s">
        <v>2130</v>
      </c>
      <c r="P1327" s="235"/>
      <c r="Q1327" s="235"/>
      <c r="R1327" s="235"/>
      <c r="S1327" s="235"/>
      <c r="T1327" s="235"/>
      <c r="U1327" s="235"/>
      <c r="V1327" s="235"/>
      <c r="W1327" s="235"/>
      <c r="X1327" s="235"/>
      <c r="Y1327" s="235"/>
      <c r="Z1327" s="235"/>
      <c r="AA1327" s="235"/>
      <c r="AB1327" s="235"/>
      <c r="AC1327" s="236">
        <v>139.56</v>
      </c>
      <c r="AD1327" s="236"/>
    </row>
    <row r="1328" spans="3:30" x14ac:dyDescent="0.25">
      <c r="C1328" s="149" t="s">
        <v>2</v>
      </c>
      <c r="G1328" s="149" t="s">
        <v>2</v>
      </c>
      <c r="K1328" s="149" t="s">
        <v>2</v>
      </c>
      <c r="O1328" s="235" t="s">
        <v>2130</v>
      </c>
      <c r="P1328" s="235"/>
      <c r="Q1328" s="235"/>
      <c r="R1328" s="235"/>
      <c r="S1328" s="235"/>
      <c r="T1328" s="235"/>
      <c r="U1328" s="235"/>
      <c r="V1328" s="235"/>
      <c r="W1328" s="235"/>
      <c r="X1328" s="235"/>
      <c r="Y1328" s="235"/>
      <c r="Z1328" s="235"/>
      <c r="AA1328" s="235"/>
      <c r="AB1328" s="235"/>
      <c r="AC1328" s="236">
        <v>54.18</v>
      </c>
      <c r="AD1328" s="236"/>
    </row>
    <row r="1329" spans="3:30" x14ac:dyDescent="0.25">
      <c r="C1329" s="149" t="s">
        <v>2</v>
      </c>
      <c r="G1329" s="149" t="s">
        <v>2</v>
      </c>
      <c r="K1329" s="149" t="s">
        <v>2</v>
      </c>
      <c r="O1329" s="235" t="s">
        <v>2130</v>
      </c>
      <c r="P1329" s="235"/>
      <c r="Q1329" s="235"/>
      <c r="R1329" s="235"/>
      <c r="S1329" s="235"/>
      <c r="T1329" s="235"/>
      <c r="U1329" s="235"/>
      <c r="V1329" s="235"/>
      <c r="W1329" s="235"/>
      <c r="X1329" s="235"/>
      <c r="Y1329" s="235"/>
      <c r="Z1329" s="235"/>
      <c r="AA1329" s="235"/>
      <c r="AB1329" s="235"/>
      <c r="AC1329" s="236">
        <v>81.27</v>
      </c>
      <c r="AD1329" s="236"/>
    </row>
    <row r="1330" spans="3:30" x14ac:dyDescent="0.25">
      <c r="C1330" s="149" t="s">
        <v>2</v>
      </c>
      <c r="G1330" s="149" t="s">
        <v>2</v>
      </c>
      <c r="K1330" s="149" t="s">
        <v>2</v>
      </c>
      <c r="O1330" s="235" t="s">
        <v>2130</v>
      </c>
      <c r="P1330" s="235"/>
      <c r="Q1330" s="235"/>
      <c r="R1330" s="235"/>
      <c r="S1330" s="235"/>
      <c r="T1330" s="235"/>
      <c r="U1330" s="235"/>
      <c r="V1330" s="235"/>
      <c r="W1330" s="235"/>
      <c r="X1330" s="235"/>
      <c r="Y1330" s="235"/>
      <c r="Z1330" s="235"/>
      <c r="AA1330" s="235"/>
      <c r="AB1330" s="235"/>
      <c r="AC1330" s="236">
        <v>94.82</v>
      </c>
      <c r="AD1330" s="236"/>
    </row>
    <row r="1331" spans="3:30" x14ac:dyDescent="0.25">
      <c r="C1331" s="149" t="s">
        <v>2</v>
      </c>
      <c r="G1331" s="149" t="s">
        <v>2</v>
      </c>
      <c r="K1331" s="149" t="s">
        <v>2</v>
      </c>
      <c r="O1331" s="235" t="s">
        <v>2130</v>
      </c>
      <c r="P1331" s="235"/>
      <c r="Q1331" s="235"/>
      <c r="R1331" s="235"/>
      <c r="S1331" s="235"/>
      <c r="T1331" s="235"/>
      <c r="U1331" s="235"/>
      <c r="V1331" s="235"/>
      <c r="W1331" s="235"/>
      <c r="X1331" s="235"/>
      <c r="Y1331" s="235"/>
      <c r="Z1331" s="235"/>
      <c r="AA1331" s="235"/>
      <c r="AB1331" s="235"/>
      <c r="AC1331" s="236">
        <v>40.64</v>
      </c>
      <c r="AD1331" s="236"/>
    </row>
    <row r="1332" spans="3:30" x14ac:dyDescent="0.25">
      <c r="C1332" s="149" t="s">
        <v>2</v>
      </c>
      <c r="G1332" s="149" t="s">
        <v>2</v>
      </c>
      <c r="K1332" s="149" t="s">
        <v>2</v>
      </c>
      <c r="O1332" s="235" t="s">
        <v>2130</v>
      </c>
      <c r="P1332" s="235"/>
      <c r="Q1332" s="235"/>
      <c r="R1332" s="235"/>
      <c r="S1332" s="235"/>
      <c r="T1332" s="235"/>
      <c r="U1332" s="235"/>
      <c r="V1332" s="235"/>
      <c r="W1332" s="235"/>
      <c r="X1332" s="235"/>
      <c r="Y1332" s="235"/>
      <c r="Z1332" s="235"/>
      <c r="AA1332" s="235"/>
      <c r="AB1332" s="235"/>
      <c r="AC1332" s="236">
        <v>40.64</v>
      </c>
      <c r="AD1332" s="236"/>
    </row>
    <row r="1333" spans="3:30" x14ac:dyDescent="0.25">
      <c r="C1333" s="149" t="s">
        <v>2</v>
      </c>
      <c r="G1333" s="149" t="s">
        <v>2</v>
      </c>
      <c r="K1333" s="149" t="s">
        <v>2</v>
      </c>
      <c r="O1333" s="235" t="s">
        <v>2130</v>
      </c>
      <c r="P1333" s="235"/>
      <c r="Q1333" s="235"/>
      <c r="R1333" s="235"/>
      <c r="S1333" s="235"/>
      <c r="T1333" s="235"/>
      <c r="U1333" s="235"/>
      <c r="V1333" s="235"/>
      <c r="W1333" s="235"/>
      <c r="X1333" s="235"/>
      <c r="Y1333" s="235"/>
      <c r="Z1333" s="235"/>
      <c r="AA1333" s="235"/>
      <c r="AB1333" s="235"/>
      <c r="AC1333" s="236">
        <v>40.64</v>
      </c>
      <c r="AD1333" s="236"/>
    </row>
    <row r="1334" spans="3:30" x14ac:dyDescent="0.25">
      <c r="C1334" s="149" t="s">
        <v>2</v>
      </c>
      <c r="G1334" s="149" t="s">
        <v>2</v>
      </c>
      <c r="K1334" s="149" t="s">
        <v>2</v>
      </c>
      <c r="O1334" s="235" t="s">
        <v>2130</v>
      </c>
      <c r="P1334" s="235"/>
      <c r="Q1334" s="235"/>
      <c r="R1334" s="235"/>
      <c r="S1334" s="235"/>
      <c r="T1334" s="235"/>
      <c r="U1334" s="235"/>
      <c r="V1334" s="235"/>
      <c r="W1334" s="235"/>
      <c r="X1334" s="235"/>
      <c r="Y1334" s="235"/>
      <c r="Z1334" s="235"/>
      <c r="AA1334" s="235"/>
      <c r="AB1334" s="235"/>
      <c r="AC1334" s="236">
        <v>54.18</v>
      </c>
      <c r="AD1334" s="236"/>
    </row>
    <row r="1335" spans="3:30" x14ac:dyDescent="0.25">
      <c r="C1335" s="149" t="s">
        <v>2</v>
      </c>
      <c r="G1335" s="149" t="s">
        <v>2</v>
      </c>
      <c r="K1335" s="149" t="s">
        <v>2</v>
      </c>
      <c r="O1335" s="235" t="s">
        <v>2130</v>
      </c>
      <c r="P1335" s="235"/>
      <c r="Q1335" s="235"/>
      <c r="R1335" s="235"/>
      <c r="S1335" s="235"/>
      <c r="T1335" s="235"/>
      <c r="U1335" s="235"/>
      <c r="V1335" s="235"/>
      <c r="W1335" s="235"/>
      <c r="X1335" s="235"/>
      <c r="Y1335" s="235"/>
      <c r="Z1335" s="235"/>
      <c r="AA1335" s="235"/>
      <c r="AB1335" s="235"/>
      <c r="AC1335" s="236">
        <v>27.09</v>
      </c>
      <c r="AD1335" s="236"/>
    </row>
    <row r="1336" spans="3:30" x14ac:dyDescent="0.25">
      <c r="C1336" s="149" t="s">
        <v>2</v>
      </c>
      <c r="G1336" s="149" t="s">
        <v>2</v>
      </c>
      <c r="K1336" s="149" t="s">
        <v>2</v>
      </c>
      <c r="O1336" s="235" t="s">
        <v>2130</v>
      </c>
      <c r="P1336" s="235"/>
      <c r="Q1336" s="235"/>
      <c r="R1336" s="235"/>
      <c r="S1336" s="235"/>
      <c r="T1336" s="235"/>
      <c r="U1336" s="235"/>
      <c r="V1336" s="235"/>
      <c r="W1336" s="235"/>
      <c r="X1336" s="235"/>
      <c r="Y1336" s="235"/>
      <c r="Z1336" s="235"/>
      <c r="AA1336" s="235"/>
      <c r="AB1336" s="235"/>
      <c r="AC1336" s="236">
        <v>54.18</v>
      </c>
      <c r="AD1336" s="236"/>
    </row>
    <row r="1337" spans="3:30" x14ac:dyDescent="0.25">
      <c r="C1337" s="149" t="s">
        <v>2</v>
      </c>
      <c r="G1337" s="149" t="s">
        <v>2</v>
      </c>
      <c r="K1337" s="149" t="s">
        <v>2</v>
      </c>
      <c r="O1337" s="235" t="s">
        <v>2130</v>
      </c>
      <c r="P1337" s="235"/>
      <c r="Q1337" s="235"/>
      <c r="R1337" s="235"/>
      <c r="S1337" s="235"/>
      <c r="T1337" s="235"/>
      <c r="U1337" s="235"/>
      <c r="V1337" s="235"/>
      <c r="W1337" s="235"/>
      <c r="X1337" s="235"/>
      <c r="Y1337" s="235"/>
      <c r="Z1337" s="235"/>
      <c r="AA1337" s="235"/>
      <c r="AB1337" s="235"/>
      <c r="AC1337" s="236">
        <v>67.73</v>
      </c>
      <c r="AD1337" s="236"/>
    </row>
    <row r="1338" spans="3:30" x14ac:dyDescent="0.25">
      <c r="C1338" s="149" t="s">
        <v>2</v>
      </c>
      <c r="G1338" s="149" t="s">
        <v>2</v>
      </c>
      <c r="K1338" s="149" t="s">
        <v>2</v>
      </c>
      <c r="O1338" s="235" t="s">
        <v>2130</v>
      </c>
      <c r="P1338" s="235"/>
      <c r="Q1338" s="235"/>
      <c r="R1338" s="235"/>
      <c r="S1338" s="235"/>
      <c r="T1338" s="235"/>
      <c r="U1338" s="235"/>
      <c r="V1338" s="235"/>
      <c r="W1338" s="235"/>
      <c r="X1338" s="235"/>
      <c r="Y1338" s="235"/>
      <c r="Z1338" s="235"/>
      <c r="AA1338" s="235"/>
      <c r="AB1338" s="235"/>
      <c r="AC1338" s="236">
        <v>94.82</v>
      </c>
      <c r="AD1338" s="236"/>
    </row>
    <row r="1339" spans="3:30" x14ac:dyDescent="0.25">
      <c r="C1339" s="149" t="s">
        <v>2</v>
      </c>
      <c r="G1339" s="149" t="s">
        <v>2</v>
      </c>
      <c r="K1339" s="149" t="s">
        <v>2</v>
      </c>
      <c r="O1339" s="235" t="s">
        <v>2130</v>
      </c>
      <c r="P1339" s="235"/>
      <c r="Q1339" s="235"/>
      <c r="R1339" s="235"/>
      <c r="S1339" s="235"/>
      <c r="T1339" s="235"/>
      <c r="U1339" s="235"/>
      <c r="V1339" s="235"/>
      <c r="W1339" s="235"/>
      <c r="X1339" s="235"/>
      <c r="Y1339" s="235"/>
      <c r="Z1339" s="235"/>
      <c r="AA1339" s="235"/>
      <c r="AB1339" s="235"/>
      <c r="AC1339" s="236">
        <v>27.09</v>
      </c>
      <c r="AD1339" s="236"/>
    </row>
    <row r="1340" spans="3:30" x14ac:dyDescent="0.25">
      <c r="C1340" s="149" t="s">
        <v>2</v>
      </c>
      <c r="G1340" s="149" t="s">
        <v>2</v>
      </c>
      <c r="K1340" s="149" t="s">
        <v>2</v>
      </c>
      <c r="O1340" s="235" t="s">
        <v>2130</v>
      </c>
      <c r="P1340" s="235"/>
      <c r="Q1340" s="235"/>
      <c r="R1340" s="235"/>
      <c r="S1340" s="235"/>
      <c r="T1340" s="235"/>
      <c r="U1340" s="235"/>
      <c r="V1340" s="235"/>
      <c r="W1340" s="235"/>
      <c r="X1340" s="235"/>
      <c r="Y1340" s="235"/>
      <c r="Z1340" s="235"/>
      <c r="AA1340" s="235"/>
      <c r="AB1340" s="235"/>
      <c r="AC1340" s="236">
        <v>71.28</v>
      </c>
      <c r="AD1340" s="236"/>
    </row>
    <row r="1341" spans="3:30" x14ac:dyDescent="0.25">
      <c r="C1341" s="149" t="s">
        <v>2</v>
      </c>
      <c r="G1341" s="149" t="s">
        <v>2</v>
      </c>
      <c r="K1341" s="149" t="s">
        <v>2</v>
      </c>
      <c r="O1341" s="235" t="s">
        <v>2130</v>
      </c>
      <c r="P1341" s="235"/>
      <c r="Q1341" s="235"/>
      <c r="R1341" s="235"/>
      <c r="S1341" s="235"/>
      <c r="T1341" s="235"/>
      <c r="U1341" s="235"/>
      <c r="V1341" s="235"/>
      <c r="W1341" s="235"/>
      <c r="X1341" s="235"/>
      <c r="Y1341" s="235"/>
      <c r="Z1341" s="235"/>
      <c r="AA1341" s="235"/>
      <c r="AB1341" s="235"/>
      <c r="AC1341" s="236">
        <v>40.64</v>
      </c>
      <c r="AD1341" s="236"/>
    </row>
    <row r="1342" spans="3:30" x14ac:dyDescent="0.25">
      <c r="C1342" s="149" t="s">
        <v>2</v>
      </c>
      <c r="G1342" s="149" t="s">
        <v>2</v>
      </c>
      <c r="K1342" s="149" t="s">
        <v>2</v>
      </c>
      <c r="O1342" s="235" t="s">
        <v>2130</v>
      </c>
      <c r="P1342" s="235"/>
      <c r="Q1342" s="235"/>
      <c r="R1342" s="235"/>
      <c r="S1342" s="235"/>
      <c r="T1342" s="235"/>
      <c r="U1342" s="235"/>
      <c r="V1342" s="235"/>
      <c r="W1342" s="235"/>
      <c r="X1342" s="235"/>
      <c r="Y1342" s="235"/>
      <c r="Z1342" s="235"/>
      <c r="AA1342" s="235"/>
      <c r="AB1342" s="235"/>
      <c r="AC1342" s="236">
        <v>27.09</v>
      </c>
      <c r="AD1342" s="236"/>
    </row>
    <row r="1343" spans="3:30" x14ac:dyDescent="0.25">
      <c r="C1343" s="149" t="s">
        <v>2</v>
      </c>
      <c r="G1343" s="149" t="s">
        <v>2</v>
      </c>
      <c r="K1343" s="149" t="s">
        <v>2</v>
      </c>
      <c r="O1343" s="235" t="s">
        <v>2130</v>
      </c>
      <c r="P1343" s="235"/>
      <c r="Q1343" s="235"/>
      <c r="R1343" s="235"/>
      <c r="S1343" s="235"/>
      <c r="T1343" s="235"/>
      <c r="U1343" s="235"/>
      <c r="V1343" s="235"/>
      <c r="W1343" s="235"/>
      <c r="X1343" s="235"/>
      <c r="Y1343" s="235"/>
      <c r="Z1343" s="235"/>
      <c r="AA1343" s="235"/>
      <c r="AB1343" s="235"/>
      <c r="AC1343" s="236">
        <v>100.07</v>
      </c>
      <c r="AD1343" s="236"/>
    </row>
    <row r="1344" spans="3:30" x14ac:dyDescent="0.25">
      <c r="C1344" s="149" t="s">
        <v>2</v>
      </c>
      <c r="G1344" s="149" t="s">
        <v>2</v>
      </c>
      <c r="K1344" s="149" t="s">
        <v>2</v>
      </c>
      <c r="O1344" s="235" t="s">
        <v>2130</v>
      </c>
      <c r="P1344" s="235"/>
      <c r="Q1344" s="235"/>
      <c r="R1344" s="235"/>
      <c r="S1344" s="235"/>
      <c r="T1344" s="235"/>
      <c r="U1344" s="235"/>
      <c r="V1344" s="235"/>
      <c r="W1344" s="235"/>
      <c r="X1344" s="235"/>
      <c r="Y1344" s="235"/>
      <c r="Z1344" s="235"/>
      <c r="AA1344" s="235"/>
      <c r="AB1344" s="235"/>
      <c r="AC1344" s="236">
        <v>27.09</v>
      </c>
      <c r="AD1344" s="236"/>
    </row>
    <row r="1345" spans="1:30" x14ac:dyDescent="0.25">
      <c r="C1345" s="149" t="s">
        <v>2</v>
      </c>
      <c r="G1345" s="149" t="s">
        <v>2</v>
      </c>
      <c r="K1345" s="149" t="s">
        <v>2</v>
      </c>
      <c r="O1345" s="235" t="s">
        <v>2130</v>
      </c>
      <c r="P1345" s="235"/>
      <c r="Q1345" s="235"/>
      <c r="R1345" s="235"/>
      <c r="S1345" s="235"/>
      <c r="T1345" s="235"/>
      <c r="U1345" s="235"/>
      <c r="V1345" s="235"/>
      <c r="W1345" s="235"/>
      <c r="X1345" s="235"/>
      <c r="Y1345" s="235"/>
      <c r="Z1345" s="235"/>
      <c r="AA1345" s="235"/>
      <c r="AB1345" s="235"/>
      <c r="AC1345" s="236">
        <v>27.09</v>
      </c>
      <c r="AD1345" s="236"/>
    </row>
    <row r="1346" spans="1:30" x14ac:dyDescent="0.25">
      <c r="C1346" s="149" t="s">
        <v>2</v>
      </c>
      <c r="G1346" s="149" t="s">
        <v>2</v>
      </c>
      <c r="K1346" s="149" t="s">
        <v>2</v>
      </c>
      <c r="O1346" s="235" t="s">
        <v>2130</v>
      </c>
      <c r="P1346" s="235"/>
      <c r="Q1346" s="235"/>
      <c r="R1346" s="235"/>
      <c r="S1346" s="235"/>
      <c r="T1346" s="235"/>
      <c r="U1346" s="235"/>
      <c r="V1346" s="235"/>
      <c r="W1346" s="235"/>
      <c r="X1346" s="235"/>
      <c r="Y1346" s="235"/>
      <c r="Z1346" s="235"/>
      <c r="AA1346" s="235"/>
      <c r="AB1346" s="235"/>
      <c r="AC1346" s="236">
        <v>71.28</v>
      </c>
      <c r="AD1346" s="236"/>
    </row>
    <row r="1347" spans="1:30" ht="148.5" customHeight="1" x14ac:dyDescent="0.25"/>
    <row r="1348" spans="1:30" ht="12" customHeight="1" x14ac:dyDescent="0.25"/>
    <row r="1349" spans="1:30" ht="13.5" customHeight="1" x14ac:dyDescent="0.25">
      <c r="A1349" s="152" t="s">
        <v>1119</v>
      </c>
      <c r="B1349" s="152"/>
      <c r="C1349" s="152"/>
      <c r="D1349" s="152"/>
      <c r="E1349" s="152"/>
      <c r="F1349" s="152"/>
      <c r="G1349" s="152"/>
      <c r="H1349" s="152"/>
      <c r="I1349" s="152"/>
      <c r="J1349" s="152"/>
      <c r="K1349" s="152"/>
      <c r="L1349" s="152"/>
      <c r="M1349" s="152"/>
      <c r="R1349" s="153" t="s">
        <v>2203</v>
      </c>
      <c r="S1349" s="153"/>
      <c r="T1349" s="153"/>
      <c r="U1349" s="153"/>
      <c r="V1349" s="153"/>
      <c r="W1349" s="153"/>
      <c r="X1349" s="153"/>
      <c r="Y1349" s="153"/>
      <c r="Z1349" s="153"/>
      <c r="AA1349" s="153"/>
      <c r="AB1349" s="153"/>
      <c r="AC1349" s="153"/>
      <c r="AD1349" s="153"/>
    </row>
    <row r="1350" spans="1:30" ht="25.5" customHeight="1" x14ac:dyDescent="0.25">
      <c r="C1350" s="143" t="s">
        <v>1035</v>
      </c>
      <c r="D1350" s="143"/>
      <c r="E1350" s="143"/>
      <c r="F1350" s="143"/>
      <c r="G1350" s="143"/>
      <c r="H1350" s="143"/>
      <c r="I1350" s="143"/>
      <c r="J1350" s="143"/>
      <c r="K1350" s="143"/>
      <c r="L1350" s="143"/>
      <c r="M1350" s="143"/>
      <c r="N1350" s="143"/>
      <c r="O1350" s="143"/>
      <c r="P1350" s="143"/>
      <c r="Q1350" s="143"/>
      <c r="R1350" s="143"/>
      <c r="S1350" s="143"/>
      <c r="T1350" s="143"/>
      <c r="U1350" s="143"/>
      <c r="V1350" s="143"/>
      <c r="W1350" s="143"/>
      <c r="X1350" s="143"/>
      <c r="Y1350" s="143"/>
      <c r="Z1350" s="143"/>
      <c r="AA1350" s="143"/>
      <c r="AB1350" s="143"/>
      <c r="AC1350" s="143"/>
    </row>
    <row r="1351" spans="1:30" ht="7.5" customHeight="1" x14ac:dyDescent="0.25"/>
    <row r="1352" spans="1:30" ht="18.75" customHeight="1" x14ac:dyDescent="0.25">
      <c r="I1352" s="229" t="s">
        <v>1036</v>
      </c>
      <c r="J1352" s="229"/>
      <c r="K1352" s="229"/>
      <c r="L1352" s="229"/>
      <c r="M1352" s="229"/>
      <c r="N1352" s="229"/>
      <c r="O1352" s="229"/>
      <c r="P1352" s="229"/>
      <c r="S1352" s="230" t="s">
        <v>1037</v>
      </c>
      <c r="T1352" s="230"/>
      <c r="U1352" s="230"/>
      <c r="V1352" s="230"/>
      <c r="W1352" s="230"/>
      <c r="X1352" s="230"/>
      <c r="Y1352" s="230"/>
    </row>
    <row r="1353" spans="1:30" ht="6.75" customHeight="1" x14ac:dyDescent="0.25"/>
    <row r="1354" spans="1:30" ht="14.25" customHeight="1" x14ac:dyDescent="0.25">
      <c r="A1354" s="231" t="s">
        <v>2008</v>
      </c>
      <c r="B1354" s="231"/>
      <c r="C1354" s="231"/>
      <c r="D1354" s="231"/>
      <c r="E1354" s="231"/>
      <c r="F1354" s="231"/>
      <c r="G1354" s="231"/>
      <c r="H1354" s="231"/>
      <c r="I1354" s="231"/>
      <c r="J1354" s="231"/>
      <c r="K1354" s="231"/>
      <c r="L1354" s="231"/>
      <c r="M1354" s="231"/>
      <c r="N1354" s="231"/>
      <c r="O1354" s="231"/>
    </row>
    <row r="1355" spans="1:30" x14ac:dyDescent="0.25">
      <c r="B1355" s="232" t="s">
        <v>1039</v>
      </c>
      <c r="C1355" s="232"/>
      <c r="D1355" s="232"/>
      <c r="F1355" s="232" t="s">
        <v>1040</v>
      </c>
      <c r="G1355" s="232"/>
      <c r="H1355" s="232"/>
      <c r="I1355" s="232"/>
      <c r="J1355" s="232" t="s">
        <v>1041</v>
      </c>
      <c r="K1355" s="232"/>
      <c r="L1355" s="232"/>
      <c r="N1355" s="232" t="s">
        <v>1042</v>
      </c>
      <c r="O1355" s="232"/>
      <c r="P1355" s="232"/>
      <c r="Q1355" s="232"/>
      <c r="R1355" s="232"/>
      <c r="S1355" s="232"/>
      <c r="T1355" s="232"/>
      <c r="U1355" s="232"/>
      <c r="V1355" s="232"/>
      <c r="W1355" s="232"/>
      <c r="X1355" s="232"/>
      <c r="Y1355" s="232"/>
      <c r="Z1355" s="232"/>
      <c r="AA1355" s="232"/>
      <c r="AC1355" s="233" t="s">
        <v>1043</v>
      </c>
      <c r="AD1355" s="233"/>
    </row>
    <row r="1356" spans="1:30" x14ac:dyDescent="0.25">
      <c r="B1356" s="146" t="s">
        <v>2204</v>
      </c>
      <c r="C1356" s="146"/>
      <c r="D1356" s="146"/>
      <c r="F1356" s="146" t="s">
        <v>1392</v>
      </c>
      <c r="G1356" s="146"/>
      <c r="H1356" s="146"/>
      <c r="I1356" s="146"/>
      <c r="J1356" s="146" t="s">
        <v>1572</v>
      </c>
      <c r="K1356" s="146"/>
      <c r="L1356" s="146"/>
      <c r="N1356" s="146" t="s">
        <v>1573</v>
      </c>
      <c r="O1356" s="146"/>
      <c r="P1356" s="146"/>
      <c r="Q1356" s="146"/>
      <c r="R1356" s="146"/>
      <c r="S1356" s="146"/>
      <c r="T1356" s="146"/>
      <c r="U1356" s="146"/>
      <c r="V1356" s="146"/>
      <c r="W1356" s="146"/>
      <c r="X1356" s="146"/>
      <c r="Y1356" s="146"/>
      <c r="Z1356" s="146"/>
      <c r="AA1356" s="146"/>
      <c r="AC1356" s="234">
        <v>5073.05</v>
      </c>
      <c r="AD1356" s="234"/>
    </row>
    <row r="1357" spans="1:30" x14ac:dyDescent="0.25">
      <c r="C1357" s="149" t="s">
        <v>2</v>
      </c>
      <c r="G1357" s="149" t="s">
        <v>2</v>
      </c>
      <c r="K1357" s="149" t="s">
        <v>2</v>
      </c>
      <c r="O1357" s="235" t="s">
        <v>2205</v>
      </c>
      <c r="P1357" s="235"/>
      <c r="Q1357" s="235"/>
      <c r="R1357" s="235"/>
      <c r="S1357" s="235"/>
      <c r="T1357" s="235"/>
      <c r="U1357" s="235"/>
      <c r="V1357" s="235"/>
      <c r="W1357" s="235"/>
      <c r="X1357" s="235"/>
      <c r="Y1357" s="235"/>
      <c r="Z1357" s="235"/>
      <c r="AA1357" s="235"/>
      <c r="AB1357" s="235"/>
      <c r="AC1357" s="236">
        <v>325.98</v>
      </c>
      <c r="AD1357" s="236"/>
    </row>
    <row r="1358" spans="1:30" x14ac:dyDescent="0.25">
      <c r="C1358" s="149" t="s">
        <v>2</v>
      </c>
      <c r="G1358" s="149" t="s">
        <v>2</v>
      </c>
      <c r="K1358" s="149" t="s">
        <v>2</v>
      </c>
      <c r="O1358" s="235" t="s">
        <v>2206</v>
      </c>
      <c r="P1358" s="235"/>
      <c r="Q1358" s="235"/>
      <c r="R1358" s="235"/>
      <c r="S1358" s="235"/>
      <c r="T1358" s="235"/>
      <c r="U1358" s="235"/>
      <c r="V1358" s="235"/>
      <c r="W1358" s="235"/>
      <c r="X1358" s="235"/>
      <c r="Y1358" s="235"/>
      <c r="Z1358" s="235"/>
      <c r="AA1358" s="235"/>
      <c r="AB1358" s="235"/>
      <c r="AC1358" s="236">
        <v>24.64</v>
      </c>
      <c r="AD1358" s="236"/>
    </row>
    <row r="1359" spans="1:30" x14ac:dyDescent="0.25">
      <c r="C1359" s="149" t="s">
        <v>2</v>
      </c>
      <c r="G1359" s="149" t="s">
        <v>2</v>
      </c>
      <c r="K1359" s="149" t="s">
        <v>2</v>
      </c>
      <c r="O1359" s="235" t="s">
        <v>2207</v>
      </c>
      <c r="P1359" s="235"/>
      <c r="Q1359" s="235"/>
      <c r="R1359" s="235"/>
      <c r="S1359" s="235"/>
      <c r="T1359" s="235"/>
      <c r="U1359" s="235"/>
      <c r="V1359" s="235"/>
      <c r="W1359" s="235"/>
      <c r="X1359" s="235"/>
      <c r="Y1359" s="235"/>
      <c r="Z1359" s="235"/>
      <c r="AA1359" s="235"/>
      <c r="AB1359" s="235"/>
      <c r="AC1359" s="236">
        <v>97.36</v>
      </c>
      <c r="AD1359" s="236"/>
    </row>
    <row r="1360" spans="1:30" x14ac:dyDescent="0.25">
      <c r="C1360" s="149" t="s">
        <v>2</v>
      </c>
      <c r="G1360" s="149" t="s">
        <v>2</v>
      </c>
      <c r="K1360" s="149" t="s">
        <v>2</v>
      </c>
      <c r="O1360" s="235" t="s">
        <v>2208</v>
      </c>
      <c r="P1360" s="235"/>
      <c r="Q1360" s="235"/>
      <c r="R1360" s="235"/>
      <c r="S1360" s="235"/>
      <c r="T1360" s="235"/>
      <c r="U1360" s="235"/>
      <c r="V1360" s="235"/>
      <c r="W1360" s="235"/>
      <c r="X1360" s="235"/>
      <c r="Y1360" s="235"/>
      <c r="Z1360" s="235"/>
      <c r="AA1360" s="235"/>
      <c r="AB1360" s="235"/>
      <c r="AC1360" s="236">
        <v>12.99</v>
      </c>
      <c r="AD1360" s="236"/>
    </row>
    <row r="1361" spans="3:30" x14ac:dyDescent="0.25">
      <c r="C1361" s="149" t="s">
        <v>2</v>
      </c>
      <c r="G1361" s="149" t="s">
        <v>2</v>
      </c>
      <c r="K1361" s="149" t="s">
        <v>2</v>
      </c>
      <c r="O1361" s="235" t="s">
        <v>2209</v>
      </c>
      <c r="P1361" s="235"/>
      <c r="Q1361" s="235"/>
      <c r="R1361" s="235"/>
      <c r="S1361" s="235"/>
      <c r="T1361" s="235"/>
      <c r="U1361" s="235"/>
      <c r="V1361" s="235"/>
      <c r="W1361" s="235"/>
      <c r="X1361" s="235"/>
      <c r="Y1361" s="235"/>
      <c r="Z1361" s="235"/>
      <c r="AA1361" s="235"/>
      <c r="AB1361" s="235"/>
      <c r="AC1361" s="236">
        <v>23.18</v>
      </c>
      <c r="AD1361" s="236"/>
    </row>
    <row r="1362" spans="3:30" x14ac:dyDescent="0.25">
      <c r="C1362" s="149" t="s">
        <v>2</v>
      </c>
      <c r="G1362" s="149" t="s">
        <v>2</v>
      </c>
      <c r="K1362" s="149" t="s">
        <v>2</v>
      </c>
      <c r="O1362" s="235" t="s">
        <v>2210</v>
      </c>
      <c r="P1362" s="235"/>
      <c r="Q1362" s="235"/>
      <c r="R1362" s="235"/>
      <c r="S1362" s="235"/>
      <c r="T1362" s="235"/>
      <c r="U1362" s="235"/>
      <c r="V1362" s="235"/>
      <c r="W1362" s="235"/>
      <c r="X1362" s="235"/>
      <c r="Y1362" s="235"/>
      <c r="Z1362" s="235"/>
      <c r="AA1362" s="235"/>
      <c r="AB1362" s="235"/>
      <c r="AC1362" s="236">
        <v>14.31</v>
      </c>
      <c r="AD1362" s="236"/>
    </row>
    <row r="1363" spans="3:30" x14ac:dyDescent="0.25">
      <c r="C1363" s="149" t="s">
        <v>2</v>
      </c>
      <c r="G1363" s="149" t="s">
        <v>2</v>
      </c>
      <c r="K1363" s="149" t="s">
        <v>2</v>
      </c>
      <c r="O1363" s="235" t="s">
        <v>2211</v>
      </c>
      <c r="P1363" s="235"/>
      <c r="Q1363" s="235"/>
      <c r="R1363" s="235"/>
      <c r="S1363" s="235"/>
      <c r="T1363" s="235"/>
      <c r="U1363" s="235"/>
      <c r="V1363" s="235"/>
      <c r="W1363" s="235"/>
      <c r="X1363" s="235"/>
      <c r="Y1363" s="235"/>
      <c r="Z1363" s="235"/>
      <c r="AA1363" s="235"/>
      <c r="AB1363" s="235"/>
      <c r="AC1363" s="236">
        <v>8.8800000000000008</v>
      </c>
      <c r="AD1363" s="236"/>
    </row>
    <row r="1364" spans="3:30" x14ac:dyDescent="0.25">
      <c r="C1364" s="149" t="s">
        <v>2</v>
      </c>
      <c r="G1364" s="149" t="s">
        <v>2</v>
      </c>
      <c r="K1364" s="149" t="s">
        <v>2</v>
      </c>
      <c r="O1364" s="235" t="s">
        <v>2212</v>
      </c>
      <c r="P1364" s="235"/>
      <c r="Q1364" s="235"/>
      <c r="R1364" s="235"/>
      <c r="S1364" s="235"/>
      <c r="T1364" s="235"/>
      <c r="U1364" s="235"/>
      <c r="V1364" s="235"/>
      <c r="W1364" s="235"/>
      <c r="X1364" s="235"/>
      <c r="Y1364" s="235"/>
      <c r="Z1364" s="235"/>
      <c r="AA1364" s="235"/>
      <c r="AB1364" s="235"/>
      <c r="AC1364" s="236">
        <v>95.99</v>
      </c>
      <c r="AD1364" s="236"/>
    </row>
    <row r="1365" spans="3:30" x14ac:dyDescent="0.25">
      <c r="C1365" s="149" t="s">
        <v>2</v>
      </c>
      <c r="G1365" s="149" t="s">
        <v>2</v>
      </c>
      <c r="K1365" s="149" t="s">
        <v>2</v>
      </c>
      <c r="O1365" s="235" t="s">
        <v>2213</v>
      </c>
      <c r="P1365" s="235"/>
      <c r="Q1365" s="235"/>
      <c r="R1365" s="235"/>
      <c r="S1365" s="235"/>
      <c r="T1365" s="235"/>
      <c r="U1365" s="235"/>
      <c r="V1365" s="235"/>
      <c r="W1365" s="235"/>
      <c r="X1365" s="235"/>
      <c r="Y1365" s="235"/>
      <c r="Z1365" s="235"/>
      <c r="AA1365" s="235"/>
      <c r="AB1365" s="235"/>
      <c r="AC1365" s="236">
        <v>119.67</v>
      </c>
      <c r="AD1365" s="236"/>
    </row>
    <row r="1366" spans="3:30" x14ac:dyDescent="0.25">
      <c r="C1366" s="149" t="s">
        <v>2</v>
      </c>
      <c r="G1366" s="149" t="s">
        <v>2</v>
      </c>
      <c r="K1366" s="149" t="s">
        <v>2</v>
      </c>
      <c r="O1366" s="235" t="s">
        <v>2214</v>
      </c>
      <c r="P1366" s="235"/>
      <c r="Q1366" s="235"/>
      <c r="R1366" s="235"/>
      <c r="S1366" s="235"/>
      <c r="T1366" s="235"/>
      <c r="U1366" s="235"/>
      <c r="V1366" s="235"/>
      <c r="W1366" s="235"/>
      <c r="X1366" s="235"/>
      <c r="Y1366" s="235"/>
      <c r="Z1366" s="235"/>
      <c r="AA1366" s="235"/>
      <c r="AB1366" s="235"/>
      <c r="AC1366" s="236">
        <v>34</v>
      </c>
      <c r="AD1366" s="236"/>
    </row>
    <row r="1367" spans="3:30" x14ac:dyDescent="0.25">
      <c r="C1367" s="149" t="s">
        <v>2</v>
      </c>
      <c r="G1367" s="149" t="s">
        <v>2</v>
      </c>
      <c r="K1367" s="149" t="s">
        <v>2</v>
      </c>
      <c r="O1367" s="235" t="s">
        <v>2215</v>
      </c>
      <c r="P1367" s="235"/>
      <c r="Q1367" s="235"/>
      <c r="R1367" s="235"/>
      <c r="S1367" s="235"/>
      <c r="T1367" s="235"/>
      <c r="U1367" s="235"/>
      <c r="V1367" s="235"/>
      <c r="W1367" s="235"/>
      <c r="X1367" s="235"/>
      <c r="Y1367" s="235"/>
      <c r="Z1367" s="235"/>
      <c r="AA1367" s="235"/>
      <c r="AB1367" s="235"/>
      <c r="AC1367" s="236">
        <v>438.99</v>
      </c>
      <c r="AD1367" s="236"/>
    </row>
    <row r="1368" spans="3:30" x14ac:dyDescent="0.25">
      <c r="C1368" s="149" t="s">
        <v>2</v>
      </c>
      <c r="G1368" s="149" t="s">
        <v>2</v>
      </c>
      <c r="K1368" s="149" t="s">
        <v>2</v>
      </c>
      <c r="O1368" s="235" t="s">
        <v>2216</v>
      </c>
      <c r="P1368" s="235"/>
      <c r="Q1368" s="235"/>
      <c r="R1368" s="235"/>
      <c r="S1368" s="235"/>
      <c r="T1368" s="235"/>
      <c r="U1368" s="235"/>
      <c r="V1368" s="235"/>
      <c r="W1368" s="235"/>
      <c r="X1368" s="235"/>
      <c r="Y1368" s="235"/>
      <c r="Z1368" s="235"/>
      <c r="AA1368" s="235"/>
      <c r="AB1368" s="235"/>
      <c r="AC1368" s="236">
        <v>62.02</v>
      </c>
      <c r="AD1368" s="236"/>
    </row>
    <row r="1369" spans="3:30" x14ac:dyDescent="0.25">
      <c r="C1369" s="149" t="s">
        <v>2</v>
      </c>
      <c r="G1369" s="149" t="s">
        <v>2</v>
      </c>
      <c r="K1369" s="149" t="s">
        <v>2</v>
      </c>
      <c r="O1369" s="235" t="s">
        <v>2217</v>
      </c>
      <c r="P1369" s="235"/>
      <c r="Q1369" s="235"/>
      <c r="R1369" s="235"/>
      <c r="S1369" s="235"/>
      <c r="T1369" s="235"/>
      <c r="U1369" s="235"/>
      <c r="V1369" s="235"/>
      <c r="W1369" s="235"/>
      <c r="X1369" s="235"/>
      <c r="Y1369" s="235"/>
      <c r="Z1369" s="235"/>
      <c r="AA1369" s="235"/>
      <c r="AB1369" s="235"/>
      <c r="AC1369" s="236">
        <v>97.36</v>
      </c>
      <c r="AD1369" s="236"/>
    </row>
    <row r="1370" spans="3:30" x14ac:dyDescent="0.25">
      <c r="C1370" s="149" t="s">
        <v>2</v>
      </c>
      <c r="G1370" s="149" t="s">
        <v>2</v>
      </c>
      <c r="K1370" s="149" t="s">
        <v>2</v>
      </c>
      <c r="O1370" s="235" t="s">
        <v>2218</v>
      </c>
      <c r="P1370" s="235"/>
      <c r="Q1370" s="235"/>
      <c r="R1370" s="235"/>
      <c r="S1370" s="235"/>
      <c r="T1370" s="235"/>
      <c r="U1370" s="235"/>
      <c r="V1370" s="235"/>
      <c r="W1370" s="235"/>
      <c r="X1370" s="235"/>
      <c r="Y1370" s="235"/>
      <c r="Z1370" s="235"/>
      <c r="AA1370" s="235"/>
      <c r="AB1370" s="235"/>
      <c r="AC1370" s="236">
        <v>51.52</v>
      </c>
      <c r="AD1370" s="236"/>
    </row>
    <row r="1371" spans="3:30" x14ac:dyDescent="0.25">
      <c r="C1371" s="149" t="s">
        <v>2</v>
      </c>
      <c r="G1371" s="149" t="s">
        <v>2</v>
      </c>
      <c r="K1371" s="149" t="s">
        <v>2</v>
      </c>
      <c r="O1371" s="235" t="s">
        <v>2205</v>
      </c>
      <c r="P1371" s="235"/>
      <c r="Q1371" s="235"/>
      <c r="R1371" s="235"/>
      <c r="S1371" s="235"/>
      <c r="T1371" s="235"/>
      <c r="U1371" s="235"/>
      <c r="V1371" s="235"/>
      <c r="W1371" s="235"/>
      <c r="X1371" s="235"/>
      <c r="Y1371" s="235"/>
      <c r="Z1371" s="235"/>
      <c r="AA1371" s="235"/>
      <c r="AB1371" s="235"/>
      <c r="AC1371" s="236">
        <v>91.99</v>
      </c>
      <c r="AD1371" s="236"/>
    </row>
    <row r="1372" spans="3:30" x14ac:dyDescent="0.25">
      <c r="C1372" s="149" t="s">
        <v>2</v>
      </c>
      <c r="G1372" s="149" t="s">
        <v>2</v>
      </c>
      <c r="K1372" s="149" t="s">
        <v>2</v>
      </c>
      <c r="O1372" s="235" t="s">
        <v>2219</v>
      </c>
      <c r="P1372" s="235"/>
      <c r="Q1372" s="235"/>
      <c r="R1372" s="235"/>
      <c r="S1372" s="235"/>
      <c r="T1372" s="235"/>
      <c r="U1372" s="235"/>
      <c r="V1372" s="235"/>
      <c r="W1372" s="235"/>
      <c r="X1372" s="235"/>
      <c r="Y1372" s="235"/>
      <c r="Z1372" s="235"/>
      <c r="AA1372" s="235"/>
      <c r="AB1372" s="235"/>
      <c r="AC1372" s="236">
        <v>43.34</v>
      </c>
      <c r="AD1372" s="236"/>
    </row>
    <row r="1373" spans="3:30" x14ac:dyDescent="0.25">
      <c r="C1373" s="149" t="s">
        <v>2</v>
      </c>
      <c r="G1373" s="149" t="s">
        <v>2</v>
      </c>
      <c r="K1373" s="149" t="s">
        <v>2</v>
      </c>
      <c r="O1373" s="235" t="s">
        <v>2220</v>
      </c>
      <c r="P1373" s="235"/>
      <c r="Q1373" s="235"/>
      <c r="R1373" s="235"/>
      <c r="S1373" s="235"/>
      <c r="T1373" s="235"/>
      <c r="U1373" s="235"/>
      <c r="V1373" s="235"/>
      <c r="W1373" s="235"/>
      <c r="X1373" s="235"/>
      <c r="Y1373" s="235"/>
      <c r="Z1373" s="235"/>
      <c r="AA1373" s="235"/>
      <c r="AB1373" s="235"/>
      <c r="AC1373" s="236">
        <v>20.82</v>
      </c>
      <c r="AD1373" s="236"/>
    </row>
    <row r="1374" spans="3:30" x14ac:dyDescent="0.25">
      <c r="C1374" s="149" t="s">
        <v>2</v>
      </c>
      <c r="G1374" s="149" t="s">
        <v>2</v>
      </c>
      <c r="K1374" s="149" t="s">
        <v>2</v>
      </c>
      <c r="O1374" s="235" t="s">
        <v>2221</v>
      </c>
      <c r="P1374" s="235"/>
      <c r="Q1374" s="235"/>
      <c r="R1374" s="235"/>
      <c r="S1374" s="235"/>
      <c r="T1374" s="235"/>
      <c r="U1374" s="235"/>
      <c r="V1374" s="235"/>
      <c r="W1374" s="235"/>
      <c r="X1374" s="235"/>
      <c r="Y1374" s="235"/>
      <c r="Z1374" s="235"/>
      <c r="AA1374" s="235"/>
      <c r="AB1374" s="235"/>
      <c r="AC1374" s="236">
        <v>297.95</v>
      </c>
      <c r="AD1374" s="236"/>
    </row>
    <row r="1375" spans="3:30" x14ac:dyDescent="0.25">
      <c r="C1375" s="149" t="s">
        <v>2</v>
      </c>
      <c r="G1375" s="149" t="s">
        <v>2</v>
      </c>
      <c r="K1375" s="149" t="s">
        <v>2</v>
      </c>
      <c r="O1375" s="235" t="s">
        <v>2222</v>
      </c>
      <c r="P1375" s="235"/>
      <c r="Q1375" s="235"/>
      <c r="R1375" s="235"/>
      <c r="S1375" s="235"/>
      <c r="T1375" s="235"/>
      <c r="U1375" s="235"/>
      <c r="V1375" s="235"/>
      <c r="W1375" s="235"/>
      <c r="X1375" s="235"/>
      <c r="Y1375" s="235"/>
      <c r="Z1375" s="235"/>
      <c r="AA1375" s="235"/>
      <c r="AB1375" s="235"/>
      <c r="AC1375" s="236">
        <v>41.74</v>
      </c>
      <c r="AD1375" s="236"/>
    </row>
    <row r="1376" spans="3:30" x14ac:dyDescent="0.25">
      <c r="C1376" s="149" t="s">
        <v>2</v>
      </c>
      <c r="G1376" s="149" t="s">
        <v>2</v>
      </c>
      <c r="K1376" s="149" t="s">
        <v>2</v>
      </c>
      <c r="O1376" s="235" t="s">
        <v>2186</v>
      </c>
      <c r="P1376" s="235"/>
      <c r="Q1376" s="235"/>
      <c r="R1376" s="235"/>
      <c r="S1376" s="235"/>
      <c r="T1376" s="235"/>
      <c r="U1376" s="235"/>
      <c r="V1376" s="235"/>
      <c r="W1376" s="235"/>
      <c r="X1376" s="235"/>
      <c r="Y1376" s="235"/>
      <c r="Z1376" s="235"/>
      <c r="AA1376" s="235"/>
      <c r="AB1376" s="235"/>
      <c r="AC1376" s="236">
        <v>56.99</v>
      </c>
      <c r="AD1376" s="236"/>
    </row>
    <row r="1377" spans="3:30" x14ac:dyDescent="0.25">
      <c r="C1377" s="149" t="s">
        <v>2</v>
      </c>
      <c r="G1377" s="149" t="s">
        <v>2</v>
      </c>
      <c r="K1377" s="149" t="s">
        <v>2</v>
      </c>
      <c r="O1377" s="235" t="s">
        <v>2186</v>
      </c>
      <c r="P1377" s="235"/>
      <c r="Q1377" s="235"/>
      <c r="R1377" s="235"/>
      <c r="S1377" s="235"/>
      <c r="T1377" s="235"/>
      <c r="U1377" s="235"/>
      <c r="V1377" s="235"/>
      <c r="W1377" s="235"/>
      <c r="X1377" s="235"/>
      <c r="Y1377" s="235"/>
      <c r="Z1377" s="235"/>
      <c r="AA1377" s="235"/>
      <c r="AB1377" s="235"/>
      <c r="AC1377" s="236">
        <v>245.99</v>
      </c>
      <c r="AD1377" s="236"/>
    </row>
    <row r="1378" spans="3:30" x14ac:dyDescent="0.25">
      <c r="C1378" s="149" t="s">
        <v>2</v>
      </c>
      <c r="G1378" s="149" t="s">
        <v>2</v>
      </c>
      <c r="K1378" s="149" t="s">
        <v>2</v>
      </c>
      <c r="O1378" s="235" t="s">
        <v>2174</v>
      </c>
      <c r="P1378" s="235"/>
      <c r="Q1378" s="235"/>
      <c r="R1378" s="235"/>
      <c r="S1378" s="235"/>
      <c r="T1378" s="235"/>
      <c r="U1378" s="235"/>
      <c r="V1378" s="235"/>
      <c r="W1378" s="235"/>
      <c r="X1378" s="235"/>
      <c r="Y1378" s="235"/>
      <c r="Z1378" s="235"/>
      <c r="AA1378" s="235"/>
      <c r="AB1378" s="235"/>
      <c r="AC1378" s="236">
        <v>253.98</v>
      </c>
      <c r="AD1378" s="236"/>
    </row>
    <row r="1379" spans="3:30" x14ac:dyDescent="0.25">
      <c r="C1379" s="149" t="s">
        <v>2</v>
      </c>
      <c r="G1379" s="149" t="s">
        <v>2</v>
      </c>
      <c r="K1379" s="149" t="s">
        <v>2</v>
      </c>
      <c r="O1379" s="235" t="s">
        <v>2223</v>
      </c>
      <c r="P1379" s="235"/>
      <c r="Q1379" s="235"/>
      <c r="R1379" s="235"/>
      <c r="S1379" s="235"/>
      <c r="T1379" s="235"/>
      <c r="U1379" s="235"/>
      <c r="V1379" s="235"/>
      <c r="W1379" s="235"/>
      <c r="X1379" s="235"/>
      <c r="Y1379" s="235"/>
      <c r="Z1379" s="235"/>
      <c r="AA1379" s="235"/>
      <c r="AB1379" s="235"/>
      <c r="AC1379" s="236">
        <v>169.78</v>
      </c>
      <c r="AD1379" s="236"/>
    </row>
    <row r="1380" spans="3:30" x14ac:dyDescent="0.25">
      <c r="C1380" s="149" t="s">
        <v>2</v>
      </c>
      <c r="G1380" s="149" t="s">
        <v>2</v>
      </c>
      <c r="K1380" s="149" t="s">
        <v>2</v>
      </c>
      <c r="O1380" s="235" t="s">
        <v>2205</v>
      </c>
      <c r="P1380" s="235"/>
      <c r="Q1380" s="235"/>
      <c r="R1380" s="235"/>
      <c r="S1380" s="235"/>
      <c r="T1380" s="235"/>
      <c r="U1380" s="235"/>
      <c r="V1380" s="235"/>
      <c r="W1380" s="235"/>
      <c r="X1380" s="235"/>
      <c r="Y1380" s="235"/>
      <c r="Z1380" s="235"/>
      <c r="AA1380" s="235"/>
      <c r="AB1380" s="235"/>
      <c r="AC1380" s="236">
        <v>229.98</v>
      </c>
      <c r="AD1380" s="236"/>
    </row>
    <row r="1381" spans="3:30" x14ac:dyDescent="0.25">
      <c r="C1381" s="149" t="s">
        <v>2</v>
      </c>
      <c r="G1381" s="149" t="s">
        <v>2</v>
      </c>
      <c r="K1381" s="149" t="s">
        <v>2</v>
      </c>
      <c r="O1381" s="235" t="s">
        <v>2224</v>
      </c>
      <c r="P1381" s="235"/>
      <c r="Q1381" s="235"/>
      <c r="R1381" s="235"/>
      <c r="S1381" s="235"/>
      <c r="T1381" s="235"/>
      <c r="U1381" s="235"/>
      <c r="V1381" s="235"/>
      <c r="W1381" s="235"/>
      <c r="X1381" s="235"/>
      <c r="Y1381" s="235"/>
      <c r="Z1381" s="235"/>
      <c r="AA1381" s="235"/>
      <c r="AB1381" s="235"/>
      <c r="AC1381" s="236">
        <v>131.99</v>
      </c>
      <c r="AD1381" s="236"/>
    </row>
    <row r="1382" spans="3:30" x14ac:dyDescent="0.25">
      <c r="C1382" s="149" t="s">
        <v>2</v>
      </c>
      <c r="G1382" s="149" t="s">
        <v>2</v>
      </c>
      <c r="K1382" s="149" t="s">
        <v>2</v>
      </c>
      <c r="O1382" s="235" t="s">
        <v>2225</v>
      </c>
      <c r="P1382" s="235"/>
      <c r="Q1382" s="235"/>
      <c r="R1382" s="235"/>
      <c r="S1382" s="235"/>
      <c r="T1382" s="235"/>
      <c r="U1382" s="235"/>
      <c r="V1382" s="235"/>
      <c r="W1382" s="235"/>
      <c r="X1382" s="235"/>
      <c r="Y1382" s="235"/>
      <c r="Z1382" s="235"/>
      <c r="AA1382" s="235"/>
      <c r="AB1382" s="235"/>
      <c r="AC1382" s="236">
        <v>79.95</v>
      </c>
      <c r="AD1382" s="236"/>
    </row>
    <row r="1383" spans="3:30" x14ac:dyDescent="0.25">
      <c r="C1383" s="149" t="s">
        <v>2</v>
      </c>
      <c r="G1383" s="149" t="s">
        <v>2</v>
      </c>
      <c r="K1383" s="149" t="s">
        <v>2</v>
      </c>
      <c r="O1383" s="235" t="s">
        <v>2226</v>
      </c>
      <c r="P1383" s="235"/>
      <c r="Q1383" s="235"/>
      <c r="R1383" s="235"/>
      <c r="S1383" s="235"/>
      <c r="T1383" s="235"/>
      <c r="U1383" s="235"/>
      <c r="V1383" s="235"/>
      <c r="W1383" s="235"/>
      <c r="X1383" s="235"/>
      <c r="Y1383" s="235"/>
      <c r="Z1383" s="235"/>
      <c r="AA1383" s="235"/>
      <c r="AB1383" s="235"/>
      <c r="AC1383" s="236">
        <v>34.46</v>
      </c>
      <c r="AD1383" s="236"/>
    </row>
    <row r="1384" spans="3:30" x14ac:dyDescent="0.25">
      <c r="C1384" s="149" t="s">
        <v>2</v>
      </c>
      <c r="G1384" s="149" t="s">
        <v>2</v>
      </c>
      <c r="K1384" s="149" t="s">
        <v>2</v>
      </c>
      <c r="O1384" s="235" t="s">
        <v>2227</v>
      </c>
      <c r="P1384" s="235"/>
      <c r="Q1384" s="235"/>
      <c r="R1384" s="235"/>
      <c r="S1384" s="235"/>
      <c r="T1384" s="235"/>
      <c r="U1384" s="235"/>
      <c r="V1384" s="235"/>
      <c r="W1384" s="235"/>
      <c r="X1384" s="235"/>
      <c r="Y1384" s="235"/>
      <c r="Z1384" s="235"/>
      <c r="AA1384" s="235"/>
      <c r="AB1384" s="235"/>
      <c r="AC1384" s="236">
        <v>153.62</v>
      </c>
      <c r="AD1384" s="236"/>
    </row>
    <row r="1385" spans="3:30" x14ac:dyDescent="0.25">
      <c r="C1385" s="149" t="s">
        <v>2</v>
      </c>
      <c r="G1385" s="149" t="s">
        <v>2</v>
      </c>
      <c r="K1385" s="149" t="s">
        <v>2</v>
      </c>
      <c r="O1385" s="235" t="s">
        <v>2228</v>
      </c>
      <c r="P1385" s="235"/>
      <c r="Q1385" s="235"/>
      <c r="R1385" s="235"/>
      <c r="S1385" s="235"/>
      <c r="T1385" s="235"/>
      <c r="U1385" s="235"/>
      <c r="V1385" s="235"/>
      <c r="W1385" s="235"/>
      <c r="X1385" s="235"/>
      <c r="Y1385" s="235"/>
      <c r="Z1385" s="235"/>
      <c r="AA1385" s="235"/>
      <c r="AB1385" s="235"/>
      <c r="AC1385" s="236">
        <v>111.81</v>
      </c>
      <c r="AD1385" s="236"/>
    </row>
    <row r="1386" spans="3:30" x14ac:dyDescent="0.25">
      <c r="C1386" s="149" t="s">
        <v>2</v>
      </c>
      <c r="G1386" s="149" t="s">
        <v>2</v>
      </c>
      <c r="K1386" s="149" t="s">
        <v>2</v>
      </c>
      <c r="O1386" s="235" t="s">
        <v>2185</v>
      </c>
      <c r="P1386" s="235"/>
      <c r="Q1386" s="235"/>
      <c r="R1386" s="235"/>
      <c r="S1386" s="235"/>
      <c r="T1386" s="235"/>
      <c r="U1386" s="235"/>
      <c r="V1386" s="235"/>
      <c r="W1386" s="235"/>
      <c r="X1386" s="235"/>
      <c r="Y1386" s="235"/>
      <c r="Z1386" s="235"/>
      <c r="AA1386" s="235"/>
      <c r="AB1386" s="235"/>
      <c r="AC1386" s="236">
        <v>56.99</v>
      </c>
      <c r="AD1386" s="236"/>
    </row>
    <row r="1387" spans="3:30" x14ac:dyDescent="0.25">
      <c r="C1387" s="149" t="s">
        <v>2</v>
      </c>
      <c r="G1387" s="149" t="s">
        <v>2</v>
      </c>
      <c r="K1387" s="149" t="s">
        <v>2</v>
      </c>
      <c r="O1387" s="235" t="s">
        <v>2229</v>
      </c>
      <c r="P1387" s="235"/>
      <c r="Q1387" s="235"/>
      <c r="R1387" s="235"/>
      <c r="S1387" s="235"/>
      <c r="T1387" s="235"/>
      <c r="U1387" s="235"/>
      <c r="V1387" s="235"/>
      <c r="W1387" s="235"/>
      <c r="X1387" s="235"/>
      <c r="Y1387" s="235"/>
      <c r="Z1387" s="235"/>
      <c r="AA1387" s="235"/>
      <c r="AB1387" s="235"/>
      <c r="AC1387" s="236">
        <v>164.99</v>
      </c>
      <c r="AD1387" s="236"/>
    </row>
    <row r="1388" spans="3:30" x14ac:dyDescent="0.25">
      <c r="C1388" s="149" t="s">
        <v>2</v>
      </c>
      <c r="G1388" s="149" t="s">
        <v>2</v>
      </c>
      <c r="K1388" s="149" t="s">
        <v>2</v>
      </c>
      <c r="O1388" s="235" t="s">
        <v>2230</v>
      </c>
      <c r="P1388" s="235"/>
      <c r="Q1388" s="235"/>
      <c r="R1388" s="235"/>
      <c r="S1388" s="235"/>
      <c r="T1388" s="235"/>
      <c r="U1388" s="235"/>
      <c r="V1388" s="235"/>
      <c r="W1388" s="235"/>
      <c r="X1388" s="235"/>
      <c r="Y1388" s="235"/>
      <c r="Z1388" s="235"/>
      <c r="AA1388" s="235"/>
      <c r="AB1388" s="235"/>
      <c r="AC1388" s="236">
        <v>131.99</v>
      </c>
      <c r="AD1388" s="236"/>
    </row>
    <row r="1389" spans="3:30" x14ac:dyDescent="0.25">
      <c r="C1389" s="149" t="s">
        <v>2</v>
      </c>
      <c r="G1389" s="149" t="s">
        <v>2</v>
      </c>
      <c r="K1389" s="149" t="s">
        <v>2</v>
      </c>
      <c r="O1389" s="235" t="s">
        <v>2231</v>
      </c>
      <c r="P1389" s="235"/>
      <c r="Q1389" s="235"/>
      <c r="R1389" s="235"/>
      <c r="S1389" s="235"/>
      <c r="T1389" s="235"/>
      <c r="U1389" s="235"/>
      <c r="V1389" s="235"/>
      <c r="W1389" s="235"/>
      <c r="X1389" s="235"/>
      <c r="Y1389" s="235"/>
      <c r="Z1389" s="235"/>
      <c r="AA1389" s="235"/>
      <c r="AB1389" s="235"/>
      <c r="AC1389" s="236">
        <v>131.99</v>
      </c>
      <c r="AD1389" s="236"/>
    </row>
    <row r="1390" spans="3:30" x14ac:dyDescent="0.25">
      <c r="C1390" s="149" t="s">
        <v>2</v>
      </c>
      <c r="G1390" s="149" t="s">
        <v>2</v>
      </c>
      <c r="K1390" s="149" t="s">
        <v>2</v>
      </c>
      <c r="O1390" s="235" t="s">
        <v>2232</v>
      </c>
      <c r="P1390" s="235"/>
      <c r="Q1390" s="235"/>
      <c r="R1390" s="235"/>
      <c r="S1390" s="235"/>
      <c r="T1390" s="235"/>
      <c r="U1390" s="235"/>
      <c r="V1390" s="235"/>
      <c r="W1390" s="235"/>
      <c r="X1390" s="235"/>
      <c r="Y1390" s="235"/>
      <c r="Z1390" s="235"/>
      <c r="AA1390" s="235"/>
      <c r="AB1390" s="235"/>
      <c r="AC1390" s="236">
        <v>72.180000000000007</v>
      </c>
      <c r="AD1390" s="236"/>
    </row>
    <row r="1391" spans="3:30" x14ac:dyDescent="0.25">
      <c r="C1391" s="149" t="s">
        <v>2</v>
      </c>
      <c r="G1391" s="149" t="s">
        <v>2</v>
      </c>
      <c r="K1391" s="149" t="s">
        <v>2</v>
      </c>
      <c r="O1391" s="235" t="s">
        <v>2233</v>
      </c>
      <c r="P1391" s="235"/>
      <c r="Q1391" s="235"/>
      <c r="R1391" s="235"/>
      <c r="S1391" s="235"/>
      <c r="T1391" s="235"/>
      <c r="U1391" s="235"/>
      <c r="V1391" s="235"/>
      <c r="W1391" s="235"/>
      <c r="X1391" s="235"/>
      <c r="Y1391" s="235"/>
      <c r="Z1391" s="235"/>
      <c r="AA1391" s="235"/>
      <c r="AB1391" s="235"/>
      <c r="AC1391" s="236">
        <v>302.52</v>
      </c>
      <c r="AD1391" s="236"/>
    </row>
    <row r="1392" spans="3:30" x14ac:dyDescent="0.25">
      <c r="C1392" s="149" t="s">
        <v>2</v>
      </c>
      <c r="G1392" s="149" t="s">
        <v>2</v>
      </c>
      <c r="K1392" s="149" t="s">
        <v>2</v>
      </c>
      <c r="O1392" s="235" t="s">
        <v>2234</v>
      </c>
      <c r="P1392" s="235"/>
      <c r="Q1392" s="235"/>
      <c r="R1392" s="235"/>
      <c r="S1392" s="235"/>
      <c r="T1392" s="235"/>
      <c r="U1392" s="235"/>
      <c r="V1392" s="235"/>
      <c r="W1392" s="235"/>
      <c r="X1392" s="235"/>
      <c r="Y1392" s="235"/>
      <c r="Z1392" s="235"/>
      <c r="AA1392" s="235"/>
      <c r="AB1392" s="235"/>
      <c r="AC1392" s="236">
        <v>41.89</v>
      </c>
      <c r="AD1392" s="236"/>
    </row>
    <row r="1393" spans="1:30" x14ac:dyDescent="0.25">
      <c r="C1393" s="149" t="s">
        <v>2</v>
      </c>
      <c r="G1393" s="149" t="s">
        <v>2</v>
      </c>
      <c r="K1393" s="149" t="s">
        <v>2</v>
      </c>
      <c r="O1393" s="235" t="s">
        <v>2235</v>
      </c>
      <c r="P1393" s="235"/>
      <c r="Q1393" s="235"/>
      <c r="R1393" s="235"/>
      <c r="S1393" s="235"/>
      <c r="T1393" s="235"/>
      <c r="U1393" s="235"/>
      <c r="V1393" s="235"/>
      <c r="W1393" s="235"/>
      <c r="X1393" s="235"/>
      <c r="Y1393" s="235"/>
      <c r="Z1393" s="235"/>
      <c r="AA1393" s="235"/>
      <c r="AB1393" s="235"/>
      <c r="AC1393" s="236">
        <v>245.99</v>
      </c>
      <c r="AD1393" s="236"/>
    </row>
    <row r="1394" spans="1:30" x14ac:dyDescent="0.25">
      <c r="C1394" s="149" t="s">
        <v>2</v>
      </c>
      <c r="G1394" s="149" t="s">
        <v>2</v>
      </c>
      <c r="K1394" s="149" t="s">
        <v>2</v>
      </c>
      <c r="O1394" s="235" t="s">
        <v>2236</v>
      </c>
      <c r="P1394" s="235"/>
      <c r="Q1394" s="235"/>
      <c r="R1394" s="235"/>
      <c r="S1394" s="235"/>
      <c r="T1394" s="235"/>
      <c r="U1394" s="235"/>
      <c r="V1394" s="235"/>
      <c r="W1394" s="235"/>
      <c r="X1394" s="235"/>
      <c r="Y1394" s="235"/>
      <c r="Z1394" s="235"/>
      <c r="AA1394" s="235"/>
      <c r="AB1394" s="235"/>
      <c r="AC1394" s="236">
        <v>245.99</v>
      </c>
      <c r="AD1394" s="236"/>
    </row>
    <row r="1395" spans="1:30" x14ac:dyDescent="0.25">
      <c r="C1395" s="149" t="s">
        <v>2</v>
      </c>
      <c r="G1395" s="149" t="s">
        <v>2</v>
      </c>
      <c r="K1395" s="149" t="s">
        <v>2</v>
      </c>
      <c r="O1395" s="235" t="s">
        <v>2237</v>
      </c>
      <c r="P1395" s="235"/>
      <c r="Q1395" s="235"/>
      <c r="R1395" s="235"/>
      <c r="S1395" s="235"/>
      <c r="T1395" s="235"/>
      <c r="U1395" s="235"/>
      <c r="V1395" s="235"/>
      <c r="W1395" s="235"/>
      <c r="X1395" s="235"/>
      <c r="Y1395" s="235"/>
      <c r="Z1395" s="235"/>
      <c r="AA1395" s="235"/>
      <c r="AB1395" s="235"/>
      <c r="AC1395" s="236">
        <v>153.62</v>
      </c>
      <c r="AD1395" s="236"/>
    </row>
    <row r="1396" spans="1:30" x14ac:dyDescent="0.25">
      <c r="C1396" s="149" t="s">
        <v>2</v>
      </c>
      <c r="G1396" s="149" t="s">
        <v>2</v>
      </c>
      <c r="K1396" s="149" t="s">
        <v>2</v>
      </c>
      <c r="O1396" s="235" t="s">
        <v>2238</v>
      </c>
      <c r="P1396" s="235"/>
      <c r="Q1396" s="235"/>
      <c r="R1396" s="235"/>
      <c r="S1396" s="235"/>
      <c r="T1396" s="235"/>
      <c r="U1396" s="235"/>
      <c r="V1396" s="235"/>
      <c r="W1396" s="235"/>
      <c r="X1396" s="235"/>
      <c r="Y1396" s="235"/>
      <c r="Z1396" s="235"/>
      <c r="AA1396" s="235"/>
      <c r="AB1396" s="235"/>
      <c r="AC1396" s="236">
        <v>153.62</v>
      </c>
      <c r="AD1396" s="236"/>
    </row>
    <row r="1397" spans="1:30" x14ac:dyDescent="0.25">
      <c r="B1397" s="146" t="s">
        <v>2239</v>
      </c>
      <c r="C1397" s="146"/>
      <c r="D1397" s="146"/>
      <c r="F1397" s="146" t="s">
        <v>1392</v>
      </c>
      <c r="G1397" s="146"/>
      <c r="H1397" s="146"/>
      <c r="I1397" s="146"/>
      <c r="J1397" s="146" t="s">
        <v>2191</v>
      </c>
      <c r="K1397" s="146"/>
      <c r="L1397" s="146"/>
      <c r="N1397" s="146" t="s">
        <v>2192</v>
      </c>
      <c r="O1397" s="146"/>
      <c r="P1397" s="146"/>
      <c r="Q1397" s="146"/>
      <c r="R1397" s="146"/>
      <c r="S1397" s="146"/>
      <c r="T1397" s="146"/>
      <c r="U1397" s="146"/>
      <c r="V1397" s="146"/>
      <c r="W1397" s="146"/>
      <c r="X1397" s="146"/>
      <c r="Y1397" s="146"/>
      <c r="Z1397" s="146"/>
      <c r="AA1397" s="146"/>
      <c r="AC1397" s="234">
        <v>1200</v>
      </c>
      <c r="AD1397" s="234"/>
    </row>
    <row r="1398" spans="1:30" x14ac:dyDescent="0.25">
      <c r="C1398" s="149" t="s">
        <v>2</v>
      </c>
      <c r="G1398" s="149" t="s">
        <v>2</v>
      </c>
      <c r="K1398" s="149" t="s">
        <v>2</v>
      </c>
      <c r="O1398" s="235" t="s">
        <v>2240</v>
      </c>
      <c r="P1398" s="235"/>
      <c r="Q1398" s="235"/>
      <c r="R1398" s="235"/>
      <c r="S1398" s="235"/>
      <c r="T1398" s="235"/>
      <c r="U1398" s="235"/>
      <c r="V1398" s="235"/>
      <c r="W1398" s="235"/>
      <c r="X1398" s="235"/>
      <c r="Y1398" s="235"/>
      <c r="Z1398" s="235"/>
      <c r="AA1398" s="235"/>
      <c r="AB1398" s="235"/>
    </row>
    <row r="1399" spans="1:30" ht="125.25" customHeight="1" x14ac:dyDescent="0.25"/>
    <row r="1400" spans="1:30" ht="12" customHeight="1" x14ac:dyDescent="0.25"/>
    <row r="1401" spans="1:30" ht="13.5" customHeight="1" x14ac:dyDescent="0.25">
      <c r="A1401" s="152" t="s">
        <v>1119</v>
      </c>
      <c r="B1401" s="152"/>
      <c r="C1401" s="152"/>
      <c r="D1401" s="152"/>
      <c r="E1401" s="152"/>
      <c r="F1401" s="152"/>
      <c r="G1401" s="152"/>
      <c r="H1401" s="152"/>
      <c r="I1401" s="152"/>
      <c r="J1401" s="152"/>
      <c r="K1401" s="152"/>
      <c r="L1401" s="152"/>
      <c r="M1401" s="152"/>
      <c r="R1401" s="153" t="s">
        <v>2241</v>
      </c>
      <c r="S1401" s="153"/>
      <c r="T1401" s="153"/>
      <c r="U1401" s="153"/>
      <c r="V1401" s="153"/>
      <c r="W1401" s="153"/>
      <c r="X1401" s="153"/>
      <c r="Y1401" s="153"/>
      <c r="Z1401" s="153"/>
      <c r="AA1401" s="153"/>
      <c r="AB1401" s="153"/>
      <c r="AC1401" s="153"/>
      <c r="AD1401" s="153"/>
    </row>
    <row r="1402" spans="1:30" ht="25.5" customHeight="1" x14ac:dyDescent="0.25">
      <c r="C1402" s="143" t="s">
        <v>1035</v>
      </c>
      <c r="D1402" s="143"/>
      <c r="E1402" s="143"/>
      <c r="F1402" s="143"/>
      <c r="G1402" s="143"/>
      <c r="H1402" s="143"/>
      <c r="I1402" s="143"/>
      <c r="J1402" s="143"/>
      <c r="K1402" s="143"/>
      <c r="L1402" s="143"/>
      <c r="M1402" s="143"/>
      <c r="N1402" s="143"/>
      <c r="O1402" s="143"/>
      <c r="P1402" s="143"/>
      <c r="Q1402" s="143"/>
      <c r="R1402" s="143"/>
      <c r="S1402" s="143"/>
      <c r="T1402" s="143"/>
      <c r="U1402" s="143"/>
      <c r="V1402" s="143"/>
      <c r="W1402" s="143"/>
      <c r="X1402" s="143"/>
      <c r="Y1402" s="143"/>
      <c r="Z1402" s="143"/>
      <c r="AA1402" s="143"/>
      <c r="AB1402" s="143"/>
      <c r="AC1402" s="143"/>
    </row>
    <row r="1403" spans="1:30" ht="7.5" customHeight="1" x14ac:dyDescent="0.25"/>
    <row r="1404" spans="1:30" ht="18.75" customHeight="1" x14ac:dyDescent="0.25">
      <c r="I1404" s="229" t="s">
        <v>1036</v>
      </c>
      <c r="J1404" s="229"/>
      <c r="K1404" s="229"/>
      <c r="L1404" s="229"/>
      <c r="M1404" s="229"/>
      <c r="N1404" s="229"/>
      <c r="O1404" s="229"/>
      <c r="P1404" s="229"/>
      <c r="S1404" s="230" t="s">
        <v>1037</v>
      </c>
      <c r="T1404" s="230"/>
      <c r="U1404" s="230"/>
      <c r="V1404" s="230"/>
      <c r="W1404" s="230"/>
      <c r="X1404" s="230"/>
      <c r="Y1404" s="230"/>
    </row>
    <row r="1405" spans="1:30" ht="6.75" customHeight="1" x14ac:dyDescent="0.25"/>
    <row r="1406" spans="1:30" ht="14.25" customHeight="1" x14ac:dyDescent="0.25">
      <c r="A1406" s="231" t="s">
        <v>2008</v>
      </c>
      <c r="B1406" s="231"/>
      <c r="C1406" s="231"/>
      <c r="D1406" s="231"/>
      <c r="E1406" s="231"/>
      <c r="F1406" s="231"/>
      <c r="G1406" s="231"/>
      <c r="H1406" s="231"/>
      <c r="I1406" s="231"/>
      <c r="J1406" s="231"/>
      <c r="K1406" s="231"/>
      <c r="L1406" s="231"/>
      <c r="M1406" s="231"/>
      <c r="N1406" s="231"/>
      <c r="O1406" s="231"/>
    </row>
    <row r="1407" spans="1:30" x14ac:dyDescent="0.25">
      <c r="B1407" s="232" t="s">
        <v>1039</v>
      </c>
      <c r="C1407" s="232"/>
      <c r="D1407" s="232"/>
      <c r="F1407" s="232" t="s">
        <v>1040</v>
      </c>
      <c r="G1407" s="232"/>
      <c r="H1407" s="232"/>
      <c r="I1407" s="232"/>
      <c r="J1407" s="232" t="s">
        <v>1041</v>
      </c>
      <c r="K1407" s="232"/>
      <c r="L1407" s="232"/>
      <c r="N1407" s="232" t="s">
        <v>1042</v>
      </c>
      <c r="O1407" s="232"/>
      <c r="P1407" s="232"/>
      <c r="Q1407" s="232"/>
      <c r="R1407" s="232"/>
      <c r="S1407" s="232"/>
      <c r="T1407" s="232"/>
      <c r="U1407" s="232"/>
      <c r="V1407" s="232"/>
      <c r="W1407" s="232"/>
      <c r="X1407" s="232"/>
      <c r="Y1407" s="232"/>
      <c r="Z1407" s="232"/>
      <c r="AA1407" s="232"/>
      <c r="AC1407" s="233" t="s">
        <v>1043</v>
      </c>
      <c r="AD1407" s="233"/>
    </row>
    <row r="1408" spans="1:30" x14ac:dyDescent="0.25">
      <c r="B1408" s="146" t="s">
        <v>2242</v>
      </c>
      <c r="C1408" s="146"/>
      <c r="D1408" s="146"/>
      <c r="F1408" s="146" t="s">
        <v>1392</v>
      </c>
      <c r="G1408" s="146"/>
      <c r="H1408" s="146"/>
      <c r="I1408" s="146"/>
      <c r="J1408" s="146" t="s">
        <v>2128</v>
      </c>
      <c r="K1408" s="146"/>
      <c r="L1408" s="146"/>
      <c r="N1408" s="146" t="s">
        <v>2129</v>
      </c>
      <c r="O1408" s="146"/>
      <c r="P1408" s="146"/>
      <c r="Q1408" s="146"/>
      <c r="R1408" s="146"/>
      <c r="S1408" s="146"/>
      <c r="T1408" s="146"/>
      <c r="U1408" s="146"/>
      <c r="V1408" s="146"/>
      <c r="W1408" s="146"/>
      <c r="X1408" s="146"/>
      <c r="Y1408" s="146"/>
      <c r="Z1408" s="146"/>
      <c r="AA1408" s="146"/>
      <c r="AC1408" s="234">
        <v>1046.6500000000001</v>
      </c>
      <c r="AD1408" s="234"/>
    </row>
    <row r="1409" spans="2:30" x14ac:dyDescent="0.25">
      <c r="C1409" s="149" t="s">
        <v>2</v>
      </c>
      <c r="G1409" s="149" t="s">
        <v>2</v>
      </c>
      <c r="K1409" s="149" t="s">
        <v>2</v>
      </c>
      <c r="O1409" s="235" t="s">
        <v>2130</v>
      </c>
      <c r="P1409" s="235"/>
      <c r="Q1409" s="235"/>
      <c r="R1409" s="235"/>
      <c r="S1409" s="235"/>
      <c r="T1409" s="235"/>
      <c r="U1409" s="235"/>
      <c r="V1409" s="235"/>
      <c r="W1409" s="235"/>
      <c r="X1409" s="235"/>
      <c r="Y1409" s="235"/>
      <c r="Z1409" s="235"/>
      <c r="AA1409" s="235"/>
      <c r="AB1409" s="235"/>
      <c r="AC1409" s="236">
        <v>79.7</v>
      </c>
      <c r="AD1409" s="236"/>
    </row>
    <row r="1410" spans="2:30" x14ac:dyDescent="0.25">
      <c r="C1410" s="149" t="s">
        <v>2</v>
      </c>
      <c r="G1410" s="149" t="s">
        <v>2</v>
      </c>
      <c r="K1410" s="149" t="s">
        <v>2</v>
      </c>
      <c r="O1410" s="235" t="s">
        <v>2130</v>
      </c>
      <c r="P1410" s="235"/>
      <c r="Q1410" s="235"/>
      <c r="R1410" s="235"/>
      <c r="S1410" s="235"/>
      <c r="T1410" s="235"/>
      <c r="U1410" s="235"/>
      <c r="V1410" s="235"/>
      <c r="W1410" s="235"/>
      <c r="X1410" s="235"/>
      <c r="Y1410" s="235"/>
      <c r="Z1410" s="235"/>
      <c r="AA1410" s="235"/>
      <c r="AB1410" s="235"/>
      <c r="AC1410" s="236">
        <v>102.52</v>
      </c>
      <c r="AD1410" s="236"/>
    </row>
    <row r="1411" spans="2:30" x14ac:dyDescent="0.25">
      <c r="C1411" s="149" t="s">
        <v>2</v>
      </c>
      <c r="G1411" s="149" t="s">
        <v>2</v>
      </c>
      <c r="K1411" s="149" t="s">
        <v>2</v>
      </c>
      <c r="O1411" s="235" t="s">
        <v>2130</v>
      </c>
      <c r="P1411" s="235"/>
      <c r="Q1411" s="235"/>
      <c r="R1411" s="235"/>
      <c r="S1411" s="235"/>
      <c r="T1411" s="235"/>
      <c r="U1411" s="235"/>
      <c r="V1411" s="235"/>
      <c r="W1411" s="235"/>
      <c r="X1411" s="235"/>
      <c r="Y1411" s="235"/>
      <c r="Z1411" s="235"/>
      <c r="AA1411" s="235"/>
      <c r="AB1411" s="235"/>
      <c r="AC1411" s="236">
        <v>199.48</v>
      </c>
      <c r="AD1411" s="236"/>
    </row>
    <row r="1412" spans="2:30" x14ac:dyDescent="0.25">
      <c r="C1412" s="149" t="s">
        <v>2</v>
      </c>
      <c r="G1412" s="149" t="s">
        <v>2</v>
      </c>
      <c r="K1412" s="149" t="s">
        <v>2</v>
      </c>
      <c r="O1412" s="235" t="s">
        <v>2130</v>
      </c>
      <c r="P1412" s="235"/>
      <c r="Q1412" s="235"/>
      <c r="R1412" s="235"/>
      <c r="S1412" s="235"/>
      <c r="T1412" s="235"/>
      <c r="U1412" s="235"/>
      <c r="V1412" s="235"/>
      <c r="W1412" s="235"/>
      <c r="X1412" s="235"/>
      <c r="Y1412" s="235"/>
      <c r="Z1412" s="235"/>
      <c r="AA1412" s="235"/>
      <c r="AB1412" s="235"/>
      <c r="AC1412" s="236">
        <v>125.61</v>
      </c>
      <c r="AD1412" s="236"/>
    </row>
    <row r="1413" spans="2:30" x14ac:dyDescent="0.25">
      <c r="C1413" s="149" t="s">
        <v>2</v>
      </c>
      <c r="G1413" s="149" t="s">
        <v>2</v>
      </c>
      <c r="K1413" s="149" t="s">
        <v>2</v>
      </c>
      <c r="O1413" s="235" t="s">
        <v>2130</v>
      </c>
      <c r="P1413" s="235"/>
      <c r="Q1413" s="235"/>
      <c r="R1413" s="235"/>
      <c r="S1413" s="235"/>
      <c r="T1413" s="235"/>
      <c r="U1413" s="235"/>
      <c r="V1413" s="235"/>
      <c r="W1413" s="235"/>
      <c r="X1413" s="235"/>
      <c r="Y1413" s="235"/>
      <c r="Z1413" s="235"/>
      <c r="AA1413" s="235"/>
      <c r="AB1413" s="235"/>
      <c r="AC1413" s="236">
        <v>101.98</v>
      </c>
      <c r="AD1413" s="236"/>
    </row>
    <row r="1414" spans="2:30" x14ac:dyDescent="0.25">
      <c r="C1414" s="149" t="s">
        <v>2</v>
      </c>
      <c r="G1414" s="149" t="s">
        <v>2</v>
      </c>
      <c r="K1414" s="149" t="s">
        <v>2</v>
      </c>
      <c r="O1414" s="235" t="s">
        <v>2130</v>
      </c>
      <c r="P1414" s="235"/>
      <c r="Q1414" s="235"/>
      <c r="R1414" s="235"/>
      <c r="S1414" s="235"/>
      <c r="T1414" s="235"/>
      <c r="U1414" s="235"/>
      <c r="V1414" s="235"/>
      <c r="W1414" s="235"/>
      <c r="X1414" s="235"/>
      <c r="Y1414" s="235"/>
      <c r="Z1414" s="235"/>
      <c r="AA1414" s="235"/>
      <c r="AB1414" s="235"/>
      <c r="AC1414" s="236">
        <v>113.26</v>
      </c>
      <c r="AD1414" s="236"/>
    </row>
    <row r="1415" spans="2:30" x14ac:dyDescent="0.25">
      <c r="C1415" s="149" t="s">
        <v>2</v>
      </c>
      <c r="G1415" s="149" t="s">
        <v>2</v>
      </c>
      <c r="K1415" s="149" t="s">
        <v>2</v>
      </c>
      <c r="O1415" s="235" t="s">
        <v>2130</v>
      </c>
      <c r="P1415" s="235"/>
      <c r="Q1415" s="235"/>
      <c r="R1415" s="235"/>
      <c r="S1415" s="235"/>
      <c r="T1415" s="235"/>
      <c r="U1415" s="235"/>
      <c r="V1415" s="235"/>
      <c r="W1415" s="235"/>
      <c r="X1415" s="235"/>
      <c r="Y1415" s="235"/>
      <c r="Z1415" s="235"/>
      <c r="AA1415" s="235"/>
      <c r="AB1415" s="235"/>
      <c r="AC1415" s="236">
        <v>70.42</v>
      </c>
      <c r="AD1415" s="236"/>
    </row>
    <row r="1416" spans="2:30" x14ac:dyDescent="0.25">
      <c r="C1416" s="149" t="s">
        <v>2</v>
      </c>
      <c r="G1416" s="149" t="s">
        <v>2</v>
      </c>
      <c r="K1416" s="149" t="s">
        <v>2</v>
      </c>
      <c r="O1416" s="235" t="s">
        <v>2130</v>
      </c>
      <c r="P1416" s="235"/>
      <c r="Q1416" s="235"/>
      <c r="R1416" s="235"/>
      <c r="S1416" s="235"/>
      <c r="T1416" s="235"/>
      <c r="U1416" s="235"/>
      <c r="V1416" s="235"/>
      <c r="W1416" s="235"/>
      <c r="X1416" s="235"/>
      <c r="Y1416" s="235"/>
      <c r="Z1416" s="235"/>
      <c r="AA1416" s="235"/>
      <c r="AB1416" s="235"/>
      <c r="AC1416" s="236">
        <v>74.91</v>
      </c>
      <c r="AD1416" s="236"/>
    </row>
    <row r="1417" spans="2:30" x14ac:dyDescent="0.25">
      <c r="C1417" s="149" t="s">
        <v>2</v>
      </c>
      <c r="G1417" s="149" t="s">
        <v>2</v>
      </c>
      <c r="K1417" s="149" t="s">
        <v>2</v>
      </c>
      <c r="O1417" s="235" t="s">
        <v>2130</v>
      </c>
      <c r="P1417" s="235"/>
      <c r="Q1417" s="235"/>
      <c r="R1417" s="235"/>
      <c r="S1417" s="235"/>
      <c r="T1417" s="235"/>
      <c r="U1417" s="235"/>
      <c r="V1417" s="235"/>
      <c r="W1417" s="235"/>
      <c r="X1417" s="235"/>
      <c r="Y1417" s="235"/>
      <c r="Z1417" s="235"/>
      <c r="AA1417" s="235"/>
      <c r="AB1417" s="235"/>
      <c r="AC1417" s="236">
        <v>39.49</v>
      </c>
      <c r="AD1417" s="236"/>
    </row>
    <row r="1418" spans="2:30" x14ac:dyDescent="0.25">
      <c r="C1418" s="149" t="s">
        <v>2</v>
      </c>
      <c r="G1418" s="149" t="s">
        <v>2</v>
      </c>
      <c r="K1418" s="149" t="s">
        <v>2</v>
      </c>
      <c r="O1418" s="235" t="s">
        <v>2130</v>
      </c>
      <c r="P1418" s="235"/>
      <c r="Q1418" s="235"/>
      <c r="R1418" s="235"/>
      <c r="S1418" s="235"/>
      <c r="T1418" s="235"/>
      <c r="U1418" s="235"/>
      <c r="V1418" s="235"/>
      <c r="W1418" s="235"/>
      <c r="X1418" s="235"/>
      <c r="Y1418" s="235"/>
      <c r="Z1418" s="235"/>
      <c r="AA1418" s="235"/>
      <c r="AB1418" s="235"/>
      <c r="AC1418" s="236">
        <v>139.28</v>
      </c>
      <c r="AD1418" s="236"/>
    </row>
    <row r="1419" spans="2:30" x14ac:dyDescent="0.25">
      <c r="B1419" s="146" t="s">
        <v>2243</v>
      </c>
      <c r="C1419" s="146"/>
      <c r="D1419" s="146"/>
      <c r="F1419" s="146" t="s">
        <v>1392</v>
      </c>
      <c r="G1419" s="146"/>
      <c r="H1419" s="146"/>
      <c r="I1419" s="146"/>
      <c r="J1419" s="146" t="s">
        <v>2244</v>
      </c>
      <c r="K1419" s="146"/>
      <c r="L1419" s="146"/>
      <c r="N1419" s="146" t="s">
        <v>2245</v>
      </c>
      <c r="O1419" s="146"/>
      <c r="P1419" s="146"/>
      <c r="Q1419" s="146"/>
      <c r="R1419" s="146"/>
      <c r="S1419" s="146"/>
      <c r="T1419" s="146"/>
      <c r="U1419" s="146"/>
      <c r="V1419" s="146"/>
      <c r="W1419" s="146"/>
      <c r="X1419" s="146"/>
      <c r="Y1419" s="146"/>
      <c r="Z1419" s="146"/>
      <c r="AA1419" s="146"/>
      <c r="AC1419" s="234">
        <v>91.28</v>
      </c>
      <c r="AD1419" s="234"/>
    </row>
    <row r="1420" spans="2:30" x14ac:dyDescent="0.25">
      <c r="C1420" s="149" t="s">
        <v>2</v>
      </c>
      <c r="G1420" s="149" t="s">
        <v>2</v>
      </c>
      <c r="K1420" s="149" t="s">
        <v>2</v>
      </c>
      <c r="O1420" s="235" t="s">
        <v>1570</v>
      </c>
      <c r="P1420" s="235"/>
      <c r="Q1420" s="235"/>
      <c r="R1420" s="235"/>
      <c r="S1420" s="235"/>
      <c r="T1420" s="235"/>
      <c r="U1420" s="235"/>
      <c r="V1420" s="235"/>
      <c r="W1420" s="235"/>
      <c r="X1420" s="235"/>
      <c r="Y1420" s="235"/>
      <c r="Z1420" s="235"/>
      <c r="AA1420" s="235"/>
      <c r="AB1420" s="235"/>
      <c r="AC1420" s="236">
        <v>12.32</v>
      </c>
      <c r="AD1420" s="236"/>
    </row>
    <row r="1421" spans="2:30" x14ac:dyDescent="0.25">
      <c r="C1421" s="149" t="s">
        <v>2</v>
      </c>
      <c r="G1421" s="149" t="s">
        <v>2</v>
      </c>
      <c r="K1421" s="149" t="s">
        <v>2</v>
      </c>
      <c r="O1421" s="235" t="s">
        <v>1182</v>
      </c>
      <c r="P1421" s="235"/>
      <c r="Q1421" s="235"/>
      <c r="R1421" s="235"/>
      <c r="S1421" s="235"/>
      <c r="T1421" s="235"/>
      <c r="U1421" s="235"/>
      <c r="V1421" s="235"/>
      <c r="W1421" s="235"/>
      <c r="X1421" s="235"/>
      <c r="Y1421" s="235"/>
      <c r="Z1421" s="235"/>
      <c r="AA1421" s="235"/>
      <c r="AB1421" s="235"/>
      <c r="AC1421" s="236">
        <v>78.959999999999994</v>
      </c>
      <c r="AD1421" s="236"/>
    </row>
    <row r="1422" spans="2:30" x14ac:dyDescent="0.25">
      <c r="B1422" s="146" t="s">
        <v>2246</v>
      </c>
      <c r="C1422" s="146"/>
      <c r="D1422" s="146"/>
      <c r="F1422" s="146" t="s">
        <v>1392</v>
      </c>
      <c r="G1422" s="146"/>
      <c r="H1422" s="146"/>
      <c r="I1422" s="146"/>
      <c r="J1422" s="146" t="s">
        <v>2148</v>
      </c>
      <c r="K1422" s="146"/>
      <c r="L1422" s="146"/>
      <c r="N1422" s="146" t="s">
        <v>2149</v>
      </c>
      <c r="O1422" s="146"/>
      <c r="P1422" s="146"/>
      <c r="Q1422" s="146"/>
      <c r="R1422" s="146"/>
      <c r="S1422" s="146"/>
      <c r="T1422" s="146"/>
      <c r="U1422" s="146"/>
      <c r="V1422" s="146"/>
      <c r="W1422" s="146"/>
      <c r="X1422" s="146"/>
      <c r="Y1422" s="146"/>
      <c r="Z1422" s="146"/>
      <c r="AA1422" s="146"/>
      <c r="AC1422" s="234">
        <v>5991.31</v>
      </c>
      <c r="AD1422" s="234"/>
    </row>
    <row r="1423" spans="2:30" x14ac:dyDescent="0.25">
      <c r="C1423" s="149" t="s">
        <v>2</v>
      </c>
      <c r="G1423" s="149" t="s">
        <v>2</v>
      </c>
      <c r="K1423" s="149" t="s">
        <v>2</v>
      </c>
      <c r="O1423" s="235" t="s">
        <v>2130</v>
      </c>
      <c r="P1423" s="235"/>
      <c r="Q1423" s="235"/>
      <c r="R1423" s="235"/>
      <c r="S1423" s="235"/>
      <c r="T1423" s="235"/>
      <c r="U1423" s="235"/>
      <c r="V1423" s="235"/>
      <c r="W1423" s="235"/>
      <c r="X1423" s="235"/>
      <c r="Y1423" s="235"/>
      <c r="Z1423" s="235"/>
      <c r="AA1423" s="235"/>
      <c r="AB1423" s="235"/>
      <c r="AC1423" s="236">
        <v>237.53</v>
      </c>
      <c r="AD1423" s="236"/>
    </row>
    <row r="1424" spans="2:30" x14ac:dyDescent="0.25">
      <c r="C1424" s="149" t="s">
        <v>2</v>
      </c>
      <c r="G1424" s="149" t="s">
        <v>2</v>
      </c>
      <c r="K1424" s="149" t="s">
        <v>2</v>
      </c>
      <c r="O1424" s="235" t="s">
        <v>2130</v>
      </c>
      <c r="P1424" s="235"/>
      <c r="Q1424" s="235"/>
      <c r="R1424" s="235"/>
      <c r="S1424" s="235"/>
      <c r="T1424" s="235"/>
      <c r="U1424" s="235"/>
      <c r="V1424" s="235"/>
      <c r="W1424" s="235"/>
      <c r="X1424" s="235"/>
      <c r="Y1424" s="235"/>
      <c r="Z1424" s="235"/>
      <c r="AA1424" s="235"/>
      <c r="AB1424" s="235"/>
      <c r="AC1424" s="236">
        <v>309.17</v>
      </c>
      <c r="AD1424" s="236"/>
    </row>
    <row r="1425" spans="2:30" x14ac:dyDescent="0.25">
      <c r="C1425" s="149" t="s">
        <v>2</v>
      </c>
      <c r="G1425" s="149" t="s">
        <v>2</v>
      </c>
      <c r="K1425" s="149" t="s">
        <v>2</v>
      </c>
      <c r="O1425" s="235" t="s">
        <v>2130</v>
      </c>
      <c r="P1425" s="235"/>
      <c r="Q1425" s="235"/>
      <c r="R1425" s="235"/>
      <c r="S1425" s="235"/>
      <c r="T1425" s="235"/>
      <c r="U1425" s="235"/>
      <c r="V1425" s="235"/>
      <c r="W1425" s="235"/>
      <c r="X1425" s="235"/>
      <c r="Y1425" s="235"/>
      <c r="Z1425" s="235"/>
      <c r="AA1425" s="235"/>
      <c r="AB1425" s="235"/>
      <c r="AC1425" s="236">
        <v>513.02</v>
      </c>
      <c r="AD1425" s="236"/>
    </row>
    <row r="1426" spans="2:30" x14ac:dyDescent="0.25">
      <c r="C1426" s="149" t="s">
        <v>2</v>
      </c>
      <c r="G1426" s="149" t="s">
        <v>2</v>
      </c>
      <c r="K1426" s="149" t="s">
        <v>2</v>
      </c>
      <c r="O1426" s="235" t="s">
        <v>2130</v>
      </c>
      <c r="P1426" s="235"/>
      <c r="Q1426" s="235"/>
      <c r="R1426" s="235"/>
      <c r="S1426" s="235"/>
      <c r="T1426" s="235"/>
      <c r="U1426" s="235"/>
      <c r="V1426" s="235"/>
      <c r="W1426" s="235"/>
      <c r="X1426" s="235"/>
      <c r="Y1426" s="235"/>
      <c r="Z1426" s="235"/>
      <c r="AA1426" s="235"/>
      <c r="AB1426" s="235"/>
      <c r="AC1426" s="236">
        <v>315.31</v>
      </c>
      <c r="AD1426" s="236"/>
    </row>
    <row r="1427" spans="2:30" x14ac:dyDescent="0.25">
      <c r="C1427" s="149" t="s">
        <v>2</v>
      </c>
      <c r="G1427" s="149" t="s">
        <v>2</v>
      </c>
      <c r="K1427" s="149" t="s">
        <v>2</v>
      </c>
      <c r="O1427" s="235" t="s">
        <v>2130</v>
      </c>
      <c r="P1427" s="235"/>
      <c r="Q1427" s="235"/>
      <c r="R1427" s="235"/>
      <c r="S1427" s="235"/>
      <c r="T1427" s="235"/>
      <c r="U1427" s="235"/>
      <c r="V1427" s="235"/>
      <c r="W1427" s="235"/>
      <c r="X1427" s="235"/>
      <c r="Y1427" s="235"/>
      <c r="Z1427" s="235"/>
      <c r="AA1427" s="235"/>
      <c r="AB1427" s="235"/>
      <c r="AC1427" s="236">
        <v>259.82</v>
      </c>
      <c r="AD1427" s="236"/>
    </row>
    <row r="1428" spans="2:30" x14ac:dyDescent="0.25">
      <c r="C1428" s="149" t="s">
        <v>2</v>
      </c>
      <c r="G1428" s="149" t="s">
        <v>2</v>
      </c>
      <c r="K1428" s="149" t="s">
        <v>2</v>
      </c>
      <c r="O1428" s="235" t="s">
        <v>2130</v>
      </c>
      <c r="P1428" s="235"/>
      <c r="Q1428" s="235"/>
      <c r="R1428" s="235"/>
      <c r="S1428" s="235"/>
      <c r="T1428" s="235"/>
      <c r="U1428" s="235"/>
      <c r="V1428" s="235"/>
      <c r="W1428" s="235"/>
      <c r="X1428" s="235"/>
      <c r="Y1428" s="235"/>
      <c r="Z1428" s="235"/>
      <c r="AA1428" s="235"/>
      <c r="AB1428" s="235"/>
      <c r="AC1428" s="236">
        <v>265.16000000000003</v>
      </c>
      <c r="AD1428" s="236"/>
    </row>
    <row r="1429" spans="2:30" x14ac:dyDescent="0.25">
      <c r="C1429" s="149" t="s">
        <v>2</v>
      </c>
      <c r="G1429" s="149" t="s">
        <v>2</v>
      </c>
      <c r="K1429" s="149" t="s">
        <v>2</v>
      </c>
      <c r="O1429" s="235" t="s">
        <v>2130</v>
      </c>
      <c r="P1429" s="235"/>
      <c r="Q1429" s="235"/>
      <c r="R1429" s="235"/>
      <c r="S1429" s="235"/>
      <c r="T1429" s="235"/>
      <c r="U1429" s="235"/>
      <c r="V1429" s="235"/>
      <c r="W1429" s="235"/>
      <c r="X1429" s="235"/>
      <c r="Y1429" s="235"/>
      <c r="Z1429" s="235"/>
      <c r="AA1429" s="235"/>
      <c r="AB1429" s="235"/>
      <c r="AC1429" s="236">
        <v>266.44</v>
      </c>
      <c r="AD1429" s="236"/>
    </row>
    <row r="1430" spans="2:30" x14ac:dyDescent="0.25">
      <c r="C1430" s="149" t="s">
        <v>2</v>
      </c>
      <c r="G1430" s="149" t="s">
        <v>2</v>
      </c>
      <c r="K1430" s="149" t="s">
        <v>2</v>
      </c>
      <c r="O1430" s="235" t="s">
        <v>2130</v>
      </c>
      <c r="P1430" s="235"/>
      <c r="Q1430" s="235"/>
      <c r="R1430" s="235"/>
      <c r="S1430" s="235"/>
      <c r="T1430" s="235"/>
      <c r="U1430" s="235"/>
      <c r="V1430" s="235"/>
      <c r="W1430" s="235"/>
      <c r="X1430" s="235"/>
      <c r="Y1430" s="235"/>
      <c r="Z1430" s="235"/>
      <c r="AA1430" s="235"/>
      <c r="AB1430" s="235"/>
      <c r="AC1430" s="236">
        <v>507.77</v>
      </c>
      <c r="AD1430" s="236"/>
    </row>
    <row r="1431" spans="2:30" x14ac:dyDescent="0.25">
      <c r="C1431" s="149" t="s">
        <v>2</v>
      </c>
      <c r="G1431" s="149" t="s">
        <v>2</v>
      </c>
      <c r="K1431" s="149" t="s">
        <v>2</v>
      </c>
      <c r="O1431" s="235" t="s">
        <v>2130</v>
      </c>
      <c r="P1431" s="235"/>
      <c r="Q1431" s="235"/>
      <c r="R1431" s="235"/>
      <c r="S1431" s="235"/>
      <c r="T1431" s="235"/>
      <c r="U1431" s="235"/>
      <c r="V1431" s="235"/>
      <c r="W1431" s="235"/>
      <c r="X1431" s="235"/>
      <c r="Y1431" s="235"/>
      <c r="Z1431" s="235"/>
      <c r="AA1431" s="235"/>
      <c r="AB1431" s="235"/>
      <c r="AC1431" s="236">
        <v>684.51</v>
      </c>
      <c r="AD1431" s="236"/>
    </row>
    <row r="1432" spans="2:30" x14ac:dyDescent="0.25">
      <c r="C1432" s="149" t="s">
        <v>2</v>
      </c>
      <c r="G1432" s="149" t="s">
        <v>2</v>
      </c>
      <c r="K1432" s="149" t="s">
        <v>2</v>
      </c>
      <c r="O1432" s="235" t="s">
        <v>2159</v>
      </c>
      <c r="P1432" s="235"/>
      <c r="Q1432" s="235"/>
      <c r="R1432" s="235"/>
      <c r="S1432" s="235"/>
      <c r="T1432" s="235"/>
      <c r="U1432" s="235"/>
      <c r="V1432" s="235"/>
      <c r="W1432" s="235"/>
      <c r="X1432" s="235"/>
      <c r="Y1432" s="235"/>
      <c r="Z1432" s="235"/>
      <c r="AA1432" s="235"/>
      <c r="AB1432" s="235"/>
      <c r="AC1432" s="236">
        <v>21.84</v>
      </c>
      <c r="AD1432" s="236"/>
    </row>
    <row r="1433" spans="2:30" x14ac:dyDescent="0.25">
      <c r="C1433" s="149" t="s">
        <v>2</v>
      </c>
      <c r="G1433" s="149" t="s">
        <v>2</v>
      </c>
      <c r="K1433" s="149" t="s">
        <v>2</v>
      </c>
      <c r="O1433" s="235" t="s">
        <v>2130</v>
      </c>
      <c r="P1433" s="235"/>
      <c r="Q1433" s="235"/>
      <c r="R1433" s="235"/>
      <c r="S1433" s="235"/>
      <c r="T1433" s="235"/>
      <c r="U1433" s="235"/>
      <c r="V1433" s="235"/>
      <c r="W1433" s="235"/>
      <c r="X1433" s="235"/>
      <c r="Y1433" s="235"/>
      <c r="Z1433" s="235"/>
      <c r="AA1433" s="235"/>
      <c r="AB1433" s="235"/>
      <c r="AC1433" s="236">
        <v>454.86</v>
      </c>
      <c r="AD1433" s="236"/>
    </row>
    <row r="1434" spans="2:30" x14ac:dyDescent="0.25">
      <c r="C1434" s="149" t="s">
        <v>2</v>
      </c>
      <c r="G1434" s="149" t="s">
        <v>2</v>
      </c>
      <c r="K1434" s="149" t="s">
        <v>2</v>
      </c>
      <c r="O1434" s="235" t="s">
        <v>2130</v>
      </c>
      <c r="P1434" s="235"/>
      <c r="Q1434" s="235"/>
      <c r="R1434" s="235"/>
      <c r="S1434" s="235"/>
      <c r="T1434" s="235"/>
      <c r="U1434" s="235"/>
      <c r="V1434" s="235"/>
      <c r="W1434" s="235"/>
      <c r="X1434" s="235"/>
      <c r="Y1434" s="235"/>
      <c r="Z1434" s="235"/>
      <c r="AA1434" s="235"/>
      <c r="AB1434" s="235"/>
      <c r="AC1434" s="236">
        <v>233.35</v>
      </c>
      <c r="AD1434" s="236"/>
    </row>
    <row r="1435" spans="2:30" x14ac:dyDescent="0.25">
      <c r="C1435" s="149" t="s">
        <v>2</v>
      </c>
      <c r="G1435" s="149" t="s">
        <v>2</v>
      </c>
      <c r="K1435" s="149" t="s">
        <v>2</v>
      </c>
      <c r="O1435" s="235" t="s">
        <v>2130</v>
      </c>
      <c r="P1435" s="235"/>
      <c r="Q1435" s="235"/>
      <c r="R1435" s="235"/>
      <c r="S1435" s="235"/>
      <c r="T1435" s="235"/>
      <c r="U1435" s="235"/>
      <c r="V1435" s="235"/>
      <c r="W1435" s="235"/>
      <c r="X1435" s="235"/>
      <c r="Y1435" s="235"/>
      <c r="Z1435" s="235"/>
      <c r="AA1435" s="235"/>
      <c r="AB1435" s="235"/>
      <c r="AC1435" s="236">
        <v>492.81</v>
      </c>
      <c r="AD1435" s="236"/>
    </row>
    <row r="1436" spans="2:30" x14ac:dyDescent="0.25">
      <c r="C1436" s="149" t="s">
        <v>2</v>
      </c>
      <c r="G1436" s="149" t="s">
        <v>2</v>
      </c>
      <c r="K1436" s="149" t="s">
        <v>2</v>
      </c>
      <c r="O1436" s="235" t="s">
        <v>2130</v>
      </c>
      <c r="P1436" s="235"/>
      <c r="Q1436" s="235"/>
      <c r="R1436" s="235"/>
      <c r="S1436" s="235"/>
      <c r="T1436" s="235"/>
      <c r="U1436" s="235"/>
      <c r="V1436" s="235"/>
      <c r="W1436" s="235"/>
      <c r="X1436" s="235"/>
      <c r="Y1436" s="235"/>
      <c r="Z1436" s="235"/>
      <c r="AA1436" s="235"/>
      <c r="AB1436" s="235"/>
      <c r="AC1436" s="236">
        <v>364.25</v>
      </c>
      <c r="AD1436" s="236"/>
    </row>
    <row r="1437" spans="2:30" x14ac:dyDescent="0.25">
      <c r="C1437" s="149" t="s">
        <v>2</v>
      </c>
      <c r="G1437" s="149" t="s">
        <v>2</v>
      </c>
      <c r="K1437" s="149" t="s">
        <v>2</v>
      </c>
      <c r="O1437" s="235" t="s">
        <v>2130</v>
      </c>
      <c r="P1437" s="235"/>
      <c r="Q1437" s="235"/>
      <c r="R1437" s="235"/>
      <c r="S1437" s="235"/>
      <c r="T1437" s="235"/>
      <c r="U1437" s="235"/>
      <c r="V1437" s="235"/>
      <c r="W1437" s="235"/>
      <c r="X1437" s="235"/>
      <c r="Y1437" s="235"/>
      <c r="Z1437" s="235"/>
      <c r="AA1437" s="235"/>
      <c r="AB1437" s="235"/>
      <c r="AC1437" s="236">
        <v>509.94</v>
      </c>
      <c r="AD1437" s="236"/>
    </row>
    <row r="1438" spans="2:30" x14ac:dyDescent="0.25">
      <c r="C1438" s="149" t="s">
        <v>2</v>
      </c>
      <c r="G1438" s="149" t="s">
        <v>2</v>
      </c>
      <c r="K1438" s="149" t="s">
        <v>2</v>
      </c>
      <c r="O1438" s="235" t="s">
        <v>2130</v>
      </c>
      <c r="P1438" s="235"/>
      <c r="Q1438" s="235"/>
      <c r="R1438" s="235"/>
      <c r="S1438" s="235"/>
      <c r="T1438" s="235"/>
      <c r="U1438" s="235"/>
      <c r="V1438" s="235"/>
      <c r="W1438" s="235"/>
      <c r="X1438" s="235"/>
      <c r="Y1438" s="235"/>
      <c r="Z1438" s="235"/>
      <c r="AA1438" s="235"/>
      <c r="AB1438" s="235"/>
      <c r="AC1438" s="236">
        <v>555.53</v>
      </c>
      <c r="AD1438" s="236"/>
    </row>
    <row r="1439" spans="2:30" x14ac:dyDescent="0.25">
      <c r="B1439" s="146" t="s">
        <v>2247</v>
      </c>
      <c r="C1439" s="146"/>
      <c r="D1439" s="146"/>
      <c r="F1439" s="146" t="s">
        <v>1392</v>
      </c>
      <c r="G1439" s="146"/>
      <c r="H1439" s="146"/>
      <c r="I1439" s="146"/>
      <c r="J1439" s="146" t="s">
        <v>2248</v>
      </c>
      <c r="K1439" s="146"/>
      <c r="L1439" s="146"/>
      <c r="N1439" s="146" t="s">
        <v>2249</v>
      </c>
      <c r="O1439" s="146"/>
      <c r="P1439" s="146"/>
      <c r="Q1439" s="146"/>
      <c r="R1439" s="146"/>
      <c r="S1439" s="146"/>
      <c r="T1439" s="146"/>
      <c r="U1439" s="146"/>
      <c r="V1439" s="146"/>
      <c r="W1439" s="146"/>
      <c r="X1439" s="146"/>
      <c r="Y1439" s="146"/>
      <c r="Z1439" s="146"/>
      <c r="AA1439" s="146"/>
      <c r="AC1439" s="234">
        <v>3064.75</v>
      </c>
      <c r="AD1439" s="234"/>
    </row>
    <row r="1440" spans="2:30" x14ac:dyDescent="0.25">
      <c r="C1440" s="149" t="s">
        <v>2</v>
      </c>
      <c r="G1440" s="149" t="s">
        <v>2</v>
      </c>
      <c r="K1440" s="149" t="s">
        <v>2</v>
      </c>
      <c r="O1440" s="235" t="s">
        <v>2250</v>
      </c>
      <c r="P1440" s="235"/>
      <c r="Q1440" s="235"/>
      <c r="R1440" s="235"/>
      <c r="S1440" s="235"/>
      <c r="T1440" s="235"/>
      <c r="U1440" s="235"/>
      <c r="V1440" s="235"/>
      <c r="W1440" s="235"/>
      <c r="X1440" s="235"/>
      <c r="Y1440" s="235"/>
      <c r="Z1440" s="235"/>
      <c r="AA1440" s="235"/>
      <c r="AB1440" s="235"/>
      <c r="AC1440" s="236">
        <v>13.85</v>
      </c>
      <c r="AD1440" s="236"/>
    </row>
    <row r="1441" spans="1:30" x14ac:dyDescent="0.25">
      <c r="C1441" s="149" t="s">
        <v>2</v>
      </c>
      <c r="G1441" s="149" t="s">
        <v>2</v>
      </c>
      <c r="K1441" s="149" t="s">
        <v>2</v>
      </c>
      <c r="O1441" s="235" t="s">
        <v>2250</v>
      </c>
      <c r="P1441" s="235"/>
      <c r="Q1441" s="235"/>
      <c r="R1441" s="235"/>
      <c r="S1441" s="235"/>
      <c r="T1441" s="235"/>
      <c r="U1441" s="235"/>
      <c r="V1441" s="235"/>
      <c r="W1441" s="235"/>
      <c r="X1441" s="235"/>
      <c r="Y1441" s="235"/>
      <c r="Z1441" s="235"/>
      <c r="AA1441" s="235"/>
      <c r="AB1441" s="235"/>
      <c r="AC1441" s="236">
        <v>237.5</v>
      </c>
      <c r="AD1441" s="236"/>
    </row>
    <row r="1442" spans="1:30" x14ac:dyDescent="0.25">
      <c r="C1442" s="149" t="s">
        <v>2</v>
      </c>
      <c r="G1442" s="149" t="s">
        <v>2</v>
      </c>
      <c r="K1442" s="149" t="s">
        <v>2</v>
      </c>
      <c r="O1442" s="235" t="s">
        <v>2251</v>
      </c>
      <c r="P1442" s="235"/>
      <c r="Q1442" s="235"/>
      <c r="R1442" s="235"/>
      <c r="S1442" s="235"/>
      <c r="T1442" s="235"/>
      <c r="U1442" s="235"/>
      <c r="V1442" s="235"/>
      <c r="W1442" s="235"/>
      <c r="X1442" s="235"/>
      <c r="Y1442" s="235"/>
      <c r="Z1442" s="235"/>
      <c r="AA1442" s="235"/>
      <c r="AB1442" s="235"/>
      <c r="AC1442" s="236">
        <v>280.97000000000003</v>
      </c>
      <c r="AD1442" s="236"/>
    </row>
    <row r="1443" spans="1:30" x14ac:dyDescent="0.25">
      <c r="C1443" s="149" t="s">
        <v>2</v>
      </c>
      <c r="G1443" s="149" t="s">
        <v>2</v>
      </c>
      <c r="K1443" s="149" t="s">
        <v>2</v>
      </c>
      <c r="O1443" s="235" t="s">
        <v>2250</v>
      </c>
      <c r="P1443" s="235"/>
      <c r="Q1443" s="235"/>
      <c r="R1443" s="235"/>
      <c r="S1443" s="235"/>
      <c r="T1443" s="235"/>
      <c r="U1443" s="235"/>
      <c r="V1443" s="235"/>
      <c r="W1443" s="235"/>
      <c r="X1443" s="235"/>
      <c r="Y1443" s="235"/>
      <c r="Z1443" s="235"/>
      <c r="AA1443" s="235"/>
      <c r="AB1443" s="235"/>
      <c r="AC1443" s="236">
        <v>346.36</v>
      </c>
      <c r="AD1443" s="236"/>
    </row>
    <row r="1444" spans="1:30" x14ac:dyDescent="0.25">
      <c r="C1444" s="149" t="s">
        <v>2</v>
      </c>
      <c r="G1444" s="149" t="s">
        <v>2</v>
      </c>
      <c r="K1444" s="149" t="s">
        <v>2</v>
      </c>
      <c r="O1444" s="235" t="s">
        <v>2250</v>
      </c>
      <c r="P1444" s="235"/>
      <c r="Q1444" s="235"/>
      <c r="R1444" s="235"/>
      <c r="S1444" s="235"/>
      <c r="T1444" s="235"/>
      <c r="U1444" s="235"/>
      <c r="V1444" s="235"/>
      <c r="W1444" s="235"/>
      <c r="X1444" s="235"/>
      <c r="Y1444" s="235"/>
      <c r="Z1444" s="235"/>
      <c r="AA1444" s="235"/>
      <c r="AB1444" s="235"/>
      <c r="AC1444" s="236">
        <v>339.74</v>
      </c>
      <c r="AD1444" s="236"/>
    </row>
    <row r="1445" spans="1:30" x14ac:dyDescent="0.25">
      <c r="C1445" s="149" t="s">
        <v>2</v>
      </c>
      <c r="G1445" s="149" t="s">
        <v>2</v>
      </c>
      <c r="K1445" s="149" t="s">
        <v>2</v>
      </c>
      <c r="O1445" s="235" t="s">
        <v>2250</v>
      </c>
      <c r="P1445" s="235"/>
      <c r="Q1445" s="235"/>
      <c r="R1445" s="235"/>
      <c r="S1445" s="235"/>
      <c r="T1445" s="235"/>
      <c r="U1445" s="235"/>
      <c r="V1445" s="235"/>
      <c r="W1445" s="235"/>
      <c r="X1445" s="235"/>
      <c r="Y1445" s="235"/>
      <c r="Z1445" s="235"/>
      <c r="AA1445" s="235"/>
      <c r="AB1445" s="235"/>
      <c r="AC1445" s="236">
        <v>136.25</v>
      </c>
      <c r="AD1445" s="236"/>
    </row>
    <row r="1446" spans="1:30" x14ac:dyDescent="0.25">
      <c r="C1446" s="149" t="s">
        <v>2</v>
      </c>
      <c r="G1446" s="149" t="s">
        <v>2</v>
      </c>
      <c r="K1446" s="149" t="s">
        <v>2</v>
      </c>
      <c r="O1446" s="235" t="s">
        <v>2250</v>
      </c>
      <c r="P1446" s="235"/>
      <c r="Q1446" s="235"/>
      <c r="R1446" s="235"/>
      <c r="S1446" s="235"/>
      <c r="T1446" s="235"/>
      <c r="U1446" s="235"/>
      <c r="V1446" s="235"/>
      <c r="W1446" s="235"/>
      <c r="X1446" s="235"/>
      <c r="Y1446" s="235"/>
      <c r="Z1446" s="235"/>
      <c r="AA1446" s="235"/>
      <c r="AB1446" s="235"/>
      <c r="AC1446" s="236">
        <v>217.5</v>
      </c>
      <c r="AD1446" s="236"/>
    </row>
    <row r="1447" spans="1:30" x14ac:dyDescent="0.25">
      <c r="C1447" s="149" t="s">
        <v>2</v>
      </c>
      <c r="G1447" s="149" t="s">
        <v>2</v>
      </c>
      <c r="K1447" s="149" t="s">
        <v>2</v>
      </c>
      <c r="O1447" s="235" t="s">
        <v>2250</v>
      </c>
      <c r="P1447" s="235"/>
      <c r="Q1447" s="235"/>
      <c r="R1447" s="235"/>
      <c r="S1447" s="235"/>
      <c r="T1447" s="235"/>
      <c r="U1447" s="235"/>
      <c r="V1447" s="235"/>
      <c r="W1447" s="235"/>
      <c r="X1447" s="235"/>
      <c r="Y1447" s="235"/>
      <c r="Z1447" s="235"/>
      <c r="AA1447" s="235"/>
      <c r="AB1447" s="235"/>
      <c r="AC1447" s="236">
        <v>136.25</v>
      </c>
      <c r="AD1447" s="236"/>
    </row>
    <row r="1448" spans="1:30" x14ac:dyDescent="0.25">
      <c r="C1448" s="149" t="s">
        <v>2</v>
      </c>
      <c r="G1448" s="149" t="s">
        <v>2</v>
      </c>
      <c r="K1448" s="149" t="s">
        <v>2</v>
      </c>
      <c r="O1448" s="235" t="s">
        <v>2250</v>
      </c>
      <c r="P1448" s="235"/>
      <c r="Q1448" s="235"/>
      <c r="R1448" s="235"/>
      <c r="S1448" s="235"/>
      <c r="T1448" s="235"/>
      <c r="U1448" s="235"/>
      <c r="V1448" s="235"/>
      <c r="W1448" s="235"/>
      <c r="X1448" s="235"/>
      <c r="Y1448" s="235"/>
      <c r="Z1448" s="235"/>
      <c r="AA1448" s="235"/>
      <c r="AB1448" s="235"/>
      <c r="AC1448" s="236">
        <v>375.52</v>
      </c>
      <c r="AD1448" s="236"/>
    </row>
    <row r="1449" spans="1:30" x14ac:dyDescent="0.25">
      <c r="C1449" s="149" t="s">
        <v>2</v>
      </c>
      <c r="G1449" s="149" t="s">
        <v>2</v>
      </c>
      <c r="K1449" s="149" t="s">
        <v>2</v>
      </c>
      <c r="O1449" s="235" t="s">
        <v>2250</v>
      </c>
      <c r="P1449" s="235"/>
      <c r="Q1449" s="235"/>
      <c r="R1449" s="235"/>
      <c r="S1449" s="235"/>
      <c r="T1449" s="235"/>
      <c r="U1449" s="235"/>
      <c r="V1449" s="235"/>
      <c r="W1449" s="235"/>
      <c r="X1449" s="235"/>
      <c r="Y1449" s="235"/>
      <c r="Z1449" s="235"/>
      <c r="AA1449" s="235"/>
      <c r="AB1449" s="235"/>
      <c r="AC1449" s="236">
        <v>363.89</v>
      </c>
      <c r="AD1449" s="236"/>
    </row>
    <row r="1450" spans="1:30" x14ac:dyDescent="0.25">
      <c r="C1450" s="149" t="s">
        <v>2</v>
      </c>
      <c r="G1450" s="149" t="s">
        <v>2</v>
      </c>
      <c r="K1450" s="149" t="s">
        <v>2</v>
      </c>
      <c r="O1450" s="235" t="s">
        <v>2250</v>
      </c>
      <c r="P1450" s="235"/>
      <c r="Q1450" s="235"/>
      <c r="R1450" s="235"/>
      <c r="S1450" s="235"/>
      <c r="T1450" s="235"/>
      <c r="U1450" s="235"/>
      <c r="V1450" s="235"/>
      <c r="W1450" s="235"/>
      <c r="X1450" s="235"/>
      <c r="Y1450" s="235"/>
      <c r="Z1450" s="235"/>
      <c r="AA1450" s="235"/>
      <c r="AB1450" s="235"/>
      <c r="AC1450" s="236">
        <v>243.28</v>
      </c>
      <c r="AD1450" s="236"/>
    </row>
    <row r="1451" spans="1:30" x14ac:dyDescent="0.25">
      <c r="C1451" s="149" t="s">
        <v>2</v>
      </c>
      <c r="G1451" s="149" t="s">
        <v>2</v>
      </c>
      <c r="K1451" s="149" t="s">
        <v>2</v>
      </c>
      <c r="O1451" s="235" t="s">
        <v>2250</v>
      </c>
      <c r="P1451" s="235"/>
      <c r="Q1451" s="235"/>
      <c r="R1451" s="235"/>
      <c r="S1451" s="235"/>
      <c r="T1451" s="235"/>
      <c r="U1451" s="235"/>
      <c r="V1451" s="235"/>
      <c r="W1451" s="235"/>
      <c r="X1451" s="235"/>
      <c r="Y1451" s="235"/>
      <c r="Z1451" s="235"/>
      <c r="AA1451" s="235"/>
      <c r="AB1451" s="235"/>
      <c r="AC1451" s="236">
        <v>373.64</v>
      </c>
      <c r="AD1451" s="236"/>
    </row>
    <row r="1452" spans="1:30" ht="6" customHeight="1" x14ac:dyDescent="0.25"/>
    <row r="1453" spans="1:30" ht="16.5" customHeight="1" x14ac:dyDescent="0.25">
      <c r="A1453" s="152" t="s">
        <v>2252</v>
      </c>
      <c r="B1453" s="152"/>
      <c r="C1453" s="152"/>
      <c r="D1453" s="152"/>
      <c r="E1453" s="152"/>
      <c r="F1453" s="152"/>
      <c r="G1453" s="152"/>
      <c r="H1453" s="152"/>
      <c r="I1453" s="152"/>
      <c r="J1453" s="152"/>
      <c r="K1453" s="152"/>
      <c r="L1453" s="152"/>
      <c r="M1453" s="152"/>
      <c r="N1453" s="152"/>
      <c r="O1453" s="152"/>
      <c r="P1453" s="152"/>
      <c r="Q1453" s="152"/>
      <c r="R1453" s="152"/>
      <c r="S1453" s="152"/>
      <c r="U1453" s="149" t="s">
        <v>2</v>
      </c>
      <c r="W1453" s="149" t="s">
        <v>2</v>
      </c>
      <c r="Y1453" s="237" t="s">
        <v>2007</v>
      </c>
      <c r="Z1453" s="237"/>
      <c r="AC1453" s="238">
        <v>126328.59</v>
      </c>
      <c r="AD1453" s="238"/>
    </row>
    <row r="1454" spans="1:30" ht="6.75" customHeight="1" x14ac:dyDescent="0.25"/>
    <row r="1455" spans="1:30" ht="14.25" customHeight="1" x14ac:dyDescent="0.25">
      <c r="A1455" s="231" t="s">
        <v>2253</v>
      </c>
      <c r="B1455" s="231"/>
      <c r="C1455" s="231"/>
      <c r="D1455" s="231"/>
      <c r="E1455" s="231"/>
      <c r="F1455" s="231"/>
      <c r="G1455" s="231"/>
      <c r="H1455" s="231"/>
      <c r="I1455" s="231"/>
      <c r="J1455" s="231"/>
      <c r="K1455" s="231"/>
      <c r="L1455" s="231"/>
      <c r="M1455" s="231"/>
      <c r="N1455" s="231"/>
      <c r="O1455" s="231"/>
    </row>
    <row r="1456" spans="1:30" x14ac:dyDescent="0.25">
      <c r="B1456" s="232" t="s">
        <v>1039</v>
      </c>
      <c r="C1456" s="232"/>
      <c r="D1456" s="232"/>
      <c r="F1456" s="232" t="s">
        <v>1040</v>
      </c>
      <c r="G1456" s="232"/>
      <c r="H1456" s="232"/>
      <c r="I1456" s="232"/>
      <c r="J1456" s="232" t="s">
        <v>1041</v>
      </c>
      <c r="K1456" s="232"/>
      <c r="L1456" s="232"/>
      <c r="N1456" s="232" t="s">
        <v>1042</v>
      </c>
      <c r="O1456" s="232"/>
      <c r="P1456" s="232"/>
      <c r="Q1456" s="232"/>
      <c r="R1456" s="232"/>
      <c r="S1456" s="232"/>
      <c r="T1456" s="232"/>
      <c r="U1456" s="232"/>
      <c r="V1456" s="232"/>
      <c r="W1456" s="232"/>
      <c r="X1456" s="232"/>
      <c r="Y1456" s="232"/>
      <c r="Z1456" s="232"/>
      <c r="AA1456" s="232"/>
      <c r="AC1456" s="233" t="s">
        <v>1043</v>
      </c>
      <c r="AD1456" s="233"/>
    </row>
    <row r="1457" spans="1:30" x14ac:dyDescent="0.25">
      <c r="B1457" s="146" t="s">
        <v>1227</v>
      </c>
      <c r="C1457" s="146"/>
      <c r="D1457" s="146"/>
      <c r="F1457" s="146" t="s">
        <v>1158</v>
      </c>
      <c r="G1457" s="146"/>
      <c r="H1457" s="146"/>
      <c r="I1457" s="146"/>
      <c r="J1457" s="146" t="s">
        <v>1228</v>
      </c>
      <c r="K1457" s="146"/>
      <c r="L1457" s="146"/>
      <c r="N1457" s="146" t="s">
        <v>1229</v>
      </c>
      <c r="O1457" s="146"/>
      <c r="P1457" s="146"/>
      <c r="Q1457" s="146"/>
      <c r="R1457" s="146"/>
      <c r="S1457" s="146"/>
      <c r="T1457" s="146"/>
      <c r="U1457" s="146"/>
      <c r="V1457" s="146"/>
      <c r="W1457" s="146"/>
      <c r="X1457" s="146"/>
      <c r="Y1457" s="146"/>
      <c r="Z1457" s="146"/>
      <c r="AA1457" s="146"/>
      <c r="AC1457" s="234">
        <v>49.01</v>
      </c>
      <c r="AD1457" s="234"/>
    </row>
    <row r="1458" spans="1:30" x14ac:dyDescent="0.25">
      <c r="C1458" s="149" t="s">
        <v>2</v>
      </c>
      <c r="G1458" s="149" t="s">
        <v>2</v>
      </c>
      <c r="K1458" s="149" t="s">
        <v>2</v>
      </c>
      <c r="O1458" s="235" t="s">
        <v>2085</v>
      </c>
      <c r="P1458" s="235"/>
      <c r="Q1458" s="235"/>
      <c r="R1458" s="235"/>
      <c r="S1458" s="235"/>
      <c r="T1458" s="235"/>
      <c r="U1458" s="235"/>
      <c r="V1458" s="235"/>
      <c r="W1458" s="235"/>
      <c r="X1458" s="235"/>
      <c r="Y1458" s="235"/>
      <c r="Z1458" s="235"/>
      <c r="AA1458" s="235"/>
      <c r="AB1458" s="235"/>
    </row>
    <row r="1459" spans="1:30" x14ac:dyDescent="0.25">
      <c r="B1459" s="146" t="s">
        <v>2254</v>
      </c>
      <c r="C1459" s="146"/>
      <c r="D1459" s="146"/>
      <c r="F1459" s="146" t="s">
        <v>1392</v>
      </c>
      <c r="G1459" s="146"/>
      <c r="H1459" s="146"/>
      <c r="I1459" s="146"/>
      <c r="J1459" s="146" t="s">
        <v>2255</v>
      </c>
      <c r="K1459" s="146"/>
      <c r="L1459" s="146"/>
      <c r="N1459" s="146" t="s">
        <v>2256</v>
      </c>
      <c r="O1459" s="146"/>
      <c r="P1459" s="146"/>
      <c r="Q1459" s="146"/>
      <c r="R1459" s="146"/>
      <c r="S1459" s="146"/>
      <c r="T1459" s="146"/>
      <c r="U1459" s="146"/>
      <c r="V1459" s="146"/>
      <c r="W1459" s="146"/>
      <c r="X1459" s="146"/>
      <c r="Y1459" s="146"/>
      <c r="Z1459" s="146"/>
      <c r="AA1459" s="146"/>
      <c r="AC1459" s="234">
        <v>7200</v>
      </c>
      <c r="AD1459" s="234"/>
    </row>
    <row r="1460" spans="1:30" x14ac:dyDescent="0.25">
      <c r="C1460" s="149" t="s">
        <v>2</v>
      </c>
      <c r="G1460" s="149" t="s">
        <v>2</v>
      </c>
      <c r="K1460" s="149" t="s">
        <v>2</v>
      </c>
      <c r="O1460" s="235" t="s">
        <v>2257</v>
      </c>
      <c r="P1460" s="235"/>
      <c r="Q1460" s="235"/>
      <c r="R1460" s="235"/>
      <c r="S1460" s="235"/>
      <c r="T1460" s="235"/>
      <c r="U1460" s="235"/>
      <c r="V1460" s="235"/>
      <c r="W1460" s="235"/>
      <c r="X1460" s="235"/>
      <c r="Y1460" s="235"/>
      <c r="Z1460" s="235"/>
      <c r="AA1460" s="235"/>
      <c r="AB1460" s="235"/>
    </row>
    <row r="1461" spans="1:30" ht="16.5" customHeight="1" x14ac:dyDescent="0.25"/>
    <row r="1462" spans="1:30" ht="12" customHeight="1" x14ac:dyDescent="0.25"/>
    <row r="1463" spans="1:30" ht="13.5" customHeight="1" x14ac:dyDescent="0.25">
      <c r="A1463" s="152" t="s">
        <v>1119</v>
      </c>
      <c r="B1463" s="152"/>
      <c r="C1463" s="152"/>
      <c r="D1463" s="152"/>
      <c r="E1463" s="152"/>
      <c r="F1463" s="152"/>
      <c r="G1463" s="152"/>
      <c r="H1463" s="152"/>
      <c r="I1463" s="152"/>
      <c r="J1463" s="152"/>
      <c r="K1463" s="152"/>
      <c r="L1463" s="152"/>
      <c r="M1463" s="152"/>
      <c r="R1463" s="153" t="s">
        <v>2258</v>
      </c>
      <c r="S1463" s="153"/>
      <c r="T1463" s="153"/>
      <c r="U1463" s="153"/>
      <c r="V1463" s="153"/>
      <c r="W1463" s="153"/>
      <c r="X1463" s="153"/>
      <c r="Y1463" s="153"/>
      <c r="Z1463" s="153"/>
      <c r="AA1463" s="153"/>
      <c r="AB1463" s="153"/>
      <c r="AC1463" s="153"/>
      <c r="AD1463" s="153"/>
    </row>
    <row r="1464" spans="1:30" ht="25.5" customHeight="1" x14ac:dyDescent="0.25">
      <c r="C1464" s="143" t="s">
        <v>1035</v>
      </c>
      <c r="D1464" s="143"/>
      <c r="E1464" s="143"/>
      <c r="F1464" s="143"/>
      <c r="G1464" s="143"/>
      <c r="H1464" s="143"/>
      <c r="I1464" s="143"/>
      <c r="J1464" s="143"/>
      <c r="K1464" s="143"/>
      <c r="L1464" s="143"/>
      <c r="M1464" s="143"/>
      <c r="N1464" s="143"/>
      <c r="O1464" s="143"/>
      <c r="P1464" s="143"/>
      <c r="Q1464" s="143"/>
      <c r="R1464" s="143"/>
      <c r="S1464" s="143"/>
      <c r="T1464" s="143"/>
      <c r="U1464" s="143"/>
      <c r="V1464" s="143"/>
      <c r="W1464" s="143"/>
      <c r="X1464" s="143"/>
      <c r="Y1464" s="143"/>
      <c r="Z1464" s="143"/>
      <c r="AA1464" s="143"/>
      <c r="AB1464" s="143"/>
      <c r="AC1464" s="143"/>
    </row>
    <row r="1465" spans="1:30" ht="7.5" customHeight="1" x14ac:dyDescent="0.25"/>
    <row r="1466" spans="1:30" ht="18.75" customHeight="1" x14ac:dyDescent="0.25">
      <c r="I1466" s="229" t="s">
        <v>1036</v>
      </c>
      <c r="J1466" s="229"/>
      <c r="K1466" s="229"/>
      <c r="L1466" s="229"/>
      <c r="M1466" s="229"/>
      <c r="N1466" s="229"/>
      <c r="O1466" s="229"/>
      <c r="P1466" s="229"/>
      <c r="S1466" s="230" t="s">
        <v>1037</v>
      </c>
      <c r="T1466" s="230"/>
      <c r="U1466" s="230"/>
      <c r="V1466" s="230"/>
      <c r="W1466" s="230"/>
      <c r="X1466" s="230"/>
      <c r="Y1466" s="230"/>
    </row>
    <row r="1467" spans="1:30" ht="6.75" customHeight="1" x14ac:dyDescent="0.25"/>
    <row r="1468" spans="1:30" ht="14.25" customHeight="1" x14ac:dyDescent="0.25">
      <c r="A1468" s="231" t="s">
        <v>2253</v>
      </c>
      <c r="B1468" s="231"/>
      <c r="C1468" s="231"/>
      <c r="D1468" s="231"/>
      <c r="E1468" s="231"/>
      <c r="F1468" s="231"/>
      <c r="G1468" s="231"/>
      <c r="H1468" s="231"/>
      <c r="I1468" s="231"/>
      <c r="J1468" s="231"/>
      <c r="K1468" s="231"/>
      <c r="L1468" s="231"/>
      <c r="M1468" s="231"/>
      <c r="N1468" s="231"/>
      <c r="O1468" s="231"/>
    </row>
    <row r="1469" spans="1:30" x14ac:dyDescent="0.25">
      <c r="B1469" s="232" t="s">
        <v>1039</v>
      </c>
      <c r="C1469" s="232"/>
      <c r="D1469" s="232"/>
      <c r="F1469" s="232" t="s">
        <v>1040</v>
      </c>
      <c r="G1469" s="232"/>
      <c r="H1469" s="232"/>
      <c r="I1469" s="232"/>
      <c r="J1469" s="232" t="s">
        <v>1041</v>
      </c>
      <c r="K1469" s="232"/>
      <c r="L1469" s="232"/>
      <c r="N1469" s="232" t="s">
        <v>1042</v>
      </c>
      <c r="O1469" s="232"/>
      <c r="P1469" s="232"/>
      <c r="Q1469" s="232"/>
      <c r="R1469" s="232"/>
      <c r="S1469" s="232"/>
      <c r="T1469" s="232"/>
      <c r="U1469" s="232"/>
      <c r="V1469" s="232"/>
      <c r="W1469" s="232"/>
      <c r="X1469" s="232"/>
      <c r="Y1469" s="232"/>
      <c r="Z1469" s="232"/>
      <c r="AA1469" s="232"/>
      <c r="AC1469" s="233" t="s">
        <v>1043</v>
      </c>
      <c r="AD1469" s="233"/>
    </row>
    <row r="1470" spans="1:30" x14ac:dyDescent="0.25">
      <c r="B1470" s="146" t="s">
        <v>1571</v>
      </c>
      <c r="C1470" s="146"/>
      <c r="D1470" s="146"/>
      <c r="F1470" s="146" t="s">
        <v>1045</v>
      </c>
      <c r="G1470" s="146"/>
      <c r="H1470" s="146"/>
      <c r="I1470" s="146"/>
      <c r="J1470" s="146" t="s">
        <v>1572</v>
      </c>
      <c r="K1470" s="146"/>
      <c r="L1470" s="146"/>
      <c r="N1470" s="146" t="s">
        <v>1573</v>
      </c>
      <c r="O1470" s="146"/>
      <c r="P1470" s="146"/>
      <c r="Q1470" s="146"/>
      <c r="R1470" s="146"/>
      <c r="S1470" s="146"/>
      <c r="T1470" s="146"/>
      <c r="U1470" s="146"/>
      <c r="V1470" s="146"/>
      <c r="W1470" s="146"/>
      <c r="X1470" s="146"/>
      <c r="Y1470" s="146"/>
      <c r="Z1470" s="146"/>
      <c r="AA1470" s="146"/>
      <c r="AC1470" s="234">
        <v>277.93</v>
      </c>
      <c r="AD1470" s="234"/>
    </row>
    <row r="1471" spans="1:30" x14ac:dyDescent="0.25">
      <c r="C1471" s="149" t="s">
        <v>2</v>
      </c>
      <c r="G1471" s="149" t="s">
        <v>2</v>
      </c>
      <c r="K1471" s="149" t="s">
        <v>2</v>
      </c>
      <c r="O1471" s="235" t="s">
        <v>2259</v>
      </c>
      <c r="P1471" s="235"/>
      <c r="Q1471" s="235"/>
      <c r="R1471" s="235"/>
      <c r="S1471" s="235"/>
      <c r="T1471" s="235"/>
      <c r="U1471" s="235"/>
      <c r="V1471" s="235"/>
      <c r="W1471" s="235"/>
      <c r="X1471" s="235"/>
      <c r="Y1471" s="235"/>
      <c r="Z1471" s="235"/>
      <c r="AA1471" s="235"/>
      <c r="AB1471" s="235"/>
      <c r="AC1471" s="236">
        <v>71.98</v>
      </c>
      <c r="AD1471" s="236"/>
    </row>
    <row r="1472" spans="1:30" x14ac:dyDescent="0.25">
      <c r="C1472" s="149" t="s">
        <v>2</v>
      </c>
      <c r="G1472" s="149" t="s">
        <v>2</v>
      </c>
      <c r="K1472" s="149" t="s">
        <v>2</v>
      </c>
      <c r="O1472" s="235" t="s">
        <v>2260</v>
      </c>
      <c r="P1472" s="235"/>
      <c r="Q1472" s="235"/>
      <c r="R1472" s="235"/>
      <c r="S1472" s="235"/>
      <c r="T1472" s="235"/>
      <c r="U1472" s="235"/>
      <c r="V1472" s="235"/>
      <c r="W1472" s="235"/>
      <c r="X1472" s="235"/>
      <c r="Y1472" s="235"/>
      <c r="Z1472" s="235"/>
      <c r="AA1472" s="235"/>
      <c r="AB1472" s="235"/>
      <c r="AC1472" s="236">
        <v>71.98</v>
      </c>
      <c r="AD1472" s="236"/>
    </row>
    <row r="1473" spans="1:30" x14ac:dyDescent="0.25">
      <c r="C1473" s="149" t="s">
        <v>2</v>
      </c>
      <c r="G1473" s="149" t="s">
        <v>2</v>
      </c>
      <c r="K1473" s="149" t="s">
        <v>2</v>
      </c>
      <c r="O1473" s="235" t="s">
        <v>2261</v>
      </c>
      <c r="P1473" s="235"/>
      <c r="Q1473" s="235"/>
      <c r="R1473" s="235"/>
      <c r="S1473" s="235"/>
      <c r="T1473" s="235"/>
      <c r="U1473" s="235"/>
      <c r="V1473" s="235"/>
      <c r="W1473" s="235"/>
      <c r="X1473" s="235"/>
      <c r="Y1473" s="235"/>
      <c r="Z1473" s="235"/>
      <c r="AA1473" s="235"/>
      <c r="AB1473" s="235"/>
      <c r="AC1473" s="236">
        <v>61.99</v>
      </c>
      <c r="AD1473" s="236"/>
    </row>
    <row r="1474" spans="1:30" x14ac:dyDescent="0.25">
      <c r="C1474" s="149" t="s">
        <v>2</v>
      </c>
      <c r="G1474" s="149" t="s">
        <v>2</v>
      </c>
      <c r="K1474" s="149" t="s">
        <v>2</v>
      </c>
      <c r="O1474" s="235" t="s">
        <v>2262</v>
      </c>
      <c r="P1474" s="235"/>
      <c r="Q1474" s="235"/>
      <c r="R1474" s="235"/>
      <c r="S1474" s="235"/>
      <c r="T1474" s="235"/>
      <c r="U1474" s="235"/>
      <c r="V1474" s="235"/>
      <c r="W1474" s="235"/>
      <c r="X1474" s="235"/>
      <c r="Y1474" s="235"/>
      <c r="Z1474" s="235"/>
      <c r="AA1474" s="235"/>
      <c r="AB1474" s="235"/>
      <c r="AC1474" s="236">
        <v>71.98</v>
      </c>
      <c r="AD1474" s="236"/>
    </row>
    <row r="1475" spans="1:30" ht="6" customHeight="1" x14ac:dyDescent="0.25"/>
    <row r="1476" spans="1:30" ht="16.5" customHeight="1" x14ac:dyDescent="0.25">
      <c r="A1476" s="152" t="s">
        <v>2263</v>
      </c>
      <c r="B1476" s="152"/>
      <c r="C1476" s="152"/>
      <c r="D1476" s="152"/>
      <c r="E1476" s="152"/>
      <c r="F1476" s="152"/>
      <c r="G1476" s="152"/>
      <c r="H1476" s="152"/>
      <c r="I1476" s="152"/>
      <c r="J1476" s="152"/>
      <c r="K1476" s="152"/>
      <c r="L1476" s="152"/>
      <c r="M1476" s="152"/>
      <c r="N1476" s="152"/>
      <c r="O1476" s="152"/>
      <c r="P1476" s="152"/>
      <c r="Q1476" s="152"/>
      <c r="R1476" s="152"/>
      <c r="S1476" s="152"/>
      <c r="U1476" s="149" t="s">
        <v>2</v>
      </c>
      <c r="W1476" s="149" t="s">
        <v>2</v>
      </c>
      <c r="Y1476" s="237" t="s">
        <v>2007</v>
      </c>
      <c r="Z1476" s="237"/>
      <c r="AC1476" s="238">
        <v>7526.94</v>
      </c>
      <c r="AD1476" s="238"/>
    </row>
    <row r="1477" spans="1:30" ht="6.75" customHeight="1" x14ac:dyDescent="0.25"/>
    <row r="1478" spans="1:30" ht="14.25" customHeight="1" x14ac:dyDescent="0.25">
      <c r="A1478" s="231" t="s">
        <v>2264</v>
      </c>
      <c r="B1478" s="231"/>
      <c r="C1478" s="231"/>
      <c r="D1478" s="231"/>
      <c r="E1478" s="231"/>
      <c r="F1478" s="231"/>
      <c r="G1478" s="231"/>
      <c r="H1478" s="231"/>
      <c r="I1478" s="231"/>
      <c r="J1478" s="231"/>
      <c r="K1478" s="231"/>
      <c r="L1478" s="231"/>
      <c r="M1478" s="231"/>
      <c r="N1478" s="231"/>
      <c r="O1478" s="231"/>
    </row>
    <row r="1479" spans="1:30" x14ac:dyDescent="0.25">
      <c r="B1479" s="232" t="s">
        <v>1039</v>
      </c>
      <c r="C1479" s="232"/>
      <c r="D1479" s="232"/>
      <c r="F1479" s="232" t="s">
        <v>1040</v>
      </c>
      <c r="G1479" s="232"/>
      <c r="H1479" s="232"/>
      <c r="I1479" s="232"/>
      <c r="J1479" s="232" t="s">
        <v>1041</v>
      </c>
      <c r="K1479" s="232"/>
      <c r="L1479" s="232"/>
      <c r="N1479" s="232" t="s">
        <v>1042</v>
      </c>
      <c r="O1479" s="232"/>
      <c r="P1479" s="232"/>
      <c r="Q1479" s="232"/>
      <c r="R1479" s="232"/>
      <c r="S1479" s="232"/>
      <c r="T1479" s="232"/>
      <c r="U1479" s="232"/>
      <c r="V1479" s="232"/>
      <c r="W1479" s="232"/>
      <c r="X1479" s="232"/>
      <c r="Y1479" s="232"/>
      <c r="Z1479" s="232"/>
      <c r="AA1479" s="232"/>
      <c r="AC1479" s="233" t="s">
        <v>1043</v>
      </c>
      <c r="AD1479" s="233"/>
    </row>
    <row r="1480" spans="1:30" x14ac:dyDescent="0.25">
      <c r="B1480" s="146" t="s">
        <v>1227</v>
      </c>
      <c r="C1480" s="146"/>
      <c r="D1480" s="146"/>
      <c r="F1480" s="146" t="s">
        <v>1158</v>
      </c>
      <c r="G1480" s="146"/>
      <c r="H1480" s="146"/>
      <c r="I1480" s="146"/>
      <c r="J1480" s="146" t="s">
        <v>1228</v>
      </c>
      <c r="K1480" s="146"/>
      <c r="L1480" s="146"/>
      <c r="N1480" s="146" t="s">
        <v>1229</v>
      </c>
      <c r="O1480" s="146"/>
      <c r="P1480" s="146"/>
      <c r="Q1480" s="146"/>
      <c r="R1480" s="146"/>
      <c r="S1480" s="146"/>
      <c r="T1480" s="146"/>
      <c r="U1480" s="146"/>
      <c r="V1480" s="146"/>
      <c r="W1480" s="146"/>
      <c r="X1480" s="146"/>
      <c r="Y1480" s="146"/>
      <c r="Z1480" s="146"/>
      <c r="AA1480" s="146"/>
      <c r="AC1480" s="234">
        <v>381.1</v>
      </c>
      <c r="AD1480" s="234"/>
    </row>
    <row r="1481" spans="1:30" x14ac:dyDescent="0.25">
      <c r="C1481" s="149" t="s">
        <v>2</v>
      </c>
      <c r="G1481" s="149" t="s">
        <v>2</v>
      </c>
      <c r="K1481" s="149" t="s">
        <v>2</v>
      </c>
      <c r="O1481" s="235" t="s">
        <v>1230</v>
      </c>
      <c r="P1481" s="235"/>
      <c r="Q1481" s="235"/>
      <c r="R1481" s="235"/>
      <c r="S1481" s="235"/>
      <c r="T1481" s="235"/>
      <c r="U1481" s="235"/>
      <c r="V1481" s="235"/>
      <c r="W1481" s="235"/>
      <c r="X1481" s="235"/>
      <c r="Y1481" s="235"/>
      <c r="Z1481" s="235"/>
      <c r="AA1481" s="235"/>
      <c r="AB1481" s="235"/>
    </row>
    <row r="1482" spans="1:30" ht="6" customHeight="1" x14ac:dyDescent="0.25"/>
    <row r="1483" spans="1:30" ht="16.5" customHeight="1" x14ac:dyDescent="0.25">
      <c r="A1483" s="152" t="s">
        <v>2265</v>
      </c>
      <c r="B1483" s="152"/>
      <c r="C1483" s="152"/>
      <c r="D1483" s="152"/>
      <c r="E1483" s="152"/>
      <c r="F1483" s="152"/>
      <c r="G1483" s="152"/>
      <c r="H1483" s="152"/>
      <c r="I1483" s="152"/>
      <c r="J1483" s="152"/>
      <c r="K1483" s="152"/>
      <c r="L1483" s="152"/>
      <c r="M1483" s="152"/>
      <c r="N1483" s="152"/>
      <c r="O1483" s="152"/>
      <c r="P1483" s="152"/>
      <c r="Q1483" s="152"/>
      <c r="R1483" s="152"/>
      <c r="S1483" s="152"/>
      <c r="U1483" s="149" t="s">
        <v>2</v>
      </c>
      <c r="W1483" s="149" t="s">
        <v>2</v>
      </c>
      <c r="Y1483" s="237" t="s">
        <v>2007</v>
      </c>
      <c r="Z1483" s="237"/>
      <c r="AC1483" s="238">
        <v>381.1</v>
      </c>
      <c r="AD1483" s="238"/>
    </row>
    <row r="1484" spans="1:30" ht="6.75" customHeight="1" x14ac:dyDescent="0.25"/>
    <row r="1485" spans="1:30" ht="14.25" customHeight="1" x14ac:dyDescent="0.25">
      <c r="A1485" s="231" t="s">
        <v>2266</v>
      </c>
      <c r="B1485" s="231"/>
      <c r="C1485" s="231"/>
      <c r="D1485" s="231"/>
      <c r="E1485" s="231"/>
      <c r="F1485" s="231"/>
      <c r="G1485" s="231"/>
      <c r="H1485" s="231"/>
      <c r="I1485" s="231"/>
      <c r="J1485" s="231"/>
      <c r="K1485" s="231"/>
      <c r="L1485" s="231"/>
      <c r="M1485" s="231"/>
      <c r="N1485" s="231"/>
      <c r="O1485" s="231"/>
    </row>
    <row r="1486" spans="1:30" x14ac:dyDescent="0.25">
      <c r="B1486" s="232" t="s">
        <v>1039</v>
      </c>
      <c r="C1486" s="232"/>
      <c r="D1486" s="232"/>
      <c r="F1486" s="232" t="s">
        <v>1040</v>
      </c>
      <c r="G1486" s="232"/>
      <c r="H1486" s="232"/>
      <c r="I1486" s="232"/>
      <c r="J1486" s="232" t="s">
        <v>1041</v>
      </c>
      <c r="K1486" s="232"/>
      <c r="L1486" s="232"/>
      <c r="N1486" s="232" t="s">
        <v>1042</v>
      </c>
      <c r="O1486" s="232"/>
      <c r="P1486" s="232"/>
      <c r="Q1486" s="232"/>
      <c r="R1486" s="232"/>
      <c r="S1486" s="232"/>
      <c r="T1486" s="232"/>
      <c r="U1486" s="232"/>
      <c r="V1486" s="232"/>
      <c r="W1486" s="232"/>
      <c r="X1486" s="232"/>
      <c r="Y1486" s="232"/>
      <c r="Z1486" s="232"/>
      <c r="AA1486" s="232"/>
      <c r="AC1486" s="233" t="s">
        <v>1043</v>
      </c>
      <c r="AD1486" s="233"/>
    </row>
    <row r="1487" spans="1:30" x14ac:dyDescent="0.25">
      <c r="B1487" s="146" t="s">
        <v>2011</v>
      </c>
      <c r="C1487" s="146"/>
      <c r="D1487" s="146"/>
      <c r="F1487" s="146" t="s">
        <v>1045</v>
      </c>
      <c r="G1487" s="146"/>
      <c r="H1487" s="146"/>
      <c r="I1487" s="146"/>
      <c r="J1487" s="146" t="s">
        <v>2012</v>
      </c>
      <c r="K1487" s="146"/>
      <c r="L1487" s="146"/>
      <c r="N1487" s="146" t="s">
        <v>2013</v>
      </c>
      <c r="O1487" s="146"/>
      <c r="P1487" s="146"/>
      <c r="Q1487" s="146"/>
      <c r="R1487" s="146"/>
      <c r="S1487" s="146"/>
      <c r="T1487" s="146"/>
      <c r="U1487" s="146"/>
      <c r="V1487" s="146"/>
      <c r="W1487" s="146"/>
      <c r="X1487" s="146"/>
      <c r="Y1487" s="146"/>
      <c r="Z1487" s="146"/>
      <c r="AA1487" s="146"/>
      <c r="AC1487" s="234">
        <v>259.38</v>
      </c>
      <c r="AD1487" s="234"/>
    </row>
    <row r="1488" spans="1:30" x14ac:dyDescent="0.25">
      <c r="C1488" s="149" t="s">
        <v>2</v>
      </c>
      <c r="G1488" s="149" t="s">
        <v>2</v>
      </c>
      <c r="K1488" s="149" t="s">
        <v>2</v>
      </c>
      <c r="O1488" s="235" t="s">
        <v>2014</v>
      </c>
      <c r="P1488" s="235"/>
      <c r="Q1488" s="235"/>
      <c r="R1488" s="235"/>
      <c r="S1488" s="235"/>
      <c r="T1488" s="235"/>
      <c r="U1488" s="235"/>
      <c r="V1488" s="235"/>
      <c r="W1488" s="235"/>
      <c r="X1488" s="235"/>
      <c r="Y1488" s="235"/>
      <c r="Z1488" s="235"/>
      <c r="AA1488" s="235"/>
      <c r="AB1488" s="235"/>
    </row>
    <row r="1489" spans="2:30" x14ac:dyDescent="0.25">
      <c r="B1489" s="146" t="s">
        <v>2049</v>
      </c>
      <c r="C1489" s="146"/>
      <c r="D1489" s="146"/>
      <c r="F1489" s="146" t="s">
        <v>1045</v>
      </c>
      <c r="G1489" s="146"/>
      <c r="H1489" s="146"/>
      <c r="I1489" s="146"/>
      <c r="J1489" s="146" t="s">
        <v>1286</v>
      </c>
      <c r="K1489" s="146"/>
      <c r="L1489" s="146"/>
      <c r="N1489" s="146" t="s">
        <v>1287</v>
      </c>
      <c r="O1489" s="146"/>
      <c r="P1489" s="146"/>
      <c r="Q1489" s="146"/>
      <c r="R1489" s="146"/>
      <c r="S1489" s="146"/>
      <c r="T1489" s="146"/>
      <c r="U1489" s="146"/>
      <c r="V1489" s="146"/>
      <c r="W1489" s="146"/>
      <c r="X1489" s="146"/>
      <c r="Y1489" s="146"/>
      <c r="Z1489" s="146"/>
      <c r="AA1489" s="146"/>
      <c r="AC1489" s="234">
        <v>112.49</v>
      </c>
      <c r="AD1489" s="234"/>
    </row>
    <row r="1490" spans="2:30" x14ac:dyDescent="0.25">
      <c r="C1490" s="149" t="s">
        <v>2</v>
      </c>
      <c r="G1490" s="149" t="s">
        <v>2</v>
      </c>
      <c r="K1490" s="149" t="s">
        <v>2</v>
      </c>
      <c r="O1490" s="235" t="s">
        <v>2267</v>
      </c>
      <c r="P1490" s="235"/>
      <c r="Q1490" s="235"/>
      <c r="R1490" s="235"/>
      <c r="S1490" s="235"/>
      <c r="T1490" s="235"/>
      <c r="U1490" s="235"/>
      <c r="V1490" s="235"/>
      <c r="W1490" s="235"/>
      <c r="X1490" s="235"/>
      <c r="Y1490" s="235"/>
      <c r="Z1490" s="235"/>
      <c r="AA1490" s="235"/>
      <c r="AB1490" s="235"/>
    </row>
    <row r="1491" spans="2:30" x14ac:dyDescent="0.25">
      <c r="B1491" s="146" t="s">
        <v>2060</v>
      </c>
      <c r="C1491" s="146"/>
      <c r="D1491" s="146"/>
      <c r="F1491" s="146" t="s">
        <v>1045</v>
      </c>
      <c r="G1491" s="146"/>
      <c r="H1491" s="146"/>
      <c r="I1491" s="146"/>
      <c r="J1491" s="146" t="s">
        <v>2061</v>
      </c>
      <c r="K1491" s="146"/>
      <c r="L1491" s="146"/>
      <c r="N1491" s="146" t="s">
        <v>2062</v>
      </c>
      <c r="O1491" s="146"/>
      <c r="P1491" s="146"/>
      <c r="Q1491" s="146"/>
      <c r="R1491" s="146"/>
      <c r="S1491" s="146"/>
      <c r="T1491" s="146"/>
      <c r="U1491" s="146"/>
      <c r="V1491" s="146"/>
      <c r="W1491" s="146"/>
      <c r="X1491" s="146"/>
      <c r="Y1491" s="146"/>
      <c r="Z1491" s="146"/>
      <c r="AA1491" s="146"/>
      <c r="AC1491" s="234">
        <v>110.2</v>
      </c>
      <c r="AD1491" s="234"/>
    </row>
    <row r="1492" spans="2:30" x14ac:dyDescent="0.25">
      <c r="C1492" s="149" t="s">
        <v>2</v>
      </c>
      <c r="G1492" s="149" t="s">
        <v>2</v>
      </c>
      <c r="K1492" s="149" t="s">
        <v>2</v>
      </c>
      <c r="O1492" s="235" t="s">
        <v>2059</v>
      </c>
      <c r="P1492" s="235"/>
      <c r="Q1492" s="235"/>
      <c r="R1492" s="235"/>
      <c r="S1492" s="235"/>
      <c r="T1492" s="235"/>
      <c r="U1492" s="235"/>
      <c r="V1492" s="235"/>
      <c r="W1492" s="235"/>
      <c r="X1492" s="235"/>
      <c r="Y1492" s="235"/>
      <c r="Z1492" s="235"/>
      <c r="AA1492" s="235"/>
      <c r="AB1492" s="235"/>
    </row>
    <row r="1493" spans="2:30" x14ac:dyDescent="0.25">
      <c r="B1493" s="146" t="s">
        <v>1227</v>
      </c>
      <c r="C1493" s="146"/>
      <c r="D1493" s="146"/>
      <c r="F1493" s="146" t="s">
        <v>1158</v>
      </c>
      <c r="G1493" s="146"/>
      <c r="H1493" s="146"/>
      <c r="I1493" s="146"/>
      <c r="J1493" s="146" t="s">
        <v>1228</v>
      </c>
      <c r="K1493" s="146"/>
      <c r="L1493" s="146"/>
      <c r="N1493" s="146" t="s">
        <v>1229</v>
      </c>
      <c r="O1493" s="146"/>
      <c r="P1493" s="146"/>
      <c r="Q1493" s="146"/>
      <c r="R1493" s="146"/>
      <c r="S1493" s="146"/>
      <c r="T1493" s="146"/>
      <c r="U1493" s="146"/>
      <c r="V1493" s="146"/>
      <c r="W1493" s="146"/>
      <c r="X1493" s="146"/>
      <c r="Y1493" s="146"/>
      <c r="Z1493" s="146"/>
      <c r="AA1493" s="146"/>
      <c r="AC1493" s="234">
        <v>114.33</v>
      </c>
      <c r="AD1493" s="234"/>
    </row>
    <row r="1494" spans="2:30" x14ac:dyDescent="0.25">
      <c r="C1494" s="149" t="s">
        <v>2</v>
      </c>
      <c r="G1494" s="149" t="s">
        <v>2</v>
      </c>
      <c r="K1494" s="149" t="s">
        <v>2</v>
      </c>
      <c r="O1494" s="235" t="s">
        <v>2085</v>
      </c>
      <c r="P1494" s="235"/>
      <c r="Q1494" s="235"/>
      <c r="R1494" s="235"/>
      <c r="S1494" s="235"/>
      <c r="T1494" s="235"/>
      <c r="U1494" s="235"/>
      <c r="V1494" s="235"/>
      <c r="W1494" s="235"/>
      <c r="X1494" s="235"/>
      <c r="Y1494" s="235"/>
      <c r="Z1494" s="235"/>
      <c r="AA1494" s="235"/>
      <c r="AB1494" s="235"/>
    </row>
    <row r="1495" spans="2:30" x14ac:dyDescent="0.25">
      <c r="B1495" s="146" t="s">
        <v>2086</v>
      </c>
      <c r="C1495" s="146"/>
      <c r="D1495" s="146"/>
      <c r="F1495" s="146" t="s">
        <v>1250</v>
      </c>
      <c r="G1495" s="146"/>
      <c r="H1495" s="146"/>
      <c r="I1495" s="146"/>
      <c r="J1495" s="146" t="s">
        <v>2016</v>
      </c>
      <c r="K1495" s="146"/>
      <c r="L1495" s="146"/>
      <c r="N1495" s="146" t="s">
        <v>2017</v>
      </c>
      <c r="O1495" s="146"/>
      <c r="P1495" s="146"/>
      <c r="Q1495" s="146"/>
      <c r="R1495" s="146"/>
      <c r="S1495" s="146"/>
      <c r="T1495" s="146"/>
      <c r="U1495" s="146"/>
      <c r="V1495" s="146"/>
      <c r="W1495" s="146"/>
      <c r="X1495" s="146"/>
      <c r="Y1495" s="146"/>
      <c r="Z1495" s="146"/>
      <c r="AA1495" s="146"/>
      <c r="AC1495" s="234">
        <v>44.63</v>
      </c>
      <c r="AD1495" s="234"/>
    </row>
    <row r="1496" spans="2:30" x14ac:dyDescent="0.25">
      <c r="C1496" s="149" t="s">
        <v>2</v>
      </c>
      <c r="G1496" s="149" t="s">
        <v>2</v>
      </c>
      <c r="K1496" s="149" t="s">
        <v>2</v>
      </c>
      <c r="O1496" s="235" t="s">
        <v>2268</v>
      </c>
      <c r="P1496" s="235"/>
      <c r="Q1496" s="235"/>
      <c r="R1496" s="235"/>
      <c r="S1496" s="235"/>
      <c r="T1496" s="235"/>
      <c r="U1496" s="235"/>
      <c r="V1496" s="235"/>
      <c r="W1496" s="235"/>
      <c r="X1496" s="235"/>
      <c r="Y1496" s="235"/>
      <c r="Z1496" s="235"/>
      <c r="AA1496" s="235"/>
      <c r="AB1496" s="235"/>
    </row>
    <row r="1497" spans="2:30" x14ac:dyDescent="0.25">
      <c r="B1497" s="146" t="s">
        <v>1285</v>
      </c>
      <c r="C1497" s="146"/>
      <c r="D1497" s="146"/>
      <c r="F1497" s="146" t="s">
        <v>1250</v>
      </c>
      <c r="G1497" s="146"/>
      <c r="H1497" s="146"/>
      <c r="I1497" s="146"/>
      <c r="J1497" s="146" t="s">
        <v>1286</v>
      </c>
      <c r="K1497" s="146"/>
      <c r="L1497" s="146"/>
      <c r="N1497" s="146" t="s">
        <v>1287</v>
      </c>
      <c r="O1497" s="146"/>
      <c r="P1497" s="146"/>
      <c r="Q1497" s="146"/>
      <c r="R1497" s="146"/>
      <c r="S1497" s="146"/>
      <c r="T1497" s="146"/>
      <c r="U1497" s="146"/>
      <c r="V1497" s="146"/>
      <c r="W1497" s="146"/>
      <c r="X1497" s="146"/>
      <c r="Y1497" s="146"/>
      <c r="Z1497" s="146"/>
      <c r="AA1497" s="146"/>
      <c r="AC1497" s="234">
        <v>112.49</v>
      </c>
      <c r="AD1497" s="234"/>
    </row>
    <row r="1498" spans="2:30" x14ac:dyDescent="0.25">
      <c r="C1498" s="149" t="s">
        <v>2</v>
      </c>
      <c r="G1498" s="149" t="s">
        <v>2</v>
      </c>
      <c r="K1498" s="149" t="s">
        <v>2</v>
      </c>
      <c r="O1498" s="235" t="s">
        <v>2267</v>
      </c>
      <c r="P1498" s="235"/>
      <c r="Q1498" s="235"/>
      <c r="R1498" s="235"/>
      <c r="S1498" s="235"/>
      <c r="T1498" s="235"/>
      <c r="U1498" s="235"/>
      <c r="V1498" s="235"/>
      <c r="W1498" s="235"/>
      <c r="X1498" s="235"/>
      <c r="Y1498" s="235"/>
      <c r="Z1498" s="235"/>
      <c r="AA1498" s="235"/>
      <c r="AB1498" s="235"/>
    </row>
    <row r="1499" spans="2:30" x14ac:dyDescent="0.25">
      <c r="B1499" s="146" t="s">
        <v>2107</v>
      </c>
      <c r="C1499" s="146"/>
      <c r="D1499" s="146"/>
      <c r="F1499" s="146" t="s">
        <v>1323</v>
      </c>
      <c r="G1499" s="146"/>
      <c r="H1499" s="146"/>
      <c r="I1499" s="146"/>
      <c r="J1499" s="146" t="s">
        <v>2108</v>
      </c>
      <c r="K1499" s="146"/>
      <c r="L1499" s="146"/>
      <c r="N1499" s="146" t="s">
        <v>2109</v>
      </c>
      <c r="O1499" s="146"/>
      <c r="P1499" s="146"/>
      <c r="Q1499" s="146"/>
      <c r="R1499" s="146"/>
      <c r="S1499" s="146"/>
      <c r="T1499" s="146"/>
      <c r="U1499" s="146"/>
      <c r="V1499" s="146"/>
      <c r="W1499" s="146"/>
      <c r="X1499" s="146"/>
      <c r="Y1499" s="146"/>
      <c r="Z1499" s="146"/>
      <c r="AA1499" s="146"/>
      <c r="AC1499" s="234">
        <v>9415</v>
      </c>
      <c r="AD1499" s="234"/>
    </row>
    <row r="1500" spans="2:30" x14ac:dyDescent="0.25">
      <c r="C1500" s="149" t="s">
        <v>2</v>
      </c>
      <c r="G1500" s="149" t="s">
        <v>2</v>
      </c>
      <c r="K1500" s="149" t="s">
        <v>2</v>
      </c>
      <c r="O1500" s="235" t="s">
        <v>2269</v>
      </c>
      <c r="P1500" s="235"/>
      <c r="Q1500" s="235"/>
      <c r="R1500" s="235"/>
      <c r="S1500" s="235"/>
      <c r="T1500" s="235"/>
      <c r="U1500" s="235"/>
      <c r="V1500" s="235"/>
      <c r="W1500" s="235"/>
      <c r="X1500" s="235"/>
      <c r="Y1500" s="235"/>
      <c r="Z1500" s="235"/>
      <c r="AA1500" s="235"/>
      <c r="AB1500" s="235"/>
    </row>
    <row r="1501" spans="2:30" x14ac:dyDescent="0.25">
      <c r="B1501" s="146" t="s">
        <v>2118</v>
      </c>
      <c r="C1501" s="146"/>
      <c r="D1501" s="146"/>
      <c r="F1501" s="146" t="s">
        <v>1392</v>
      </c>
      <c r="G1501" s="146"/>
      <c r="H1501" s="146"/>
      <c r="I1501" s="146"/>
      <c r="J1501" s="146" t="s">
        <v>2012</v>
      </c>
      <c r="K1501" s="146"/>
      <c r="L1501" s="146"/>
      <c r="N1501" s="146" t="s">
        <v>2013</v>
      </c>
      <c r="O1501" s="146"/>
      <c r="P1501" s="146"/>
      <c r="Q1501" s="146"/>
      <c r="R1501" s="146"/>
      <c r="S1501" s="146"/>
      <c r="T1501" s="146"/>
      <c r="U1501" s="146"/>
      <c r="V1501" s="146"/>
      <c r="W1501" s="146"/>
      <c r="X1501" s="146"/>
      <c r="Y1501" s="146"/>
      <c r="Z1501" s="146"/>
      <c r="AA1501" s="146"/>
      <c r="AC1501" s="234">
        <v>280.16000000000003</v>
      </c>
      <c r="AD1501" s="234"/>
    </row>
    <row r="1502" spans="2:30" x14ac:dyDescent="0.25">
      <c r="C1502" s="149" t="s">
        <v>2</v>
      </c>
      <c r="G1502" s="149" t="s">
        <v>2</v>
      </c>
      <c r="K1502" s="149" t="s">
        <v>2</v>
      </c>
      <c r="O1502" s="235" t="s">
        <v>2270</v>
      </c>
      <c r="P1502" s="235"/>
      <c r="Q1502" s="235"/>
      <c r="R1502" s="235"/>
      <c r="S1502" s="235"/>
      <c r="T1502" s="235"/>
      <c r="U1502" s="235"/>
      <c r="V1502" s="235"/>
      <c r="W1502" s="235"/>
      <c r="X1502" s="235"/>
      <c r="Y1502" s="235"/>
      <c r="Z1502" s="235"/>
      <c r="AA1502" s="235"/>
      <c r="AB1502" s="235"/>
    </row>
    <row r="1503" spans="2:30" x14ac:dyDescent="0.25">
      <c r="B1503" s="146" t="s">
        <v>2271</v>
      </c>
      <c r="C1503" s="146"/>
      <c r="D1503" s="146"/>
      <c r="F1503" s="146" t="s">
        <v>1392</v>
      </c>
      <c r="G1503" s="146"/>
      <c r="H1503" s="146"/>
      <c r="I1503" s="146"/>
      <c r="J1503" s="146" t="s">
        <v>2042</v>
      </c>
      <c r="K1503" s="146"/>
      <c r="L1503" s="146"/>
      <c r="N1503" s="146" t="s">
        <v>2043</v>
      </c>
      <c r="O1503" s="146"/>
      <c r="P1503" s="146"/>
      <c r="Q1503" s="146"/>
      <c r="R1503" s="146"/>
      <c r="S1503" s="146"/>
      <c r="T1503" s="146"/>
      <c r="U1503" s="146"/>
      <c r="V1503" s="146"/>
      <c r="W1503" s="146"/>
      <c r="X1503" s="146"/>
      <c r="Y1503" s="146"/>
      <c r="Z1503" s="146"/>
      <c r="AA1503" s="146"/>
      <c r="AC1503" s="234">
        <v>566.20000000000005</v>
      </c>
      <c r="AD1503" s="234"/>
    </row>
    <row r="1504" spans="2:30" x14ac:dyDescent="0.25">
      <c r="C1504" s="149" t="s">
        <v>2</v>
      </c>
      <c r="G1504" s="149" t="s">
        <v>2</v>
      </c>
      <c r="K1504" s="149" t="s">
        <v>2</v>
      </c>
      <c r="O1504" s="235" t="s">
        <v>2272</v>
      </c>
      <c r="P1504" s="235"/>
      <c r="Q1504" s="235"/>
      <c r="R1504" s="235"/>
      <c r="S1504" s="235"/>
      <c r="T1504" s="235"/>
      <c r="U1504" s="235"/>
      <c r="V1504" s="235"/>
      <c r="W1504" s="235"/>
      <c r="X1504" s="235"/>
      <c r="Y1504" s="235"/>
      <c r="Z1504" s="235"/>
      <c r="AA1504" s="235"/>
      <c r="AB1504" s="235"/>
      <c r="AC1504" s="236">
        <v>283.10000000000002</v>
      </c>
      <c r="AD1504" s="236"/>
    </row>
    <row r="1505" spans="2:30" x14ac:dyDescent="0.25">
      <c r="C1505" s="149" t="s">
        <v>2</v>
      </c>
      <c r="G1505" s="149" t="s">
        <v>2</v>
      </c>
      <c r="K1505" s="149" t="s">
        <v>2</v>
      </c>
      <c r="O1505" s="235" t="s">
        <v>2273</v>
      </c>
      <c r="P1505" s="235"/>
      <c r="Q1505" s="235"/>
      <c r="R1505" s="235"/>
      <c r="S1505" s="235"/>
      <c r="T1505" s="235"/>
      <c r="U1505" s="235"/>
      <c r="V1505" s="235"/>
      <c r="W1505" s="235"/>
      <c r="X1505" s="235"/>
      <c r="Y1505" s="235"/>
      <c r="Z1505" s="235"/>
      <c r="AA1505" s="235"/>
      <c r="AB1505" s="235"/>
      <c r="AC1505" s="236">
        <v>283.10000000000002</v>
      </c>
      <c r="AD1505" s="236"/>
    </row>
    <row r="1506" spans="2:30" x14ac:dyDescent="0.25">
      <c r="B1506" s="146" t="s">
        <v>2137</v>
      </c>
      <c r="C1506" s="146"/>
      <c r="D1506" s="146"/>
      <c r="F1506" s="146" t="s">
        <v>1158</v>
      </c>
      <c r="G1506" s="146"/>
      <c r="H1506" s="146"/>
      <c r="I1506" s="146"/>
      <c r="J1506" s="146" t="s">
        <v>2138</v>
      </c>
      <c r="K1506" s="146"/>
      <c r="L1506" s="146"/>
      <c r="N1506" s="146" t="s">
        <v>2139</v>
      </c>
      <c r="O1506" s="146"/>
      <c r="P1506" s="146"/>
      <c r="Q1506" s="146"/>
      <c r="R1506" s="146"/>
      <c r="S1506" s="146"/>
      <c r="T1506" s="146"/>
      <c r="U1506" s="146"/>
      <c r="V1506" s="146"/>
      <c r="W1506" s="146"/>
      <c r="X1506" s="146"/>
      <c r="Y1506" s="146"/>
      <c r="Z1506" s="146"/>
      <c r="AA1506" s="146"/>
      <c r="AC1506" s="234">
        <v>62.24</v>
      </c>
      <c r="AD1506" s="234"/>
    </row>
    <row r="1507" spans="2:30" x14ac:dyDescent="0.25">
      <c r="C1507" s="149" t="s">
        <v>2</v>
      </c>
      <c r="G1507" s="149" t="s">
        <v>2</v>
      </c>
      <c r="K1507" s="149" t="s">
        <v>2</v>
      </c>
      <c r="O1507" s="235" t="s">
        <v>2274</v>
      </c>
      <c r="P1507" s="235"/>
      <c r="Q1507" s="235"/>
      <c r="R1507" s="235"/>
      <c r="S1507" s="235"/>
      <c r="T1507" s="235"/>
      <c r="U1507" s="235"/>
      <c r="V1507" s="235"/>
      <c r="W1507" s="235"/>
      <c r="X1507" s="235"/>
      <c r="Y1507" s="235"/>
      <c r="Z1507" s="235"/>
      <c r="AA1507" s="235"/>
      <c r="AB1507" s="235"/>
      <c r="AC1507" s="236">
        <v>11.75</v>
      </c>
      <c r="AD1507" s="236"/>
    </row>
    <row r="1508" spans="2:30" x14ac:dyDescent="0.25">
      <c r="C1508" s="149" t="s">
        <v>2</v>
      </c>
      <c r="G1508" s="149" t="s">
        <v>2</v>
      </c>
      <c r="K1508" s="149" t="s">
        <v>2</v>
      </c>
      <c r="O1508" s="235" t="s">
        <v>2274</v>
      </c>
      <c r="P1508" s="235"/>
      <c r="Q1508" s="235"/>
      <c r="R1508" s="235"/>
      <c r="S1508" s="235"/>
      <c r="T1508" s="235"/>
      <c r="U1508" s="235"/>
      <c r="V1508" s="235"/>
      <c r="W1508" s="235"/>
      <c r="X1508" s="235"/>
      <c r="Y1508" s="235"/>
      <c r="Z1508" s="235"/>
      <c r="AA1508" s="235"/>
      <c r="AB1508" s="235"/>
      <c r="AC1508" s="236">
        <v>13.25</v>
      </c>
      <c r="AD1508" s="236"/>
    </row>
    <row r="1509" spans="2:30" x14ac:dyDescent="0.25">
      <c r="C1509" s="149" t="s">
        <v>2</v>
      </c>
      <c r="G1509" s="149" t="s">
        <v>2</v>
      </c>
      <c r="K1509" s="149" t="s">
        <v>2</v>
      </c>
      <c r="O1509" s="235" t="s">
        <v>2274</v>
      </c>
      <c r="P1509" s="235"/>
      <c r="Q1509" s="235"/>
      <c r="R1509" s="235"/>
      <c r="S1509" s="235"/>
      <c r="T1509" s="235"/>
      <c r="U1509" s="235"/>
      <c r="V1509" s="235"/>
      <c r="W1509" s="235"/>
      <c r="X1509" s="235"/>
      <c r="Y1509" s="235"/>
      <c r="Z1509" s="235"/>
      <c r="AA1509" s="235"/>
      <c r="AB1509" s="235"/>
      <c r="AC1509" s="236">
        <v>16.149999999999999</v>
      </c>
      <c r="AD1509" s="236"/>
    </row>
    <row r="1510" spans="2:30" x14ac:dyDescent="0.25">
      <c r="C1510" s="149" t="s">
        <v>2</v>
      </c>
      <c r="G1510" s="149" t="s">
        <v>2</v>
      </c>
      <c r="K1510" s="149" t="s">
        <v>2</v>
      </c>
      <c r="O1510" s="235" t="s">
        <v>2274</v>
      </c>
      <c r="P1510" s="235"/>
      <c r="Q1510" s="235"/>
      <c r="R1510" s="235"/>
      <c r="S1510" s="235"/>
      <c r="T1510" s="235"/>
      <c r="U1510" s="235"/>
      <c r="V1510" s="235"/>
      <c r="W1510" s="235"/>
      <c r="X1510" s="235"/>
      <c r="Y1510" s="235"/>
      <c r="Z1510" s="235"/>
      <c r="AA1510" s="235"/>
      <c r="AB1510" s="235"/>
      <c r="AC1510" s="236">
        <v>21.09</v>
      </c>
      <c r="AD1510" s="236"/>
    </row>
    <row r="1511" spans="2:30" x14ac:dyDescent="0.25">
      <c r="B1511" s="146" t="s">
        <v>2275</v>
      </c>
      <c r="C1511" s="146"/>
      <c r="D1511" s="146"/>
      <c r="F1511" s="146" t="s">
        <v>1158</v>
      </c>
      <c r="G1511" s="146"/>
      <c r="H1511" s="146"/>
      <c r="I1511" s="146"/>
      <c r="J1511" s="146" t="s">
        <v>2276</v>
      </c>
      <c r="K1511" s="146"/>
      <c r="L1511" s="146"/>
      <c r="N1511" s="146" t="s">
        <v>2277</v>
      </c>
      <c r="O1511" s="146"/>
      <c r="P1511" s="146"/>
      <c r="Q1511" s="146"/>
      <c r="R1511" s="146"/>
      <c r="S1511" s="146"/>
      <c r="T1511" s="146"/>
      <c r="U1511" s="146"/>
      <c r="V1511" s="146"/>
      <c r="W1511" s="146"/>
      <c r="X1511" s="146"/>
      <c r="Y1511" s="146"/>
      <c r="Z1511" s="146"/>
      <c r="AA1511" s="146"/>
      <c r="AC1511" s="234">
        <v>8855</v>
      </c>
      <c r="AD1511" s="234"/>
    </row>
    <row r="1512" spans="2:30" x14ac:dyDescent="0.25">
      <c r="C1512" s="149" t="s">
        <v>2</v>
      </c>
      <c r="G1512" s="149" t="s">
        <v>2</v>
      </c>
      <c r="K1512" s="149" t="s">
        <v>2</v>
      </c>
      <c r="O1512" s="235" t="s">
        <v>2278</v>
      </c>
      <c r="P1512" s="235"/>
      <c r="Q1512" s="235"/>
      <c r="R1512" s="235"/>
      <c r="S1512" s="235"/>
      <c r="T1512" s="235"/>
      <c r="U1512" s="235"/>
      <c r="V1512" s="235"/>
      <c r="W1512" s="235"/>
      <c r="X1512" s="235"/>
      <c r="Y1512" s="235"/>
      <c r="Z1512" s="235"/>
      <c r="AA1512" s="235"/>
      <c r="AB1512" s="235"/>
      <c r="AC1512" s="236">
        <v>2373</v>
      </c>
      <c r="AD1512" s="236"/>
    </row>
    <row r="1513" spans="2:30" x14ac:dyDescent="0.25">
      <c r="C1513" s="149" t="s">
        <v>2</v>
      </c>
      <c r="G1513" s="149" t="s">
        <v>2</v>
      </c>
      <c r="K1513" s="149" t="s">
        <v>2</v>
      </c>
      <c r="O1513" s="235" t="s">
        <v>2278</v>
      </c>
      <c r="P1513" s="235"/>
      <c r="Q1513" s="235"/>
      <c r="R1513" s="235"/>
      <c r="S1513" s="235"/>
      <c r="T1513" s="235"/>
      <c r="U1513" s="235"/>
      <c r="V1513" s="235"/>
      <c r="W1513" s="235"/>
      <c r="X1513" s="235"/>
      <c r="Y1513" s="235"/>
      <c r="Z1513" s="235"/>
      <c r="AA1513" s="235"/>
      <c r="AB1513" s="235"/>
      <c r="AC1513" s="236">
        <v>2142</v>
      </c>
      <c r="AD1513" s="236"/>
    </row>
    <row r="1514" spans="2:30" x14ac:dyDescent="0.25">
      <c r="C1514" s="149" t="s">
        <v>2</v>
      </c>
      <c r="G1514" s="149" t="s">
        <v>2</v>
      </c>
      <c r="K1514" s="149" t="s">
        <v>2</v>
      </c>
      <c r="O1514" s="235" t="s">
        <v>2278</v>
      </c>
      <c r="P1514" s="235"/>
      <c r="Q1514" s="235"/>
      <c r="R1514" s="235"/>
      <c r="S1514" s="235"/>
      <c r="T1514" s="235"/>
      <c r="U1514" s="235"/>
      <c r="V1514" s="235"/>
      <c r="W1514" s="235"/>
      <c r="X1514" s="235"/>
      <c r="Y1514" s="235"/>
      <c r="Z1514" s="235"/>
      <c r="AA1514" s="235"/>
      <c r="AB1514" s="235"/>
      <c r="AC1514" s="236">
        <v>2170</v>
      </c>
      <c r="AD1514" s="236"/>
    </row>
    <row r="1515" spans="2:30" x14ac:dyDescent="0.25">
      <c r="C1515" s="149" t="s">
        <v>2</v>
      </c>
      <c r="G1515" s="149" t="s">
        <v>2</v>
      </c>
      <c r="K1515" s="149" t="s">
        <v>2</v>
      </c>
      <c r="O1515" s="235" t="s">
        <v>2278</v>
      </c>
      <c r="P1515" s="235"/>
      <c r="Q1515" s="235"/>
      <c r="R1515" s="235"/>
      <c r="S1515" s="235"/>
      <c r="T1515" s="235"/>
      <c r="U1515" s="235"/>
      <c r="V1515" s="235"/>
      <c r="W1515" s="235"/>
      <c r="X1515" s="235"/>
      <c r="Y1515" s="235"/>
      <c r="Z1515" s="235"/>
      <c r="AA1515" s="235"/>
      <c r="AB1515" s="235"/>
      <c r="AC1515" s="236">
        <v>2170</v>
      </c>
      <c r="AD1515" s="236"/>
    </row>
    <row r="1516" spans="2:30" x14ac:dyDescent="0.25">
      <c r="B1516" s="146" t="s">
        <v>2141</v>
      </c>
      <c r="C1516" s="146"/>
      <c r="D1516" s="146"/>
      <c r="F1516" s="146" t="s">
        <v>1158</v>
      </c>
      <c r="G1516" s="146"/>
      <c r="H1516" s="146"/>
      <c r="I1516" s="146"/>
      <c r="J1516" s="146" t="s">
        <v>2128</v>
      </c>
      <c r="K1516" s="146"/>
      <c r="L1516" s="146"/>
      <c r="N1516" s="146" t="s">
        <v>2129</v>
      </c>
      <c r="O1516" s="146"/>
      <c r="P1516" s="146"/>
      <c r="Q1516" s="146"/>
      <c r="R1516" s="146"/>
      <c r="S1516" s="146"/>
      <c r="T1516" s="146"/>
      <c r="U1516" s="146"/>
      <c r="V1516" s="146"/>
      <c r="W1516" s="146"/>
      <c r="X1516" s="146"/>
      <c r="Y1516" s="146"/>
      <c r="Z1516" s="146"/>
      <c r="AA1516" s="146"/>
      <c r="AC1516" s="234">
        <v>84.88</v>
      </c>
      <c r="AD1516" s="234"/>
    </row>
    <row r="1517" spans="2:30" x14ac:dyDescent="0.25">
      <c r="C1517" s="149" t="s">
        <v>2</v>
      </c>
      <c r="G1517" s="149" t="s">
        <v>2</v>
      </c>
      <c r="K1517" s="149" t="s">
        <v>2</v>
      </c>
      <c r="O1517" s="235" t="s">
        <v>2279</v>
      </c>
      <c r="P1517" s="235"/>
      <c r="Q1517" s="235"/>
      <c r="R1517" s="235"/>
      <c r="S1517" s="235"/>
      <c r="T1517" s="235"/>
      <c r="U1517" s="235"/>
      <c r="V1517" s="235"/>
      <c r="W1517" s="235"/>
      <c r="X1517" s="235"/>
      <c r="Y1517" s="235"/>
      <c r="Z1517" s="235"/>
      <c r="AA1517" s="235"/>
      <c r="AB1517" s="235"/>
      <c r="AC1517" s="236">
        <v>34.15</v>
      </c>
      <c r="AD1517" s="236"/>
    </row>
    <row r="1518" spans="2:30" x14ac:dyDescent="0.25">
      <c r="C1518" s="149" t="s">
        <v>2</v>
      </c>
      <c r="G1518" s="149" t="s">
        <v>2</v>
      </c>
      <c r="K1518" s="149" t="s">
        <v>2</v>
      </c>
      <c r="O1518" s="235" t="s">
        <v>2279</v>
      </c>
      <c r="P1518" s="235"/>
      <c r="Q1518" s="235"/>
      <c r="R1518" s="235"/>
      <c r="S1518" s="235"/>
      <c r="T1518" s="235"/>
      <c r="U1518" s="235"/>
      <c r="V1518" s="235"/>
      <c r="W1518" s="235"/>
      <c r="X1518" s="235"/>
      <c r="Y1518" s="235"/>
      <c r="Z1518" s="235"/>
      <c r="AA1518" s="235"/>
      <c r="AB1518" s="235"/>
      <c r="AC1518" s="236">
        <v>30.64</v>
      </c>
      <c r="AD1518" s="236"/>
    </row>
    <row r="1519" spans="2:30" x14ac:dyDescent="0.25">
      <c r="C1519" s="149" t="s">
        <v>2</v>
      </c>
      <c r="G1519" s="149" t="s">
        <v>2</v>
      </c>
      <c r="K1519" s="149" t="s">
        <v>2</v>
      </c>
      <c r="O1519" s="235" t="s">
        <v>2279</v>
      </c>
      <c r="P1519" s="235"/>
      <c r="Q1519" s="235"/>
      <c r="R1519" s="235"/>
      <c r="S1519" s="235"/>
      <c r="T1519" s="235"/>
      <c r="U1519" s="235"/>
      <c r="V1519" s="235"/>
      <c r="W1519" s="235"/>
      <c r="X1519" s="235"/>
      <c r="Y1519" s="235"/>
      <c r="Z1519" s="235"/>
      <c r="AA1519" s="235"/>
      <c r="AB1519" s="235"/>
      <c r="AC1519" s="236">
        <v>20.09</v>
      </c>
      <c r="AD1519" s="236"/>
    </row>
    <row r="1520" spans="2:30" ht="56.25" customHeight="1" x14ac:dyDescent="0.25"/>
    <row r="1521" spans="1:30" ht="12" customHeight="1" x14ac:dyDescent="0.25"/>
    <row r="1522" spans="1:30" ht="13.5" customHeight="1" x14ac:dyDescent="0.25">
      <c r="A1522" s="152" t="s">
        <v>1119</v>
      </c>
      <c r="B1522" s="152"/>
      <c r="C1522" s="152"/>
      <c r="D1522" s="152"/>
      <c r="E1522" s="152"/>
      <c r="F1522" s="152"/>
      <c r="G1522" s="152"/>
      <c r="H1522" s="152"/>
      <c r="I1522" s="152"/>
      <c r="J1522" s="152"/>
      <c r="K1522" s="152"/>
      <c r="L1522" s="152"/>
      <c r="M1522" s="152"/>
      <c r="R1522" s="153" t="s">
        <v>2280</v>
      </c>
      <c r="S1522" s="153"/>
      <c r="T1522" s="153"/>
      <c r="U1522" s="153"/>
      <c r="V1522" s="153"/>
      <c r="W1522" s="153"/>
      <c r="X1522" s="153"/>
      <c r="Y1522" s="153"/>
      <c r="Z1522" s="153"/>
      <c r="AA1522" s="153"/>
      <c r="AB1522" s="153"/>
      <c r="AC1522" s="153"/>
      <c r="AD1522" s="153"/>
    </row>
    <row r="1523" spans="1:30" ht="25.5" customHeight="1" x14ac:dyDescent="0.25">
      <c r="C1523" s="143" t="s">
        <v>1035</v>
      </c>
      <c r="D1523" s="143"/>
      <c r="E1523" s="143"/>
      <c r="F1523" s="143"/>
      <c r="G1523" s="143"/>
      <c r="H1523" s="143"/>
      <c r="I1523" s="143"/>
      <c r="J1523" s="143"/>
      <c r="K1523" s="143"/>
      <c r="L1523" s="143"/>
      <c r="M1523" s="143"/>
      <c r="N1523" s="143"/>
      <c r="O1523" s="143"/>
      <c r="P1523" s="143"/>
      <c r="Q1523" s="143"/>
      <c r="R1523" s="143"/>
      <c r="S1523" s="143"/>
      <c r="T1523" s="143"/>
      <c r="U1523" s="143"/>
      <c r="V1523" s="143"/>
      <c r="W1523" s="143"/>
      <c r="X1523" s="143"/>
      <c r="Y1523" s="143"/>
      <c r="Z1523" s="143"/>
      <c r="AA1523" s="143"/>
      <c r="AB1523" s="143"/>
      <c r="AC1523" s="143"/>
    </row>
    <row r="1524" spans="1:30" ht="7.5" customHeight="1" x14ac:dyDescent="0.25"/>
    <row r="1525" spans="1:30" ht="18.75" customHeight="1" x14ac:dyDescent="0.25">
      <c r="I1525" s="229" t="s">
        <v>1036</v>
      </c>
      <c r="J1525" s="229"/>
      <c r="K1525" s="229"/>
      <c r="L1525" s="229"/>
      <c r="M1525" s="229"/>
      <c r="N1525" s="229"/>
      <c r="O1525" s="229"/>
      <c r="P1525" s="229"/>
      <c r="S1525" s="230" t="s">
        <v>1037</v>
      </c>
      <c r="T1525" s="230"/>
      <c r="U1525" s="230"/>
      <c r="V1525" s="230"/>
      <c r="W1525" s="230"/>
      <c r="X1525" s="230"/>
      <c r="Y1525" s="230"/>
    </row>
    <row r="1526" spans="1:30" ht="6.75" customHeight="1" x14ac:dyDescent="0.25"/>
    <row r="1527" spans="1:30" ht="14.25" customHeight="1" x14ac:dyDescent="0.25">
      <c r="A1527" s="231" t="s">
        <v>2266</v>
      </c>
      <c r="B1527" s="231"/>
      <c r="C1527" s="231"/>
      <c r="D1527" s="231"/>
      <c r="E1527" s="231"/>
      <c r="F1527" s="231"/>
      <c r="G1527" s="231"/>
      <c r="H1527" s="231"/>
      <c r="I1527" s="231"/>
      <c r="J1527" s="231"/>
      <c r="K1527" s="231"/>
      <c r="L1527" s="231"/>
      <c r="M1527" s="231"/>
      <c r="N1527" s="231"/>
      <c r="O1527" s="231"/>
    </row>
    <row r="1528" spans="1:30" x14ac:dyDescent="0.25">
      <c r="B1528" s="232" t="s">
        <v>1039</v>
      </c>
      <c r="C1528" s="232"/>
      <c r="D1528" s="232"/>
      <c r="F1528" s="232" t="s">
        <v>1040</v>
      </c>
      <c r="G1528" s="232"/>
      <c r="H1528" s="232"/>
      <c r="I1528" s="232"/>
      <c r="J1528" s="232" t="s">
        <v>1041</v>
      </c>
      <c r="K1528" s="232"/>
      <c r="L1528" s="232"/>
      <c r="N1528" s="232" t="s">
        <v>1042</v>
      </c>
      <c r="O1528" s="232"/>
      <c r="P1528" s="232"/>
      <c r="Q1528" s="232"/>
      <c r="R1528" s="232"/>
      <c r="S1528" s="232"/>
      <c r="T1528" s="232"/>
      <c r="U1528" s="232"/>
      <c r="V1528" s="232"/>
      <c r="W1528" s="232"/>
      <c r="X1528" s="232"/>
      <c r="Y1528" s="232"/>
      <c r="Z1528" s="232"/>
      <c r="AA1528" s="232"/>
      <c r="AC1528" s="233" t="s">
        <v>1043</v>
      </c>
      <c r="AD1528" s="233"/>
    </row>
    <row r="1529" spans="1:30" x14ac:dyDescent="0.25">
      <c r="B1529" s="146" t="s">
        <v>2281</v>
      </c>
      <c r="C1529" s="146"/>
      <c r="D1529" s="146"/>
      <c r="F1529" s="146" t="s">
        <v>1158</v>
      </c>
      <c r="G1529" s="146"/>
      <c r="H1529" s="146"/>
      <c r="I1529" s="146"/>
      <c r="J1529" s="146" t="s">
        <v>2282</v>
      </c>
      <c r="K1529" s="146"/>
      <c r="L1529" s="146"/>
      <c r="N1529" s="146" t="s">
        <v>2283</v>
      </c>
      <c r="O1529" s="146"/>
      <c r="P1529" s="146"/>
      <c r="Q1529" s="146"/>
      <c r="R1529" s="146"/>
      <c r="S1529" s="146"/>
      <c r="T1529" s="146"/>
      <c r="U1529" s="146"/>
      <c r="V1529" s="146"/>
      <c r="W1529" s="146"/>
      <c r="X1529" s="146"/>
      <c r="Y1529" s="146"/>
      <c r="Z1529" s="146"/>
      <c r="AA1529" s="146"/>
      <c r="AC1529" s="234">
        <v>5040</v>
      </c>
      <c r="AD1529" s="234"/>
    </row>
    <row r="1530" spans="1:30" x14ac:dyDescent="0.25">
      <c r="C1530" s="149" t="s">
        <v>2</v>
      </c>
      <c r="G1530" s="149" t="s">
        <v>2</v>
      </c>
      <c r="K1530" s="149" t="s">
        <v>2</v>
      </c>
      <c r="O1530" s="235" t="s">
        <v>2284</v>
      </c>
      <c r="P1530" s="235"/>
      <c r="Q1530" s="235"/>
      <c r="R1530" s="235"/>
      <c r="S1530" s="235"/>
      <c r="T1530" s="235"/>
      <c r="U1530" s="235"/>
      <c r="V1530" s="235"/>
      <c r="W1530" s="235"/>
      <c r="X1530" s="235"/>
      <c r="Y1530" s="235"/>
      <c r="Z1530" s="235"/>
      <c r="AA1530" s="235"/>
      <c r="AB1530" s="235"/>
      <c r="AC1530" s="236">
        <v>1064</v>
      </c>
      <c r="AD1530" s="236"/>
    </row>
    <row r="1531" spans="1:30" x14ac:dyDescent="0.25">
      <c r="C1531" s="149" t="s">
        <v>2</v>
      </c>
      <c r="G1531" s="149" t="s">
        <v>2</v>
      </c>
      <c r="K1531" s="149" t="s">
        <v>2</v>
      </c>
      <c r="O1531" s="235" t="s">
        <v>2284</v>
      </c>
      <c r="P1531" s="235"/>
      <c r="Q1531" s="235"/>
      <c r="R1531" s="235"/>
      <c r="S1531" s="235"/>
      <c r="T1531" s="235"/>
      <c r="U1531" s="235"/>
      <c r="V1531" s="235"/>
      <c r="W1531" s="235"/>
      <c r="X1531" s="235"/>
      <c r="Y1531" s="235"/>
      <c r="Z1531" s="235"/>
      <c r="AA1531" s="235"/>
      <c r="AB1531" s="235"/>
      <c r="AC1531" s="236">
        <v>1330</v>
      </c>
      <c r="AD1531" s="236"/>
    </row>
    <row r="1532" spans="1:30" x14ac:dyDescent="0.25">
      <c r="C1532" s="149" t="s">
        <v>2</v>
      </c>
      <c r="G1532" s="149" t="s">
        <v>2</v>
      </c>
      <c r="K1532" s="149" t="s">
        <v>2</v>
      </c>
      <c r="O1532" s="235" t="s">
        <v>2284</v>
      </c>
      <c r="P1532" s="235"/>
      <c r="Q1532" s="235"/>
      <c r="R1532" s="235"/>
      <c r="S1532" s="235"/>
      <c r="T1532" s="235"/>
      <c r="U1532" s="235"/>
      <c r="V1532" s="235"/>
      <c r="W1532" s="235"/>
      <c r="X1532" s="235"/>
      <c r="Y1532" s="235"/>
      <c r="Z1532" s="235"/>
      <c r="AA1532" s="235"/>
      <c r="AB1532" s="235"/>
      <c r="AC1532" s="236">
        <v>1316</v>
      </c>
      <c r="AD1532" s="236"/>
    </row>
    <row r="1533" spans="1:30" x14ac:dyDescent="0.25">
      <c r="C1533" s="149" t="s">
        <v>2</v>
      </c>
      <c r="G1533" s="149" t="s">
        <v>2</v>
      </c>
      <c r="K1533" s="149" t="s">
        <v>2</v>
      </c>
      <c r="O1533" s="235" t="s">
        <v>2284</v>
      </c>
      <c r="P1533" s="235"/>
      <c r="Q1533" s="235"/>
      <c r="R1533" s="235"/>
      <c r="S1533" s="235"/>
      <c r="T1533" s="235"/>
      <c r="U1533" s="235"/>
      <c r="V1533" s="235"/>
      <c r="W1533" s="235"/>
      <c r="X1533" s="235"/>
      <c r="Y1533" s="235"/>
      <c r="Z1533" s="235"/>
      <c r="AA1533" s="235"/>
      <c r="AB1533" s="235"/>
      <c r="AC1533" s="236">
        <v>1330</v>
      </c>
      <c r="AD1533" s="236"/>
    </row>
    <row r="1534" spans="1:30" x14ac:dyDescent="0.25">
      <c r="B1534" s="146" t="s">
        <v>2285</v>
      </c>
      <c r="C1534" s="146"/>
      <c r="D1534" s="146"/>
      <c r="F1534" s="146" t="s">
        <v>1158</v>
      </c>
      <c r="G1534" s="146"/>
      <c r="H1534" s="146"/>
      <c r="I1534" s="146"/>
      <c r="J1534" s="146" t="s">
        <v>2286</v>
      </c>
      <c r="K1534" s="146"/>
      <c r="L1534" s="146"/>
      <c r="N1534" s="146" t="s">
        <v>2287</v>
      </c>
      <c r="O1534" s="146"/>
      <c r="P1534" s="146"/>
      <c r="Q1534" s="146"/>
      <c r="R1534" s="146"/>
      <c r="S1534" s="146"/>
      <c r="T1534" s="146"/>
      <c r="U1534" s="146"/>
      <c r="V1534" s="146"/>
      <c r="W1534" s="146"/>
      <c r="X1534" s="146"/>
      <c r="Y1534" s="146"/>
      <c r="Z1534" s="146"/>
      <c r="AA1534" s="146"/>
      <c r="AC1534" s="234">
        <v>5050</v>
      </c>
      <c r="AD1534" s="234"/>
    </row>
    <row r="1535" spans="1:30" x14ac:dyDescent="0.25">
      <c r="C1535" s="149" t="s">
        <v>2</v>
      </c>
      <c r="G1535" s="149" t="s">
        <v>2</v>
      </c>
      <c r="K1535" s="149" t="s">
        <v>2</v>
      </c>
      <c r="O1535" s="235" t="s">
        <v>2288</v>
      </c>
      <c r="P1535" s="235"/>
      <c r="Q1535" s="235"/>
      <c r="R1535" s="235"/>
      <c r="S1535" s="235"/>
      <c r="T1535" s="235"/>
      <c r="U1535" s="235"/>
      <c r="V1535" s="235"/>
      <c r="W1535" s="235"/>
      <c r="X1535" s="235"/>
      <c r="Y1535" s="235"/>
      <c r="Z1535" s="235"/>
      <c r="AA1535" s="235"/>
      <c r="AB1535" s="235"/>
      <c r="AC1535" s="236">
        <v>950</v>
      </c>
      <c r="AD1535" s="236"/>
    </row>
    <row r="1536" spans="1:30" x14ac:dyDescent="0.25">
      <c r="C1536" s="149" t="s">
        <v>2</v>
      </c>
      <c r="G1536" s="149" t="s">
        <v>2</v>
      </c>
      <c r="K1536" s="149" t="s">
        <v>2</v>
      </c>
      <c r="O1536" s="235" t="s">
        <v>2288</v>
      </c>
      <c r="P1536" s="235"/>
      <c r="Q1536" s="235"/>
      <c r="R1536" s="235"/>
      <c r="S1536" s="235"/>
      <c r="T1536" s="235"/>
      <c r="U1536" s="235"/>
      <c r="V1536" s="235"/>
      <c r="W1536" s="235"/>
      <c r="X1536" s="235"/>
      <c r="Y1536" s="235"/>
      <c r="Z1536" s="235"/>
      <c r="AA1536" s="235"/>
      <c r="AB1536" s="235"/>
      <c r="AC1536" s="236">
        <v>1025</v>
      </c>
      <c r="AD1536" s="236"/>
    </row>
    <row r="1537" spans="2:30" x14ac:dyDescent="0.25">
      <c r="C1537" s="149" t="s">
        <v>2</v>
      </c>
      <c r="G1537" s="149" t="s">
        <v>2</v>
      </c>
      <c r="K1537" s="149" t="s">
        <v>2</v>
      </c>
      <c r="O1537" s="235" t="s">
        <v>2288</v>
      </c>
      <c r="P1537" s="235"/>
      <c r="Q1537" s="235"/>
      <c r="R1537" s="235"/>
      <c r="S1537" s="235"/>
      <c r="T1537" s="235"/>
      <c r="U1537" s="235"/>
      <c r="V1537" s="235"/>
      <c r="W1537" s="235"/>
      <c r="X1537" s="235"/>
      <c r="Y1537" s="235"/>
      <c r="Z1537" s="235"/>
      <c r="AA1537" s="235"/>
      <c r="AB1537" s="235"/>
      <c r="AC1537" s="236">
        <v>1025</v>
      </c>
      <c r="AD1537" s="236"/>
    </row>
    <row r="1538" spans="2:30" x14ac:dyDescent="0.25">
      <c r="C1538" s="149" t="s">
        <v>2</v>
      </c>
      <c r="G1538" s="149" t="s">
        <v>2</v>
      </c>
      <c r="K1538" s="149" t="s">
        <v>2</v>
      </c>
      <c r="O1538" s="235" t="s">
        <v>2288</v>
      </c>
      <c r="P1538" s="235"/>
      <c r="Q1538" s="235"/>
      <c r="R1538" s="235"/>
      <c r="S1538" s="235"/>
      <c r="T1538" s="235"/>
      <c r="U1538" s="235"/>
      <c r="V1538" s="235"/>
      <c r="W1538" s="235"/>
      <c r="X1538" s="235"/>
      <c r="Y1538" s="235"/>
      <c r="Z1538" s="235"/>
      <c r="AA1538" s="235"/>
      <c r="AB1538" s="235"/>
      <c r="AC1538" s="236">
        <v>1025</v>
      </c>
      <c r="AD1538" s="236"/>
    </row>
    <row r="1539" spans="2:30" x14ac:dyDescent="0.25">
      <c r="C1539" s="149" t="s">
        <v>2</v>
      </c>
      <c r="G1539" s="149" t="s">
        <v>2</v>
      </c>
      <c r="K1539" s="149" t="s">
        <v>2</v>
      </c>
      <c r="O1539" s="235" t="s">
        <v>2288</v>
      </c>
      <c r="P1539" s="235"/>
      <c r="Q1539" s="235"/>
      <c r="R1539" s="235"/>
      <c r="S1539" s="235"/>
      <c r="T1539" s="235"/>
      <c r="U1539" s="235"/>
      <c r="V1539" s="235"/>
      <c r="W1539" s="235"/>
      <c r="X1539" s="235"/>
      <c r="Y1539" s="235"/>
      <c r="Z1539" s="235"/>
      <c r="AA1539" s="235"/>
      <c r="AB1539" s="235"/>
      <c r="AC1539" s="236">
        <v>1025</v>
      </c>
      <c r="AD1539" s="236"/>
    </row>
    <row r="1540" spans="2:30" x14ac:dyDescent="0.25">
      <c r="B1540" s="146" t="s">
        <v>2151</v>
      </c>
      <c r="C1540" s="146"/>
      <c r="D1540" s="146"/>
      <c r="F1540" s="146" t="s">
        <v>1250</v>
      </c>
      <c r="G1540" s="146"/>
      <c r="H1540" s="146"/>
      <c r="I1540" s="146"/>
      <c r="J1540" s="146" t="s">
        <v>2138</v>
      </c>
      <c r="K1540" s="146"/>
      <c r="L1540" s="146"/>
      <c r="N1540" s="146" t="s">
        <v>2139</v>
      </c>
      <c r="O1540" s="146"/>
      <c r="P1540" s="146"/>
      <c r="Q1540" s="146"/>
      <c r="R1540" s="146"/>
      <c r="S1540" s="146"/>
      <c r="T1540" s="146"/>
      <c r="U1540" s="146"/>
      <c r="V1540" s="146"/>
      <c r="W1540" s="146"/>
      <c r="X1540" s="146"/>
      <c r="Y1540" s="146"/>
      <c r="Z1540" s="146"/>
      <c r="AA1540" s="146"/>
      <c r="AC1540" s="234">
        <v>6.35</v>
      </c>
      <c r="AD1540" s="234"/>
    </row>
    <row r="1541" spans="2:30" x14ac:dyDescent="0.25">
      <c r="C1541" s="149" t="s">
        <v>2</v>
      </c>
      <c r="G1541" s="149" t="s">
        <v>2</v>
      </c>
      <c r="K1541" s="149" t="s">
        <v>2</v>
      </c>
      <c r="O1541" s="235" t="s">
        <v>2274</v>
      </c>
      <c r="P1541" s="235"/>
      <c r="Q1541" s="235"/>
      <c r="R1541" s="235"/>
      <c r="S1541" s="235"/>
      <c r="T1541" s="235"/>
      <c r="U1541" s="235"/>
      <c r="V1541" s="235"/>
      <c r="W1541" s="235"/>
      <c r="X1541" s="235"/>
      <c r="Y1541" s="235"/>
      <c r="Z1541" s="235"/>
      <c r="AA1541" s="235"/>
      <c r="AB1541" s="235"/>
    </row>
    <row r="1542" spans="2:30" x14ac:dyDescent="0.25">
      <c r="B1542" s="146" t="s">
        <v>2289</v>
      </c>
      <c r="C1542" s="146"/>
      <c r="D1542" s="146"/>
      <c r="F1542" s="146" t="s">
        <v>1250</v>
      </c>
      <c r="G1542" s="146"/>
      <c r="H1542" s="146"/>
      <c r="I1542" s="146"/>
      <c r="J1542" s="146" t="s">
        <v>2276</v>
      </c>
      <c r="K1542" s="146"/>
      <c r="L1542" s="146"/>
      <c r="N1542" s="146" t="s">
        <v>2277</v>
      </c>
      <c r="O1542" s="146"/>
      <c r="P1542" s="146"/>
      <c r="Q1542" s="146"/>
      <c r="R1542" s="146"/>
      <c r="S1542" s="146"/>
      <c r="T1542" s="146"/>
      <c r="U1542" s="146"/>
      <c r="V1542" s="146"/>
      <c r="W1542" s="146"/>
      <c r="X1542" s="146"/>
      <c r="Y1542" s="146"/>
      <c r="Z1542" s="146"/>
      <c r="AA1542" s="146"/>
      <c r="AC1542" s="234">
        <v>3906</v>
      </c>
      <c r="AD1542" s="234"/>
    </row>
    <row r="1543" spans="2:30" x14ac:dyDescent="0.25">
      <c r="C1543" s="149" t="s">
        <v>2</v>
      </c>
      <c r="G1543" s="149" t="s">
        <v>2</v>
      </c>
      <c r="K1543" s="149" t="s">
        <v>2</v>
      </c>
      <c r="O1543" s="235" t="s">
        <v>2278</v>
      </c>
      <c r="P1543" s="235"/>
      <c r="Q1543" s="235"/>
      <c r="R1543" s="235"/>
      <c r="S1543" s="235"/>
      <c r="T1543" s="235"/>
      <c r="U1543" s="235"/>
      <c r="V1543" s="235"/>
      <c r="W1543" s="235"/>
      <c r="X1543" s="235"/>
      <c r="Y1543" s="235"/>
      <c r="Z1543" s="235"/>
      <c r="AA1543" s="235"/>
      <c r="AB1543" s="235"/>
      <c r="AC1543" s="236">
        <v>2170</v>
      </c>
      <c r="AD1543" s="236"/>
    </row>
    <row r="1544" spans="2:30" x14ac:dyDescent="0.25">
      <c r="C1544" s="149" t="s">
        <v>2</v>
      </c>
      <c r="G1544" s="149" t="s">
        <v>2</v>
      </c>
      <c r="K1544" s="149" t="s">
        <v>2</v>
      </c>
      <c r="O1544" s="235" t="s">
        <v>2278</v>
      </c>
      <c r="P1544" s="235"/>
      <c r="Q1544" s="235"/>
      <c r="R1544" s="235"/>
      <c r="S1544" s="235"/>
      <c r="T1544" s="235"/>
      <c r="U1544" s="235"/>
      <c r="V1544" s="235"/>
      <c r="W1544" s="235"/>
      <c r="X1544" s="235"/>
      <c r="Y1544" s="235"/>
      <c r="Z1544" s="235"/>
      <c r="AA1544" s="235"/>
      <c r="AB1544" s="235"/>
      <c r="AC1544" s="236">
        <v>1736</v>
      </c>
      <c r="AD1544" s="236"/>
    </row>
    <row r="1545" spans="2:30" x14ac:dyDescent="0.25">
      <c r="B1545" s="146" t="s">
        <v>2290</v>
      </c>
      <c r="C1545" s="146"/>
      <c r="D1545" s="146"/>
      <c r="F1545" s="146" t="s">
        <v>1250</v>
      </c>
      <c r="G1545" s="146"/>
      <c r="H1545" s="146"/>
      <c r="I1545" s="146"/>
      <c r="J1545" s="146" t="s">
        <v>2282</v>
      </c>
      <c r="K1545" s="146"/>
      <c r="L1545" s="146"/>
      <c r="N1545" s="146" t="s">
        <v>2283</v>
      </c>
      <c r="O1545" s="146"/>
      <c r="P1545" s="146"/>
      <c r="Q1545" s="146"/>
      <c r="R1545" s="146"/>
      <c r="S1545" s="146"/>
      <c r="T1545" s="146"/>
      <c r="U1545" s="146"/>
      <c r="V1545" s="146"/>
      <c r="W1545" s="146"/>
      <c r="X1545" s="146"/>
      <c r="Y1545" s="146"/>
      <c r="Z1545" s="146"/>
      <c r="AA1545" s="146"/>
      <c r="AC1545" s="234">
        <v>2660</v>
      </c>
      <c r="AD1545" s="234"/>
    </row>
    <row r="1546" spans="2:30" x14ac:dyDescent="0.25">
      <c r="C1546" s="149" t="s">
        <v>2</v>
      </c>
      <c r="G1546" s="149" t="s">
        <v>2</v>
      </c>
      <c r="K1546" s="149" t="s">
        <v>2</v>
      </c>
      <c r="O1546" s="235" t="s">
        <v>2284</v>
      </c>
      <c r="P1546" s="235"/>
      <c r="Q1546" s="235"/>
      <c r="R1546" s="235"/>
      <c r="S1546" s="235"/>
      <c r="T1546" s="235"/>
      <c r="U1546" s="235"/>
      <c r="V1546" s="235"/>
      <c r="W1546" s="235"/>
      <c r="X1546" s="235"/>
      <c r="Y1546" s="235"/>
      <c r="Z1546" s="235"/>
      <c r="AA1546" s="235"/>
      <c r="AB1546" s="235"/>
      <c r="AC1546" s="236">
        <v>1330</v>
      </c>
      <c r="AD1546" s="236"/>
    </row>
    <row r="1547" spans="2:30" x14ac:dyDescent="0.25">
      <c r="C1547" s="149" t="s">
        <v>2</v>
      </c>
      <c r="G1547" s="149" t="s">
        <v>2</v>
      </c>
      <c r="K1547" s="149" t="s">
        <v>2</v>
      </c>
      <c r="O1547" s="235" t="s">
        <v>2284</v>
      </c>
      <c r="P1547" s="235"/>
      <c r="Q1547" s="235"/>
      <c r="R1547" s="235"/>
      <c r="S1547" s="235"/>
      <c r="T1547" s="235"/>
      <c r="U1547" s="235"/>
      <c r="V1547" s="235"/>
      <c r="W1547" s="235"/>
      <c r="X1547" s="235"/>
      <c r="Y1547" s="235"/>
      <c r="Z1547" s="235"/>
      <c r="AA1547" s="235"/>
      <c r="AB1547" s="235"/>
      <c r="AC1547" s="236">
        <v>1330</v>
      </c>
      <c r="AD1547" s="236"/>
    </row>
    <row r="1548" spans="2:30" x14ac:dyDescent="0.25">
      <c r="B1548" s="146" t="s">
        <v>2193</v>
      </c>
      <c r="C1548" s="146"/>
      <c r="D1548" s="146"/>
      <c r="F1548" s="146" t="s">
        <v>1323</v>
      </c>
      <c r="G1548" s="146"/>
      <c r="H1548" s="146"/>
      <c r="I1548" s="146"/>
      <c r="J1548" s="146" t="s">
        <v>2128</v>
      </c>
      <c r="K1548" s="146"/>
      <c r="L1548" s="146"/>
      <c r="N1548" s="146" t="s">
        <v>2129</v>
      </c>
      <c r="O1548" s="146"/>
      <c r="P1548" s="146"/>
      <c r="Q1548" s="146"/>
      <c r="R1548" s="146"/>
      <c r="S1548" s="146"/>
      <c r="T1548" s="146"/>
      <c r="U1548" s="146"/>
      <c r="V1548" s="146"/>
      <c r="W1548" s="146"/>
      <c r="X1548" s="146"/>
      <c r="Y1548" s="146"/>
      <c r="Z1548" s="146"/>
      <c r="AA1548" s="146"/>
      <c r="AC1548" s="234">
        <v>48.51</v>
      </c>
      <c r="AD1548" s="234"/>
    </row>
    <row r="1549" spans="2:30" x14ac:dyDescent="0.25">
      <c r="C1549" s="149" t="s">
        <v>2</v>
      </c>
      <c r="G1549" s="149" t="s">
        <v>2</v>
      </c>
      <c r="K1549" s="149" t="s">
        <v>2</v>
      </c>
      <c r="O1549" s="235" t="s">
        <v>2279</v>
      </c>
      <c r="P1549" s="235"/>
      <c r="Q1549" s="235"/>
      <c r="R1549" s="235"/>
      <c r="S1549" s="235"/>
      <c r="T1549" s="235"/>
      <c r="U1549" s="235"/>
      <c r="V1549" s="235"/>
      <c r="W1549" s="235"/>
      <c r="X1549" s="235"/>
      <c r="Y1549" s="235"/>
      <c r="Z1549" s="235"/>
      <c r="AA1549" s="235"/>
      <c r="AB1549" s="235"/>
      <c r="AC1549" s="236">
        <v>38.630000000000003</v>
      </c>
      <c r="AD1549" s="236"/>
    </row>
    <row r="1550" spans="2:30" x14ac:dyDescent="0.25">
      <c r="C1550" s="149" t="s">
        <v>2</v>
      </c>
      <c r="G1550" s="149" t="s">
        <v>2</v>
      </c>
      <c r="K1550" s="149" t="s">
        <v>2</v>
      </c>
      <c r="O1550" s="235" t="s">
        <v>2279</v>
      </c>
      <c r="P1550" s="235"/>
      <c r="Q1550" s="235"/>
      <c r="R1550" s="235"/>
      <c r="S1550" s="235"/>
      <c r="T1550" s="235"/>
      <c r="U1550" s="235"/>
      <c r="V1550" s="235"/>
      <c r="W1550" s="235"/>
      <c r="X1550" s="235"/>
      <c r="Y1550" s="235"/>
      <c r="Z1550" s="235"/>
      <c r="AA1550" s="235"/>
      <c r="AB1550" s="235"/>
      <c r="AC1550" s="236">
        <v>9.8800000000000008</v>
      </c>
      <c r="AD1550" s="236"/>
    </row>
    <row r="1551" spans="2:30" x14ac:dyDescent="0.25">
      <c r="B1551" s="146" t="s">
        <v>2291</v>
      </c>
      <c r="C1551" s="146"/>
      <c r="D1551" s="146"/>
      <c r="F1551" s="146" t="s">
        <v>1323</v>
      </c>
      <c r="G1551" s="146"/>
      <c r="H1551" s="146"/>
      <c r="I1551" s="146"/>
      <c r="J1551" s="146" t="s">
        <v>2282</v>
      </c>
      <c r="K1551" s="146"/>
      <c r="L1551" s="146"/>
      <c r="N1551" s="146" t="s">
        <v>2283</v>
      </c>
      <c r="O1551" s="146"/>
      <c r="P1551" s="146"/>
      <c r="Q1551" s="146"/>
      <c r="R1551" s="146"/>
      <c r="S1551" s="146"/>
      <c r="T1551" s="146"/>
      <c r="U1551" s="146"/>
      <c r="V1551" s="146"/>
      <c r="W1551" s="146"/>
      <c r="X1551" s="146"/>
      <c r="Y1551" s="146"/>
      <c r="Z1551" s="146"/>
      <c r="AA1551" s="146"/>
      <c r="AC1551" s="234">
        <v>1330</v>
      </c>
      <c r="AD1551" s="234"/>
    </row>
    <row r="1552" spans="2:30" x14ac:dyDescent="0.25">
      <c r="C1552" s="149" t="s">
        <v>2</v>
      </c>
      <c r="G1552" s="149" t="s">
        <v>2</v>
      </c>
      <c r="K1552" s="149" t="s">
        <v>2</v>
      </c>
      <c r="O1552" s="235" t="s">
        <v>2284</v>
      </c>
      <c r="P1552" s="235"/>
      <c r="Q1552" s="235"/>
      <c r="R1552" s="235"/>
      <c r="S1552" s="235"/>
      <c r="T1552" s="235"/>
      <c r="U1552" s="235"/>
      <c r="V1552" s="235"/>
      <c r="W1552" s="235"/>
      <c r="X1552" s="235"/>
      <c r="Y1552" s="235"/>
      <c r="Z1552" s="235"/>
      <c r="AA1552" s="235"/>
      <c r="AB1552" s="235"/>
    </row>
    <row r="1553" spans="1:30" x14ac:dyDescent="0.25">
      <c r="B1553" s="146" t="s">
        <v>2292</v>
      </c>
      <c r="C1553" s="146"/>
      <c r="D1553" s="146"/>
      <c r="F1553" s="146" t="s">
        <v>1323</v>
      </c>
      <c r="G1553" s="146"/>
      <c r="H1553" s="146"/>
      <c r="I1553" s="146"/>
      <c r="J1553" s="146" t="s">
        <v>2144</v>
      </c>
      <c r="K1553" s="146"/>
      <c r="L1553" s="146"/>
      <c r="N1553" s="146" t="s">
        <v>2145</v>
      </c>
      <c r="O1553" s="146"/>
      <c r="P1553" s="146"/>
      <c r="Q1553" s="146"/>
      <c r="R1553" s="146"/>
      <c r="S1553" s="146"/>
      <c r="T1553" s="146"/>
      <c r="U1553" s="146"/>
      <c r="V1553" s="146"/>
      <c r="W1553" s="146"/>
      <c r="X1553" s="146"/>
      <c r="Y1553" s="146"/>
      <c r="Z1553" s="146"/>
      <c r="AA1553" s="146"/>
      <c r="AC1553" s="234">
        <v>900</v>
      </c>
      <c r="AD1553" s="234"/>
    </row>
    <row r="1554" spans="1:30" x14ac:dyDescent="0.25">
      <c r="C1554" s="149" t="s">
        <v>2</v>
      </c>
      <c r="G1554" s="149" t="s">
        <v>2</v>
      </c>
      <c r="K1554" s="149" t="s">
        <v>2</v>
      </c>
      <c r="O1554" s="235" t="s">
        <v>2293</v>
      </c>
      <c r="P1554" s="235"/>
      <c r="Q1554" s="235"/>
      <c r="R1554" s="235"/>
      <c r="S1554" s="235"/>
      <c r="T1554" s="235"/>
      <c r="U1554" s="235"/>
      <c r="V1554" s="235"/>
      <c r="W1554" s="235"/>
      <c r="X1554" s="235"/>
      <c r="Y1554" s="235"/>
      <c r="Z1554" s="235"/>
      <c r="AA1554" s="235"/>
      <c r="AB1554" s="235"/>
      <c r="AC1554" s="236">
        <v>600</v>
      </c>
      <c r="AD1554" s="236"/>
    </row>
    <row r="1555" spans="1:30" x14ac:dyDescent="0.25">
      <c r="C1555" s="149" t="s">
        <v>2</v>
      </c>
      <c r="G1555" s="149" t="s">
        <v>2</v>
      </c>
      <c r="K1555" s="149" t="s">
        <v>2</v>
      </c>
      <c r="O1555" s="235" t="s">
        <v>2294</v>
      </c>
      <c r="P1555" s="235"/>
      <c r="Q1555" s="235"/>
      <c r="R1555" s="235"/>
      <c r="S1555" s="235"/>
      <c r="T1555" s="235"/>
      <c r="U1555" s="235"/>
      <c r="V1555" s="235"/>
      <c r="W1555" s="235"/>
      <c r="X1555" s="235"/>
      <c r="Y1555" s="235"/>
      <c r="Z1555" s="235"/>
      <c r="AA1555" s="235"/>
      <c r="AB1555" s="235"/>
      <c r="AC1555" s="236">
        <v>300</v>
      </c>
      <c r="AD1555" s="236"/>
    </row>
    <row r="1556" spans="1:30" x14ac:dyDescent="0.25">
      <c r="B1556" s="146" t="s">
        <v>2295</v>
      </c>
      <c r="C1556" s="146"/>
      <c r="D1556" s="146"/>
      <c r="F1556" s="146" t="s">
        <v>1323</v>
      </c>
      <c r="G1556" s="146"/>
      <c r="H1556" s="146"/>
      <c r="I1556" s="146"/>
      <c r="J1556" s="146" t="s">
        <v>2286</v>
      </c>
      <c r="K1556" s="146"/>
      <c r="L1556" s="146"/>
      <c r="N1556" s="146" t="s">
        <v>2287</v>
      </c>
      <c r="O1556" s="146"/>
      <c r="P1556" s="146"/>
      <c r="Q1556" s="146"/>
      <c r="R1556" s="146"/>
      <c r="S1556" s="146"/>
      <c r="T1556" s="146"/>
      <c r="U1556" s="146"/>
      <c r="V1556" s="146"/>
      <c r="W1556" s="146"/>
      <c r="X1556" s="146"/>
      <c r="Y1556" s="146"/>
      <c r="Z1556" s="146"/>
      <c r="AA1556" s="146"/>
      <c r="AC1556" s="234">
        <v>1900</v>
      </c>
      <c r="AD1556" s="234"/>
    </row>
    <row r="1557" spans="1:30" x14ac:dyDescent="0.25">
      <c r="C1557" s="149" t="s">
        <v>2</v>
      </c>
      <c r="G1557" s="149" t="s">
        <v>2</v>
      </c>
      <c r="K1557" s="149" t="s">
        <v>2</v>
      </c>
      <c r="O1557" s="235" t="s">
        <v>2288</v>
      </c>
      <c r="P1557" s="235"/>
      <c r="Q1557" s="235"/>
      <c r="R1557" s="235"/>
      <c r="S1557" s="235"/>
      <c r="T1557" s="235"/>
      <c r="U1557" s="235"/>
      <c r="V1557" s="235"/>
      <c r="W1557" s="235"/>
      <c r="X1557" s="235"/>
      <c r="Y1557" s="235"/>
      <c r="Z1557" s="235"/>
      <c r="AA1557" s="235"/>
      <c r="AB1557" s="235"/>
      <c r="AC1557" s="236">
        <v>950</v>
      </c>
      <c r="AD1557" s="236"/>
    </row>
    <row r="1558" spans="1:30" x14ac:dyDescent="0.25">
      <c r="C1558" s="149" t="s">
        <v>2</v>
      </c>
      <c r="G1558" s="149" t="s">
        <v>2</v>
      </c>
      <c r="K1558" s="149" t="s">
        <v>2</v>
      </c>
      <c r="O1558" s="235" t="s">
        <v>2288</v>
      </c>
      <c r="P1558" s="235"/>
      <c r="Q1558" s="235"/>
      <c r="R1558" s="235"/>
      <c r="S1558" s="235"/>
      <c r="T1558" s="235"/>
      <c r="U1558" s="235"/>
      <c r="V1558" s="235"/>
      <c r="W1558" s="235"/>
      <c r="X1558" s="235"/>
      <c r="Y1558" s="235"/>
      <c r="Z1558" s="235"/>
      <c r="AA1558" s="235"/>
      <c r="AB1558" s="235"/>
      <c r="AC1558" s="236">
        <v>950</v>
      </c>
      <c r="AD1558" s="236"/>
    </row>
    <row r="1559" spans="1:30" x14ac:dyDescent="0.25">
      <c r="B1559" s="146" t="s">
        <v>2202</v>
      </c>
      <c r="C1559" s="146"/>
      <c r="D1559" s="146"/>
      <c r="F1559" s="146" t="s">
        <v>1392</v>
      </c>
      <c r="G1559" s="146"/>
      <c r="H1559" s="146"/>
      <c r="I1559" s="146"/>
      <c r="J1559" s="146" t="s">
        <v>2138</v>
      </c>
      <c r="K1559" s="146"/>
      <c r="L1559" s="146"/>
      <c r="N1559" s="146" t="s">
        <v>2139</v>
      </c>
      <c r="O1559" s="146"/>
      <c r="P1559" s="146"/>
      <c r="Q1559" s="146"/>
      <c r="R1559" s="146"/>
      <c r="S1559" s="146"/>
      <c r="T1559" s="146"/>
      <c r="U1559" s="146"/>
      <c r="V1559" s="146"/>
      <c r="W1559" s="146"/>
      <c r="X1559" s="146"/>
      <c r="Y1559" s="146"/>
      <c r="Z1559" s="146"/>
      <c r="AA1559" s="146"/>
      <c r="AC1559" s="234">
        <v>49.69</v>
      </c>
      <c r="AD1559" s="234"/>
    </row>
    <row r="1560" spans="1:30" x14ac:dyDescent="0.25">
      <c r="C1560" s="149" t="s">
        <v>2</v>
      </c>
      <c r="G1560" s="149" t="s">
        <v>2</v>
      </c>
      <c r="K1560" s="149" t="s">
        <v>2</v>
      </c>
      <c r="O1560" s="235" t="s">
        <v>2274</v>
      </c>
      <c r="P1560" s="235"/>
      <c r="Q1560" s="235"/>
      <c r="R1560" s="235"/>
      <c r="S1560" s="235"/>
      <c r="T1560" s="235"/>
      <c r="U1560" s="235"/>
      <c r="V1560" s="235"/>
      <c r="W1560" s="235"/>
      <c r="X1560" s="235"/>
      <c r="Y1560" s="235"/>
      <c r="Z1560" s="235"/>
      <c r="AA1560" s="235"/>
      <c r="AB1560" s="235"/>
      <c r="AC1560" s="236">
        <v>16.059999999999999</v>
      </c>
      <c r="AD1560" s="236"/>
    </row>
    <row r="1561" spans="1:30" x14ac:dyDescent="0.25">
      <c r="C1561" s="149" t="s">
        <v>2</v>
      </c>
      <c r="G1561" s="149" t="s">
        <v>2</v>
      </c>
      <c r="K1561" s="149" t="s">
        <v>2</v>
      </c>
      <c r="O1561" s="235" t="s">
        <v>2274</v>
      </c>
      <c r="P1561" s="235"/>
      <c r="Q1561" s="235"/>
      <c r="R1561" s="235"/>
      <c r="S1561" s="235"/>
      <c r="T1561" s="235"/>
      <c r="U1561" s="235"/>
      <c r="V1561" s="235"/>
      <c r="W1561" s="235"/>
      <c r="X1561" s="235"/>
      <c r="Y1561" s="235"/>
      <c r="Z1561" s="235"/>
      <c r="AA1561" s="235"/>
      <c r="AB1561" s="235"/>
      <c r="AC1561" s="236">
        <v>17.239999999999998</v>
      </c>
      <c r="AD1561" s="236"/>
    </row>
    <row r="1562" spans="1:30" x14ac:dyDescent="0.25">
      <c r="C1562" s="149" t="s">
        <v>2</v>
      </c>
      <c r="G1562" s="149" t="s">
        <v>2</v>
      </c>
      <c r="K1562" s="149" t="s">
        <v>2</v>
      </c>
      <c r="O1562" s="235" t="s">
        <v>2274</v>
      </c>
      <c r="P1562" s="235"/>
      <c r="Q1562" s="235"/>
      <c r="R1562" s="235"/>
      <c r="S1562" s="235"/>
      <c r="T1562" s="235"/>
      <c r="U1562" s="235"/>
      <c r="V1562" s="235"/>
      <c r="W1562" s="235"/>
      <c r="X1562" s="235"/>
      <c r="Y1562" s="235"/>
      <c r="Z1562" s="235"/>
      <c r="AA1562" s="235"/>
      <c r="AB1562" s="235"/>
      <c r="AC1562" s="236">
        <v>16.39</v>
      </c>
      <c r="AD1562" s="236"/>
    </row>
    <row r="1563" spans="1:30" x14ac:dyDescent="0.25">
      <c r="B1563" s="146" t="s">
        <v>2296</v>
      </c>
      <c r="C1563" s="146"/>
      <c r="D1563" s="146"/>
      <c r="F1563" s="146" t="s">
        <v>1392</v>
      </c>
      <c r="G1563" s="146"/>
      <c r="H1563" s="146"/>
      <c r="I1563" s="146"/>
      <c r="J1563" s="146" t="s">
        <v>2286</v>
      </c>
      <c r="K1563" s="146"/>
      <c r="L1563" s="146"/>
      <c r="N1563" s="146" t="s">
        <v>2287</v>
      </c>
      <c r="O1563" s="146"/>
      <c r="P1563" s="146"/>
      <c r="Q1563" s="146"/>
      <c r="R1563" s="146"/>
      <c r="S1563" s="146"/>
      <c r="T1563" s="146"/>
      <c r="U1563" s="146"/>
      <c r="V1563" s="146"/>
      <c r="W1563" s="146"/>
      <c r="X1563" s="146"/>
      <c r="Y1563" s="146"/>
      <c r="Z1563" s="146"/>
      <c r="AA1563" s="146"/>
      <c r="AC1563" s="234">
        <v>995</v>
      </c>
      <c r="AD1563" s="234"/>
    </row>
    <row r="1564" spans="1:30" x14ac:dyDescent="0.25">
      <c r="C1564" s="149" t="s">
        <v>2</v>
      </c>
      <c r="G1564" s="149" t="s">
        <v>2</v>
      </c>
      <c r="K1564" s="149" t="s">
        <v>2</v>
      </c>
      <c r="O1564" s="235" t="s">
        <v>2288</v>
      </c>
      <c r="P1564" s="235"/>
      <c r="Q1564" s="235"/>
      <c r="R1564" s="235"/>
      <c r="S1564" s="235"/>
      <c r="T1564" s="235"/>
      <c r="U1564" s="235"/>
      <c r="V1564" s="235"/>
      <c r="W1564" s="235"/>
      <c r="X1564" s="235"/>
      <c r="Y1564" s="235"/>
      <c r="Z1564" s="235"/>
      <c r="AA1564" s="235"/>
      <c r="AB1564" s="235"/>
    </row>
    <row r="1565" spans="1:30" x14ac:dyDescent="0.25">
      <c r="B1565" s="146" t="s">
        <v>2247</v>
      </c>
      <c r="C1565" s="146"/>
      <c r="D1565" s="146"/>
      <c r="F1565" s="146" t="s">
        <v>1392</v>
      </c>
      <c r="G1565" s="146"/>
      <c r="H1565" s="146"/>
      <c r="I1565" s="146"/>
      <c r="J1565" s="146" t="s">
        <v>2248</v>
      </c>
      <c r="K1565" s="146"/>
      <c r="L1565" s="146"/>
      <c r="N1565" s="146" t="s">
        <v>2249</v>
      </c>
      <c r="O1565" s="146"/>
      <c r="P1565" s="146"/>
      <c r="Q1565" s="146"/>
      <c r="R1565" s="146"/>
      <c r="S1565" s="146"/>
      <c r="T1565" s="146"/>
      <c r="U1565" s="146"/>
      <c r="V1565" s="146"/>
      <c r="W1565" s="146"/>
      <c r="X1565" s="146"/>
      <c r="Y1565" s="146"/>
      <c r="Z1565" s="146"/>
      <c r="AA1565" s="146"/>
      <c r="AC1565" s="234">
        <v>11.1</v>
      </c>
      <c r="AD1565" s="234"/>
    </row>
    <row r="1566" spans="1:30" x14ac:dyDescent="0.25">
      <c r="C1566" s="149" t="s">
        <v>2</v>
      </c>
      <c r="G1566" s="149" t="s">
        <v>2</v>
      </c>
      <c r="K1566" s="149" t="s">
        <v>2</v>
      </c>
      <c r="O1566" s="235" t="s">
        <v>2250</v>
      </c>
      <c r="P1566" s="235"/>
      <c r="Q1566" s="235"/>
      <c r="R1566" s="235"/>
      <c r="S1566" s="235"/>
      <c r="T1566" s="235"/>
      <c r="U1566" s="235"/>
      <c r="V1566" s="235"/>
      <c r="W1566" s="235"/>
      <c r="X1566" s="235"/>
      <c r="Y1566" s="235"/>
      <c r="Z1566" s="235"/>
      <c r="AA1566" s="235"/>
      <c r="AB1566" s="235"/>
    </row>
    <row r="1567" spans="1:30" ht="6" customHeight="1" x14ac:dyDescent="0.25"/>
    <row r="1568" spans="1:30" ht="16.5" customHeight="1" x14ac:dyDescent="0.25">
      <c r="A1568" s="152" t="s">
        <v>2297</v>
      </c>
      <c r="B1568" s="152"/>
      <c r="C1568" s="152"/>
      <c r="D1568" s="152"/>
      <c r="E1568" s="152"/>
      <c r="F1568" s="152"/>
      <c r="G1568" s="152"/>
      <c r="H1568" s="152"/>
      <c r="I1568" s="152"/>
      <c r="J1568" s="152"/>
      <c r="K1568" s="152"/>
      <c r="L1568" s="152"/>
      <c r="M1568" s="152"/>
      <c r="N1568" s="152"/>
      <c r="O1568" s="152"/>
      <c r="P1568" s="152"/>
      <c r="Q1568" s="152"/>
      <c r="R1568" s="152"/>
      <c r="S1568" s="152"/>
      <c r="U1568" s="149" t="s">
        <v>2</v>
      </c>
      <c r="W1568" s="149" t="s">
        <v>2</v>
      </c>
      <c r="Y1568" s="237" t="s">
        <v>2007</v>
      </c>
      <c r="Z1568" s="237"/>
      <c r="AC1568" s="238">
        <v>41913.65</v>
      </c>
      <c r="AD1568" s="238"/>
    </row>
    <row r="1569" spans="1:30" ht="6.75" customHeight="1" x14ac:dyDescent="0.25"/>
    <row r="1570" spans="1:30" ht="14.25" customHeight="1" x14ac:dyDescent="0.25">
      <c r="A1570" s="231" t="s">
        <v>2298</v>
      </c>
      <c r="B1570" s="231"/>
      <c r="C1570" s="231"/>
      <c r="D1570" s="231"/>
      <c r="E1570" s="231"/>
      <c r="F1570" s="231"/>
      <c r="G1570" s="231"/>
      <c r="H1570" s="231"/>
      <c r="I1570" s="231"/>
      <c r="J1570" s="231"/>
      <c r="K1570" s="231"/>
      <c r="L1570" s="231"/>
      <c r="M1570" s="231"/>
      <c r="N1570" s="231"/>
      <c r="O1570" s="231"/>
    </row>
    <row r="1571" spans="1:30" x14ac:dyDescent="0.25">
      <c r="B1571" s="232" t="s">
        <v>1039</v>
      </c>
      <c r="C1571" s="232"/>
      <c r="D1571" s="232"/>
      <c r="F1571" s="232" t="s">
        <v>1040</v>
      </c>
      <c r="G1571" s="232"/>
      <c r="H1571" s="232"/>
      <c r="I1571" s="232"/>
      <c r="J1571" s="232" t="s">
        <v>1041</v>
      </c>
      <c r="K1571" s="232"/>
      <c r="L1571" s="232"/>
      <c r="N1571" s="232" t="s">
        <v>1042</v>
      </c>
      <c r="O1571" s="232"/>
      <c r="P1571" s="232"/>
      <c r="Q1571" s="232"/>
      <c r="R1571" s="232"/>
      <c r="S1571" s="232"/>
      <c r="T1571" s="232"/>
      <c r="U1571" s="232"/>
      <c r="V1571" s="232"/>
      <c r="W1571" s="232"/>
      <c r="X1571" s="232"/>
      <c r="Y1571" s="232"/>
      <c r="Z1571" s="232"/>
      <c r="AA1571" s="232"/>
      <c r="AC1571" s="233" t="s">
        <v>1043</v>
      </c>
      <c r="AD1571" s="233"/>
    </row>
    <row r="1572" spans="1:30" x14ac:dyDescent="0.25">
      <c r="B1572" s="146" t="s">
        <v>2299</v>
      </c>
      <c r="C1572" s="146"/>
      <c r="D1572" s="146"/>
      <c r="F1572" s="146" t="s">
        <v>1045</v>
      </c>
      <c r="G1572" s="146"/>
      <c r="H1572" s="146"/>
      <c r="I1572" s="146"/>
      <c r="J1572" s="146" t="s">
        <v>2300</v>
      </c>
      <c r="K1572" s="146"/>
      <c r="L1572" s="146"/>
      <c r="N1572" s="146" t="s">
        <v>2301</v>
      </c>
      <c r="O1572" s="146"/>
      <c r="P1572" s="146"/>
      <c r="Q1572" s="146"/>
      <c r="R1572" s="146"/>
      <c r="S1572" s="146"/>
      <c r="T1572" s="146"/>
      <c r="U1572" s="146"/>
      <c r="V1572" s="146"/>
      <c r="W1572" s="146"/>
      <c r="X1572" s="146"/>
      <c r="Y1572" s="146"/>
      <c r="Z1572" s="146"/>
      <c r="AA1572" s="146"/>
      <c r="AC1572" s="234">
        <v>3000</v>
      </c>
      <c r="AD1572" s="234"/>
    </row>
    <row r="1573" spans="1:30" x14ac:dyDescent="0.25">
      <c r="C1573" s="149" t="s">
        <v>2</v>
      </c>
      <c r="G1573" s="149" t="s">
        <v>2</v>
      </c>
      <c r="K1573" s="149" t="s">
        <v>2</v>
      </c>
      <c r="O1573" s="235" t="s">
        <v>2302</v>
      </c>
      <c r="P1573" s="235"/>
      <c r="Q1573" s="235"/>
      <c r="R1573" s="235"/>
      <c r="S1573" s="235"/>
      <c r="T1573" s="235"/>
      <c r="U1573" s="235"/>
      <c r="V1573" s="235"/>
      <c r="W1573" s="235"/>
      <c r="X1573" s="235"/>
      <c r="Y1573" s="235"/>
      <c r="Z1573" s="235"/>
      <c r="AA1573" s="235"/>
      <c r="AB1573" s="235"/>
    </row>
    <row r="1574" spans="1:30" x14ac:dyDescent="0.25">
      <c r="B1574" s="146" t="s">
        <v>2303</v>
      </c>
      <c r="C1574" s="146"/>
      <c r="D1574" s="146"/>
      <c r="F1574" s="146" t="s">
        <v>1045</v>
      </c>
      <c r="G1574" s="146"/>
      <c r="H1574" s="146"/>
      <c r="I1574" s="146"/>
      <c r="J1574" s="146" t="s">
        <v>2304</v>
      </c>
      <c r="K1574" s="146"/>
      <c r="L1574" s="146"/>
      <c r="N1574" s="146" t="s">
        <v>2305</v>
      </c>
      <c r="O1574" s="146"/>
      <c r="P1574" s="146"/>
      <c r="Q1574" s="146"/>
      <c r="R1574" s="146"/>
      <c r="S1574" s="146"/>
      <c r="T1574" s="146"/>
      <c r="U1574" s="146"/>
      <c r="V1574" s="146"/>
      <c r="W1574" s="146"/>
      <c r="X1574" s="146"/>
      <c r="Y1574" s="146"/>
      <c r="Z1574" s="146"/>
      <c r="AA1574" s="146"/>
      <c r="AC1574" s="234">
        <v>22425</v>
      </c>
      <c r="AD1574" s="234"/>
    </row>
    <row r="1575" spans="1:30" x14ac:dyDescent="0.25">
      <c r="C1575" s="149" t="s">
        <v>2</v>
      </c>
      <c r="G1575" s="149" t="s">
        <v>2</v>
      </c>
      <c r="K1575" s="149" t="s">
        <v>2</v>
      </c>
      <c r="O1575" s="235" t="s">
        <v>2306</v>
      </c>
      <c r="P1575" s="235"/>
      <c r="Q1575" s="235"/>
      <c r="R1575" s="235"/>
      <c r="S1575" s="235"/>
      <c r="T1575" s="235"/>
      <c r="U1575" s="235"/>
      <c r="V1575" s="235"/>
      <c r="W1575" s="235"/>
      <c r="X1575" s="235"/>
      <c r="Y1575" s="235"/>
      <c r="Z1575" s="235"/>
      <c r="AA1575" s="235"/>
      <c r="AB1575" s="235"/>
    </row>
    <row r="1576" spans="1:30" x14ac:dyDescent="0.25">
      <c r="B1576" s="146" t="s">
        <v>2307</v>
      </c>
      <c r="C1576" s="146"/>
      <c r="D1576" s="146"/>
      <c r="F1576" s="146" t="s">
        <v>1045</v>
      </c>
      <c r="G1576" s="146"/>
      <c r="H1576" s="146"/>
      <c r="I1576" s="146"/>
      <c r="J1576" s="146" t="s">
        <v>2308</v>
      </c>
      <c r="K1576" s="146"/>
      <c r="L1576" s="146"/>
      <c r="N1576" s="146" t="s">
        <v>2309</v>
      </c>
      <c r="O1576" s="146"/>
      <c r="P1576" s="146"/>
      <c r="Q1576" s="146"/>
      <c r="R1576" s="146"/>
      <c r="S1576" s="146"/>
      <c r="T1576" s="146"/>
      <c r="U1576" s="146"/>
      <c r="V1576" s="146"/>
      <c r="W1576" s="146"/>
      <c r="X1576" s="146"/>
      <c r="Y1576" s="146"/>
      <c r="Z1576" s="146"/>
      <c r="AA1576" s="146"/>
      <c r="AC1576" s="234">
        <v>2500</v>
      </c>
      <c r="AD1576" s="234"/>
    </row>
    <row r="1577" spans="1:30" x14ac:dyDescent="0.25">
      <c r="C1577" s="149" t="s">
        <v>2</v>
      </c>
      <c r="G1577" s="149" t="s">
        <v>2</v>
      </c>
      <c r="K1577" s="149" t="s">
        <v>2</v>
      </c>
      <c r="O1577" s="235" t="s">
        <v>2310</v>
      </c>
      <c r="P1577" s="235"/>
      <c r="Q1577" s="235"/>
      <c r="R1577" s="235"/>
      <c r="S1577" s="235"/>
      <c r="T1577" s="235"/>
      <c r="U1577" s="235"/>
      <c r="V1577" s="235"/>
      <c r="W1577" s="235"/>
      <c r="X1577" s="235"/>
      <c r="Y1577" s="235"/>
      <c r="Z1577" s="235"/>
      <c r="AA1577" s="235"/>
      <c r="AB1577" s="235"/>
    </row>
    <row r="1578" spans="1:30" x14ac:dyDescent="0.25">
      <c r="B1578" s="146" t="s">
        <v>2311</v>
      </c>
      <c r="C1578" s="146"/>
      <c r="D1578" s="146"/>
      <c r="F1578" s="146" t="s">
        <v>1158</v>
      </c>
      <c r="G1578" s="146"/>
      <c r="H1578" s="146"/>
      <c r="I1578" s="146"/>
      <c r="J1578" s="146" t="s">
        <v>2030</v>
      </c>
      <c r="K1578" s="146"/>
      <c r="L1578" s="146"/>
      <c r="N1578" s="146" t="s">
        <v>2031</v>
      </c>
      <c r="O1578" s="146"/>
      <c r="P1578" s="146"/>
      <c r="Q1578" s="146"/>
      <c r="R1578" s="146"/>
      <c r="S1578" s="146"/>
      <c r="T1578" s="146"/>
      <c r="U1578" s="146"/>
      <c r="V1578" s="146"/>
      <c r="W1578" s="146"/>
      <c r="X1578" s="146"/>
      <c r="Y1578" s="146"/>
      <c r="Z1578" s="146"/>
      <c r="AA1578" s="146"/>
      <c r="AC1578" s="234">
        <v>80.77</v>
      </c>
      <c r="AD1578" s="234"/>
    </row>
    <row r="1579" spans="1:30" x14ac:dyDescent="0.25">
      <c r="C1579" s="149" t="s">
        <v>2</v>
      </c>
      <c r="G1579" s="149" t="s">
        <v>2</v>
      </c>
      <c r="K1579" s="149" t="s">
        <v>2</v>
      </c>
      <c r="O1579" s="235" t="s">
        <v>1252</v>
      </c>
      <c r="P1579" s="235"/>
      <c r="Q1579" s="235"/>
      <c r="R1579" s="235"/>
      <c r="S1579" s="235"/>
      <c r="T1579" s="235"/>
      <c r="U1579" s="235"/>
      <c r="V1579" s="235"/>
      <c r="W1579" s="235"/>
      <c r="X1579" s="235"/>
      <c r="Y1579" s="235"/>
      <c r="Z1579" s="235"/>
      <c r="AA1579" s="235"/>
      <c r="AB1579" s="235"/>
    </row>
    <row r="1580" spans="1:30" x14ac:dyDescent="0.25">
      <c r="B1580" s="146" t="s">
        <v>1227</v>
      </c>
      <c r="C1580" s="146"/>
      <c r="D1580" s="146"/>
      <c r="F1580" s="146" t="s">
        <v>1158</v>
      </c>
      <c r="G1580" s="146"/>
      <c r="H1580" s="146"/>
      <c r="I1580" s="146"/>
      <c r="J1580" s="146" t="s">
        <v>1228</v>
      </c>
      <c r="K1580" s="146"/>
      <c r="L1580" s="146"/>
      <c r="N1580" s="146" t="s">
        <v>1229</v>
      </c>
      <c r="O1580" s="146"/>
      <c r="P1580" s="146"/>
      <c r="Q1580" s="146"/>
      <c r="R1580" s="146"/>
      <c r="S1580" s="146"/>
      <c r="T1580" s="146"/>
      <c r="U1580" s="146"/>
      <c r="V1580" s="146"/>
      <c r="W1580" s="146"/>
      <c r="X1580" s="146"/>
      <c r="Y1580" s="146"/>
      <c r="Z1580" s="146"/>
      <c r="AA1580" s="146"/>
      <c r="AC1580" s="234">
        <v>2984.45</v>
      </c>
      <c r="AD1580" s="234"/>
    </row>
    <row r="1581" spans="1:30" x14ac:dyDescent="0.25">
      <c r="C1581" s="149" t="s">
        <v>2</v>
      </c>
      <c r="G1581" s="149" t="s">
        <v>2</v>
      </c>
      <c r="K1581" s="149" t="s">
        <v>2</v>
      </c>
      <c r="O1581" s="235" t="s">
        <v>1230</v>
      </c>
      <c r="P1581" s="235"/>
      <c r="Q1581" s="235"/>
      <c r="R1581" s="235"/>
      <c r="S1581" s="235"/>
      <c r="T1581" s="235"/>
      <c r="U1581" s="235"/>
      <c r="V1581" s="235"/>
      <c r="W1581" s="235"/>
      <c r="X1581" s="235"/>
      <c r="Y1581" s="235"/>
      <c r="Z1581" s="235"/>
      <c r="AA1581" s="235"/>
      <c r="AB1581" s="235"/>
    </row>
    <row r="1582" spans="1:30" ht="15.75" customHeight="1" x14ac:dyDescent="0.25"/>
    <row r="1583" spans="1:30" ht="12" customHeight="1" x14ac:dyDescent="0.25"/>
    <row r="1584" spans="1:30" ht="13.5" customHeight="1" x14ac:dyDescent="0.25">
      <c r="A1584" s="152" t="s">
        <v>1119</v>
      </c>
      <c r="B1584" s="152"/>
      <c r="C1584" s="152"/>
      <c r="D1584" s="152"/>
      <c r="E1584" s="152"/>
      <c r="F1584" s="152"/>
      <c r="G1584" s="152"/>
      <c r="H1584" s="152"/>
      <c r="I1584" s="152"/>
      <c r="J1584" s="152"/>
      <c r="K1584" s="152"/>
      <c r="L1584" s="152"/>
      <c r="M1584" s="152"/>
      <c r="R1584" s="153" t="s">
        <v>2312</v>
      </c>
      <c r="S1584" s="153"/>
      <c r="T1584" s="153"/>
      <c r="U1584" s="153"/>
      <c r="V1584" s="153"/>
      <c r="W1584" s="153"/>
      <c r="X1584" s="153"/>
      <c r="Y1584" s="153"/>
      <c r="Z1584" s="153"/>
      <c r="AA1584" s="153"/>
      <c r="AB1584" s="153"/>
      <c r="AC1584" s="153"/>
      <c r="AD1584" s="153"/>
    </row>
    <row r="1585" spans="1:30" ht="25.5" customHeight="1" x14ac:dyDescent="0.25">
      <c r="C1585" s="143" t="s">
        <v>1035</v>
      </c>
      <c r="D1585" s="143"/>
      <c r="E1585" s="143"/>
      <c r="F1585" s="143"/>
      <c r="G1585" s="143"/>
      <c r="H1585" s="143"/>
      <c r="I1585" s="143"/>
      <c r="J1585" s="143"/>
      <c r="K1585" s="143"/>
      <c r="L1585" s="143"/>
      <c r="M1585" s="143"/>
      <c r="N1585" s="143"/>
      <c r="O1585" s="143"/>
      <c r="P1585" s="143"/>
      <c r="Q1585" s="143"/>
      <c r="R1585" s="143"/>
      <c r="S1585" s="143"/>
      <c r="T1585" s="143"/>
      <c r="U1585" s="143"/>
      <c r="V1585" s="143"/>
      <c r="W1585" s="143"/>
      <c r="X1585" s="143"/>
      <c r="Y1585" s="143"/>
      <c r="Z1585" s="143"/>
      <c r="AA1585" s="143"/>
      <c r="AB1585" s="143"/>
      <c r="AC1585" s="143"/>
    </row>
    <row r="1586" spans="1:30" ht="7.5" customHeight="1" x14ac:dyDescent="0.25"/>
    <row r="1587" spans="1:30" ht="18.75" customHeight="1" x14ac:dyDescent="0.25">
      <c r="I1587" s="229" t="s">
        <v>1036</v>
      </c>
      <c r="J1587" s="229"/>
      <c r="K1587" s="229"/>
      <c r="L1587" s="229"/>
      <c r="M1587" s="229"/>
      <c r="N1587" s="229"/>
      <c r="O1587" s="229"/>
      <c r="P1587" s="229"/>
      <c r="S1587" s="230" t="s">
        <v>1037</v>
      </c>
      <c r="T1587" s="230"/>
      <c r="U1587" s="230"/>
      <c r="V1587" s="230"/>
      <c r="W1587" s="230"/>
      <c r="X1587" s="230"/>
      <c r="Y1587" s="230"/>
    </row>
    <row r="1588" spans="1:30" ht="6.75" customHeight="1" x14ac:dyDescent="0.25"/>
    <row r="1589" spans="1:30" ht="14.25" customHeight="1" x14ac:dyDescent="0.25">
      <c r="A1589" s="231" t="s">
        <v>2298</v>
      </c>
      <c r="B1589" s="231"/>
      <c r="C1589" s="231"/>
      <c r="D1589" s="231"/>
      <c r="E1589" s="231"/>
      <c r="F1589" s="231"/>
      <c r="G1589" s="231"/>
      <c r="H1589" s="231"/>
      <c r="I1589" s="231"/>
      <c r="J1589" s="231"/>
      <c r="K1589" s="231"/>
      <c r="L1589" s="231"/>
      <c r="M1589" s="231"/>
      <c r="N1589" s="231"/>
      <c r="O1589" s="231"/>
    </row>
    <row r="1590" spans="1:30" x14ac:dyDescent="0.25">
      <c r="B1590" s="232" t="s">
        <v>1039</v>
      </c>
      <c r="C1590" s="232"/>
      <c r="D1590" s="232"/>
      <c r="F1590" s="232" t="s">
        <v>1040</v>
      </c>
      <c r="G1590" s="232"/>
      <c r="H1590" s="232"/>
      <c r="I1590" s="232"/>
      <c r="J1590" s="232" t="s">
        <v>1041</v>
      </c>
      <c r="K1590" s="232"/>
      <c r="L1590" s="232"/>
      <c r="N1590" s="232" t="s">
        <v>1042</v>
      </c>
      <c r="O1590" s="232"/>
      <c r="P1590" s="232"/>
      <c r="Q1590" s="232"/>
      <c r="R1590" s="232"/>
      <c r="S1590" s="232"/>
      <c r="T1590" s="232"/>
      <c r="U1590" s="232"/>
      <c r="V1590" s="232"/>
      <c r="W1590" s="232"/>
      <c r="X1590" s="232"/>
      <c r="Y1590" s="232"/>
      <c r="Z1590" s="232"/>
      <c r="AA1590" s="232"/>
      <c r="AC1590" s="233" t="s">
        <v>1043</v>
      </c>
      <c r="AD1590" s="233"/>
    </row>
    <row r="1591" spans="1:30" x14ac:dyDescent="0.25">
      <c r="B1591" s="146" t="s">
        <v>1232</v>
      </c>
      <c r="C1591" s="146"/>
      <c r="D1591" s="146"/>
      <c r="F1591" s="146" t="s">
        <v>1158</v>
      </c>
      <c r="G1591" s="146"/>
      <c r="H1591" s="146"/>
      <c r="I1591" s="146"/>
      <c r="J1591" s="146" t="s">
        <v>1233</v>
      </c>
      <c r="K1591" s="146"/>
      <c r="L1591" s="146"/>
      <c r="N1591" s="146" t="s">
        <v>1234</v>
      </c>
      <c r="O1591" s="146"/>
      <c r="P1591" s="146"/>
      <c r="Q1591" s="146"/>
      <c r="R1591" s="146"/>
      <c r="S1591" s="146"/>
      <c r="T1591" s="146"/>
      <c r="U1591" s="146"/>
      <c r="V1591" s="146"/>
      <c r="W1591" s="146"/>
      <c r="X1591" s="146"/>
      <c r="Y1591" s="146"/>
      <c r="Z1591" s="146"/>
      <c r="AA1591" s="146"/>
      <c r="AC1591" s="234">
        <v>599.36</v>
      </c>
      <c r="AD1591" s="234"/>
    </row>
    <row r="1592" spans="1:30" x14ac:dyDescent="0.25">
      <c r="C1592" s="149" t="s">
        <v>2</v>
      </c>
      <c r="G1592" s="149" t="s">
        <v>2</v>
      </c>
      <c r="K1592" s="149" t="s">
        <v>2</v>
      </c>
      <c r="O1592" s="235" t="s">
        <v>1235</v>
      </c>
      <c r="P1592" s="235"/>
      <c r="Q1592" s="235"/>
      <c r="R1592" s="235"/>
      <c r="S1592" s="235"/>
      <c r="T1592" s="235"/>
      <c r="U1592" s="235"/>
      <c r="V1592" s="235"/>
      <c r="W1592" s="235"/>
      <c r="X1592" s="235"/>
      <c r="Y1592" s="235"/>
      <c r="Z1592" s="235"/>
      <c r="AA1592" s="235"/>
      <c r="AB1592" s="235"/>
      <c r="AC1592" s="236">
        <v>149.84</v>
      </c>
      <c r="AD1592" s="236"/>
    </row>
    <row r="1593" spans="1:30" x14ac:dyDescent="0.25">
      <c r="C1593" s="149" t="s">
        <v>2</v>
      </c>
      <c r="G1593" s="149" t="s">
        <v>2</v>
      </c>
      <c r="K1593" s="149" t="s">
        <v>2</v>
      </c>
      <c r="O1593" s="235" t="s">
        <v>1235</v>
      </c>
      <c r="P1593" s="235"/>
      <c r="Q1593" s="235"/>
      <c r="R1593" s="235"/>
      <c r="S1593" s="235"/>
      <c r="T1593" s="235"/>
      <c r="U1593" s="235"/>
      <c r="V1593" s="235"/>
      <c r="W1593" s="235"/>
      <c r="X1593" s="235"/>
      <c r="Y1593" s="235"/>
      <c r="Z1593" s="235"/>
      <c r="AA1593" s="235"/>
      <c r="AB1593" s="235"/>
      <c r="AC1593" s="236">
        <v>149.84</v>
      </c>
      <c r="AD1593" s="236"/>
    </row>
    <row r="1594" spans="1:30" x14ac:dyDescent="0.25">
      <c r="C1594" s="149" t="s">
        <v>2</v>
      </c>
      <c r="G1594" s="149" t="s">
        <v>2</v>
      </c>
      <c r="K1594" s="149" t="s">
        <v>2</v>
      </c>
      <c r="O1594" s="235" t="s">
        <v>1235</v>
      </c>
      <c r="P1594" s="235"/>
      <c r="Q1594" s="235"/>
      <c r="R1594" s="235"/>
      <c r="S1594" s="235"/>
      <c r="T1594" s="235"/>
      <c r="U1594" s="235"/>
      <c r="V1594" s="235"/>
      <c r="W1594" s="235"/>
      <c r="X1594" s="235"/>
      <c r="Y1594" s="235"/>
      <c r="Z1594" s="235"/>
      <c r="AA1594" s="235"/>
      <c r="AB1594" s="235"/>
      <c r="AC1594" s="236">
        <v>149.84</v>
      </c>
      <c r="AD1594" s="236"/>
    </row>
    <row r="1595" spans="1:30" x14ac:dyDescent="0.25">
      <c r="C1595" s="149" t="s">
        <v>2</v>
      </c>
      <c r="G1595" s="149" t="s">
        <v>2</v>
      </c>
      <c r="K1595" s="149" t="s">
        <v>2</v>
      </c>
      <c r="O1595" s="235" t="s">
        <v>1235</v>
      </c>
      <c r="P1595" s="235"/>
      <c r="Q1595" s="235"/>
      <c r="R1595" s="235"/>
      <c r="S1595" s="235"/>
      <c r="T1595" s="235"/>
      <c r="U1595" s="235"/>
      <c r="V1595" s="235"/>
      <c r="W1595" s="235"/>
      <c r="X1595" s="235"/>
      <c r="Y1595" s="235"/>
      <c r="Z1595" s="235"/>
      <c r="AA1595" s="235"/>
      <c r="AB1595" s="235"/>
      <c r="AC1595" s="236">
        <v>149.84</v>
      </c>
      <c r="AD1595" s="236"/>
    </row>
    <row r="1596" spans="1:30" x14ac:dyDescent="0.25">
      <c r="B1596" s="146" t="s">
        <v>1249</v>
      </c>
      <c r="C1596" s="146"/>
      <c r="D1596" s="146"/>
      <c r="F1596" s="146" t="s">
        <v>1250</v>
      </c>
      <c r="G1596" s="146"/>
      <c r="H1596" s="146"/>
      <c r="I1596" s="146"/>
      <c r="J1596" s="146" t="s">
        <v>1062</v>
      </c>
      <c r="K1596" s="146"/>
      <c r="L1596" s="146"/>
      <c r="N1596" s="146" t="s">
        <v>1063</v>
      </c>
      <c r="O1596" s="146"/>
      <c r="P1596" s="146"/>
      <c r="Q1596" s="146"/>
      <c r="R1596" s="146"/>
      <c r="S1596" s="146"/>
      <c r="T1596" s="146"/>
      <c r="U1596" s="146"/>
      <c r="V1596" s="146"/>
      <c r="W1596" s="146"/>
      <c r="X1596" s="146"/>
      <c r="Y1596" s="146"/>
      <c r="Z1596" s="146"/>
      <c r="AA1596" s="146"/>
      <c r="AC1596" s="234">
        <v>355.75</v>
      </c>
      <c r="AD1596" s="234"/>
    </row>
    <row r="1597" spans="1:30" x14ac:dyDescent="0.25">
      <c r="C1597" s="149" t="s">
        <v>2</v>
      </c>
      <c r="G1597" s="149" t="s">
        <v>2</v>
      </c>
      <c r="K1597" s="149" t="s">
        <v>2</v>
      </c>
      <c r="O1597" s="235" t="s">
        <v>1252</v>
      </c>
      <c r="P1597" s="235"/>
      <c r="Q1597" s="235"/>
      <c r="R1597" s="235"/>
      <c r="S1597" s="235"/>
      <c r="T1597" s="235"/>
      <c r="U1597" s="235"/>
      <c r="V1597" s="235"/>
      <c r="W1597" s="235"/>
      <c r="X1597" s="235"/>
      <c r="Y1597" s="235"/>
      <c r="Z1597" s="235"/>
      <c r="AA1597" s="235"/>
      <c r="AB1597" s="235"/>
    </row>
    <row r="1598" spans="1:30" x14ac:dyDescent="0.25">
      <c r="B1598" s="146" t="s">
        <v>1285</v>
      </c>
      <c r="C1598" s="146"/>
      <c r="D1598" s="146"/>
      <c r="F1598" s="146" t="s">
        <v>1250</v>
      </c>
      <c r="G1598" s="146"/>
      <c r="H1598" s="146"/>
      <c r="I1598" s="146"/>
      <c r="J1598" s="146" t="s">
        <v>1286</v>
      </c>
      <c r="K1598" s="146"/>
      <c r="L1598" s="146"/>
      <c r="N1598" s="146" t="s">
        <v>1287</v>
      </c>
      <c r="O1598" s="146"/>
      <c r="P1598" s="146"/>
      <c r="Q1598" s="146"/>
      <c r="R1598" s="146"/>
      <c r="S1598" s="146"/>
      <c r="T1598" s="146"/>
      <c r="U1598" s="146"/>
      <c r="V1598" s="146"/>
      <c r="W1598" s="146"/>
      <c r="X1598" s="146"/>
      <c r="Y1598" s="146"/>
      <c r="Z1598" s="146"/>
      <c r="AA1598" s="146"/>
      <c r="AC1598" s="234">
        <v>632.55999999999995</v>
      </c>
      <c r="AD1598" s="234"/>
    </row>
    <row r="1599" spans="1:30" x14ac:dyDescent="0.25">
      <c r="C1599" s="149" t="s">
        <v>2</v>
      </c>
      <c r="G1599" s="149" t="s">
        <v>2</v>
      </c>
      <c r="K1599" s="149" t="s">
        <v>2</v>
      </c>
      <c r="O1599" s="235" t="s">
        <v>2313</v>
      </c>
      <c r="P1599" s="235"/>
      <c r="Q1599" s="235"/>
      <c r="R1599" s="235"/>
      <c r="S1599" s="235"/>
      <c r="T1599" s="235"/>
      <c r="U1599" s="235"/>
      <c r="V1599" s="235"/>
      <c r="W1599" s="235"/>
      <c r="X1599" s="235"/>
      <c r="Y1599" s="235"/>
      <c r="Z1599" s="235"/>
      <c r="AA1599" s="235"/>
      <c r="AB1599" s="235"/>
      <c r="AC1599" s="236">
        <v>379.72</v>
      </c>
      <c r="AD1599" s="236"/>
    </row>
    <row r="1600" spans="1:30" x14ac:dyDescent="0.25">
      <c r="C1600" s="149" t="s">
        <v>2</v>
      </c>
      <c r="G1600" s="149" t="s">
        <v>2</v>
      </c>
      <c r="K1600" s="149" t="s">
        <v>2</v>
      </c>
      <c r="O1600" s="235" t="s">
        <v>2313</v>
      </c>
      <c r="P1600" s="235"/>
      <c r="Q1600" s="235"/>
      <c r="R1600" s="235"/>
      <c r="S1600" s="235"/>
      <c r="T1600" s="235"/>
      <c r="U1600" s="235"/>
      <c r="V1600" s="235"/>
      <c r="W1600" s="235"/>
      <c r="X1600" s="235"/>
      <c r="Y1600" s="235"/>
      <c r="Z1600" s="235"/>
      <c r="AA1600" s="235"/>
      <c r="AB1600" s="235"/>
      <c r="AC1600" s="236">
        <v>252.84</v>
      </c>
      <c r="AD1600" s="236"/>
    </row>
    <row r="1601" spans="1:30" x14ac:dyDescent="0.25">
      <c r="B1601" s="146" t="s">
        <v>2314</v>
      </c>
      <c r="C1601" s="146"/>
      <c r="D1601" s="146"/>
      <c r="F1601" s="146" t="s">
        <v>1323</v>
      </c>
      <c r="G1601" s="146"/>
      <c r="H1601" s="146"/>
      <c r="I1601" s="146"/>
      <c r="J1601" s="146" t="s">
        <v>2315</v>
      </c>
      <c r="K1601" s="146"/>
      <c r="L1601" s="146"/>
      <c r="N1601" s="146" t="s">
        <v>2316</v>
      </c>
      <c r="O1601" s="146"/>
      <c r="P1601" s="146"/>
      <c r="Q1601" s="146"/>
      <c r="R1601" s="146"/>
      <c r="S1601" s="146"/>
      <c r="T1601" s="146"/>
      <c r="U1601" s="146"/>
      <c r="V1601" s="146"/>
      <c r="W1601" s="146"/>
      <c r="X1601" s="146"/>
      <c r="Y1601" s="146"/>
      <c r="Z1601" s="146"/>
      <c r="AA1601" s="146"/>
      <c r="AC1601" s="234">
        <v>2800</v>
      </c>
      <c r="AD1601" s="234"/>
    </row>
    <row r="1602" spans="1:30" x14ac:dyDescent="0.25">
      <c r="C1602" s="149" t="s">
        <v>2</v>
      </c>
      <c r="G1602" s="149" t="s">
        <v>2</v>
      </c>
      <c r="K1602" s="149" t="s">
        <v>2</v>
      </c>
      <c r="O1602" s="235" t="s">
        <v>2317</v>
      </c>
      <c r="P1602" s="235"/>
      <c r="Q1602" s="235"/>
      <c r="R1602" s="235"/>
      <c r="S1602" s="235"/>
      <c r="T1602" s="235"/>
      <c r="U1602" s="235"/>
      <c r="V1602" s="235"/>
      <c r="W1602" s="235"/>
      <c r="X1602" s="235"/>
      <c r="Y1602" s="235"/>
      <c r="Z1602" s="235"/>
      <c r="AA1602" s="235"/>
      <c r="AB1602" s="235"/>
    </row>
    <row r="1603" spans="1:30" x14ac:dyDescent="0.25">
      <c r="B1603" s="146" t="s">
        <v>2318</v>
      </c>
      <c r="C1603" s="146"/>
      <c r="D1603" s="146"/>
      <c r="F1603" s="146" t="s">
        <v>1323</v>
      </c>
      <c r="G1603" s="146"/>
      <c r="H1603" s="146"/>
      <c r="I1603" s="146"/>
      <c r="J1603" s="146" t="s">
        <v>2319</v>
      </c>
      <c r="K1603" s="146"/>
      <c r="L1603" s="146"/>
      <c r="N1603" s="146" t="s">
        <v>2320</v>
      </c>
      <c r="O1603" s="146"/>
      <c r="P1603" s="146"/>
      <c r="Q1603" s="146"/>
      <c r="R1603" s="146"/>
      <c r="S1603" s="146"/>
      <c r="T1603" s="146"/>
      <c r="U1603" s="146"/>
      <c r="V1603" s="146"/>
      <c r="W1603" s="146"/>
      <c r="X1603" s="146"/>
      <c r="Y1603" s="146"/>
      <c r="Z1603" s="146"/>
      <c r="AA1603" s="146"/>
      <c r="AC1603" s="234">
        <v>9000</v>
      </c>
      <c r="AD1603" s="234"/>
    </row>
    <row r="1604" spans="1:30" x14ac:dyDescent="0.25">
      <c r="C1604" s="149" t="s">
        <v>2</v>
      </c>
      <c r="G1604" s="149" t="s">
        <v>2</v>
      </c>
      <c r="K1604" s="149" t="s">
        <v>2</v>
      </c>
      <c r="O1604" s="235" t="s">
        <v>2321</v>
      </c>
      <c r="P1604" s="235"/>
      <c r="Q1604" s="235"/>
      <c r="R1604" s="235"/>
      <c r="S1604" s="235"/>
      <c r="T1604" s="235"/>
      <c r="U1604" s="235"/>
      <c r="V1604" s="235"/>
      <c r="W1604" s="235"/>
      <c r="X1604" s="235"/>
      <c r="Y1604" s="235"/>
      <c r="Z1604" s="235"/>
      <c r="AA1604" s="235"/>
      <c r="AB1604" s="235"/>
    </row>
    <row r="1605" spans="1:30" x14ac:dyDescent="0.25">
      <c r="B1605" s="146" t="s">
        <v>2322</v>
      </c>
      <c r="C1605" s="146"/>
      <c r="D1605" s="146"/>
      <c r="F1605" s="146" t="s">
        <v>1045</v>
      </c>
      <c r="G1605" s="146"/>
      <c r="H1605" s="146"/>
      <c r="I1605" s="146"/>
      <c r="J1605" s="146" t="s">
        <v>2323</v>
      </c>
      <c r="K1605" s="146"/>
      <c r="L1605" s="146"/>
      <c r="N1605" s="146" t="s">
        <v>2324</v>
      </c>
      <c r="O1605" s="146"/>
      <c r="P1605" s="146"/>
      <c r="Q1605" s="146"/>
      <c r="R1605" s="146"/>
      <c r="S1605" s="146"/>
      <c r="T1605" s="146"/>
      <c r="U1605" s="146"/>
      <c r="V1605" s="146"/>
      <c r="W1605" s="146"/>
      <c r="X1605" s="146"/>
      <c r="Y1605" s="146"/>
      <c r="Z1605" s="146"/>
      <c r="AA1605" s="146"/>
      <c r="AC1605" s="234">
        <v>17.920000000000002</v>
      </c>
      <c r="AD1605" s="234"/>
    </row>
    <row r="1606" spans="1:30" x14ac:dyDescent="0.25">
      <c r="C1606" s="149" t="s">
        <v>2</v>
      </c>
      <c r="G1606" s="149" t="s">
        <v>2</v>
      </c>
      <c r="K1606" s="149" t="s">
        <v>2</v>
      </c>
      <c r="O1606" s="235" t="s">
        <v>1570</v>
      </c>
      <c r="P1606" s="235"/>
      <c r="Q1606" s="235"/>
      <c r="R1606" s="235"/>
      <c r="S1606" s="235"/>
      <c r="T1606" s="235"/>
      <c r="U1606" s="235"/>
      <c r="V1606" s="235"/>
      <c r="W1606" s="235"/>
      <c r="X1606" s="235"/>
      <c r="Y1606" s="235"/>
      <c r="Z1606" s="235"/>
      <c r="AA1606" s="235"/>
      <c r="AB1606" s="235"/>
    </row>
    <row r="1607" spans="1:30" x14ac:dyDescent="0.25">
      <c r="B1607" s="146" t="s">
        <v>2325</v>
      </c>
      <c r="C1607" s="146"/>
      <c r="D1607" s="146"/>
      <c r="F1607" s="146" t="s">
        <v>1392</v>
      </c>
      <c r="G1607" s="146"/>
      <c r="H1607" s="146"/>
      <c r="I1607" s="146"/>
      <c r="J1607" s="146" t="s">
        <v>2326</v>
      </c>
      <c r="K1607" s="146"/>
      <c r="L1607" s="146"/>
      <c r="N1607" s="146" t="s">
        <v>2327</v>
      </c>
      <c r="O1607" s="146"/>
      <c r="P1607" s="146"/>
      <c r="Q1607" s="146"/>
      <c r="R1607" s="146"/>
      <c r="S1607" s="146"/>
      <c r="T1607" s="146"/>
      <c r="U1607" s="146"/>
      <c r="V1607" s="146"/>
      <c r="W1607" s="146"/>
      <c r="X1607" s="146"/>
      <c r="Y1607" s="146"/>
      <c r="Z1607" s="146"/>
      <c r="AA1607" s="146"/>
      <c r="AC1607" s="234">
        <v>24.19</v>
      </c>
      <c r="AD1607" s="234"/>
    </row>
    <row r="1608" spans="1:30" x14ac:dyDescent="0.25">
      <c r="C1608" s="149" t="s">
        <v>2</v>
      </c>
      <c r="G1608" s="149" t="s">
        <v>2</v>
      </c>
      <c r="K1608" s="149" t="s">
        <v>2</v>
      </c>
      <c r="O1608" s="235" t="s">
        <v>1182</v>
      </c>
      <c r="P1608" s="235"/>
      <c r="Q1608" s="235"/>
      <c r="R1608" s="235"/>
      <c r="S1608" s="235"/>
      <c r="T1608" s="235"/>
      <c r="U1608" s="235"/>
      <c r="V1608" s="235"/>
      <c r="W1608" s="235"/>
      <c r="X1608" s="235"/>
      <c r="Y1608" s="235"/>
      <c r="Z1608" s="235"/>
      <c r="AA1608" s="235"/>
      <c r="AB1608" s="235"/>
    </row>
    <row r="1609" spans="1:30" ht="6" customHeight="1" x14ac:dyDescent="0.25"/>
    <row r="1610" spans="1:30" ht="16.5" customHeight="1" x14ac:dyDescent="0.25">
      <c r="A1610" s="152" t="s">
        <v>2328</v>
      </c>
      <c r="B1610" s="152"/>
      <c r="C1610" s="152"/>
      <c r="D1610" s="152"/>
      <c r="E1610" s="152"/>
      <c r="F1610" s="152"/>
      <c r="G1610" s="152"/>
      <c r="H1610" s="152"/>
      <c r="I1610" s="152"/>
      <c r="J1610" s="152"/>
      <c r="K1610" s="152"/>
      <c r="L1610" s="152"/>
      <c r="M1610" s="152"/>
      <c r="N1610" s="152"/>
      <c r="O1610" s="152"/>
      <c r="P1610" s="152"/>
      <c r="Q1610" s="152"/>
      <c r="R1610" s="152"/>
      <c r="S1610" s="152"/>
      <c r="U1610" s="149" t="s">
        <v>2</v>
      </c>
      <c r="W1610" s="149" t="s">
        <v>2</v>
      </c>
      <c r="Y1610" s="237" t="s">
        <v>2007</v>
      </c>
      <c r="Z1610" s="237"/>
      <c r="AC1610" s="238">
        <v>44420</v>
      </c>
      <c r="AD1610" s="238"/>
    </row>
    <row r="1611" spans="1:30" ht="6.75" customHeight="1" x14ac:dyDescent="0.25"/>
    <row r="1612" spans="1:30" ht="14.25" customHeight="1" x14ac:dyDescent="0.25">
      <c r="A1612" s="231" t="s">
        <v>2329</v>
      </c>
      <c r="B1612" s="231"/>
      <c r="C1612" s="231"/>
      <c r="D1612" s="231"/>
      <c r="E1612" s="231"/>
      <c r="F1612" s="231"/>
      <c r="G1612" s="231"/>
      <c r="H1612" s="231"/>
      <c r="I1612" s="231"/>
      <c r="J1612" s="231"/>
      <c r="K1612" s="231"/>
      <c r="L1612" s="231"/>
      <c r="M1612" s="231"/>
      <c r="N1612" s="231"/>
      <c r="O1612" s="231"/>
    </row>
    <row r="1613" spans="1:30" x14ac:dyDescent="0.25">
      <c r="B1613" s="232" t="s">
        <v>1039</v>
      </c>
      <c r="C1613" s="232"/>
      <c r="D1613" s="232"/>
      <c r="F1613" s="232" t="s">
        <v>1040</v>
      </c>
      <c r="G1613" s="232"/>
      <c r="H1613" s="232"/>
      <c r="I1613" s="232"/>
      <c r="J1613" s="232" t="s">
        <v>1041</v>
      </c>
      <c r="K1613" s="232"/>
      <c r="L1613" s="232"/>
      <c r="N1613" s="232" t="s">
        <v>1042</v>
      </c>
      <c r="O1613" s="232"/>
      <c r="P1613" s="232"/>
      <c r="Q1613" s="232"/>
      <c r="R1613" s="232"/>
      <c r="S1613" s="232"/>
      <c r="T1613" s="232"/>
      <c r="U1613" s="232"/>
      <c r="V1613" s="232"/>
      <c r="W1613" s="232"/>
      <c r="X1613" s="232"/>
      <c r="Y1613" s="232"/>
      <c r="Z1613" s="232"/>
      <c r="AA1613" s="232"/>
      <c r="AC1613" s="233" t="s">
        <v>1043</v>
      </c>
      <c r="AD1613" s="233"/>
    </row>
    <row r="1614" spans="1:30" x14ac:dyDescent="0.25">
      <c r="B1614" s="146" t="s">
        <v>2330</v>
      </c>
      <c r="C1614" s="146"/>
      <c r="D1614" s="146"/>
      <c r="F1614" s="146" t="s">
        <v>1045</v>
      </c>
      <c r="G1614" s="146"/>
      <c r="H1614" s="146"/>
      <c r="I1614" s="146"/>
      <c r="J1614" s="146" t="s">
        <v>2331</v>
      </c>
      <c r="K1614" s="146"/>
      <c r="L1614" s="146"/>
      <c r="N1614" s="146" t="s">
        <v>2332</v>
      </c>
      <c r="O1614" s="146"/>
      <c r="P1614" s="146"/>
      <c r="Q1614" s="146"/>
      <c r="R1614" s="146"/>
      <c r="S1614" s="146"/>
      <c r="T1614" s="146"/>
      <c r="U1614" s="146"/>
      <c r="V1614" s="146"/>
      <c r="W1614" s="146"/>
      <c r="X1614" s="146"/>
      <c r="Y1614" s="146"/>
      <c r="Z1614" s="146"/>
      <c r="AA1614" s="146"/>
      <c r="AC1614" s="234">
        <v>450</v>
      </c>
      <c r="AD1614" s="234"/>
    </row>
    <row r="1615" spans="1:30" x14ac:dyDescent="0.25">
      <c r="C1615" s="149" t="s">
        <v>2</v>
      </c>
      <c r="G1615" s="149" t="s">
        <v>2</v>
      </c>
      <c r="K1615" s="149" t="s">
        <v>2</v>
      </c>
      <c r="O1615" s="235" t="s">
        <v>2333</v>
      </c>
      <c r="P1615" s="235"/>
      <c r="Q1615" s="235"/>
      <c r="R1615" s="235"/>
      <c r="S1615" s="235"/>
      <c r="T1615" s="235"/>
      <c r="U1615" s="235"/>
      <c r="V1615" s="235"/>
      <c r="W1615" s="235"/>
      <c r="X1615" s="235"/>
      <c r="Y1615" s="235"/>
      <c r="Z1615" s="235"/>
      <c r="AA1615" s="235"/>
      <c r="AB1615" s="235"/>
    </row>
    <row r="1616" spans="1:30" x14ac:dyDescent="0.25">
      <c r="B1616" s="146" t="s">
        <v>2334</v>
      </c>
      <c r="C1616" s="146"/>
      <c r="D1616" s="146"/>
      <c r="F1616" s="146" t="s">
        <v>1045</v>
      </c>
      <c r="G1616" s="146"/>
      <c r="H1616" s="146"/>
      <c r="I1616" s="146"/>
      <c r="J1616" s="146" t="s">
        <v>2335</v>
      </c>
      <c r="K1616" s="146"/>
      <c r="L1616" s="146"/>
      <c r="N1616" s="146" t="s">
        <v>2336</v>
      </c>
      <c r="O1616" s="146"/>
      <c r="P1616" s="146"/>
      <c r="Q1616" s="146"/>
      <c r="R1616" s="146"/>
      <c r="S1616" s="146"/>
      <c r="T1616" s="146"/>
      <c r="U1616" s="146"/>
      <c r="V1616" s="146"/>
      <c r="W1616" s="146"/>
      <c r="X1616" s="146"/>
      <c r="Y1616" s="146"/>
      <c r="Z1616" s="146"/>
      <c r="AA1616" s="146"/>
      <c r="AC1616" s="234">
        <v>1080</v>
      </c>
      <c r="AD1616" s="234"/>
    </row>
    <row r="1617" spans="2:30" x14ac:dyDescent="0.25">
      <c r="C1617" s="149" t="s">
        <v>2</v>
      </c>
      <c r="G1617" s="149" t="s">
        <v>2</v>
      </c>
      <c r="K1617" s="149" t="s">
        <v>2</v>
      </c>
      <c r="O1617" s="235" t="s">
        <v>2337</v>
      </c>
      <c r="P1617" s="235"/>
      <c r="Q1617" s="235"/>
      <c r="R1617" s="235"/>
      <c r="S1617" s="235"/>
      <c r="T1617" s="235"/>
      <c r="U1617" s="235"/>
      <c r="V1617" s="235"/>
      <c r="W1617" s="235"/>
      <c r="X1617" s="235"/>
      <c r="Y1617" s="235"/>
      <c r="Z1617" s="235"/>
      <c r="AA1617" s="235"/>
      <c r="AB1617" s="235"/>
    </row>
    <row r="1618" spans="2:30" x14ac:dyDescent="0.25">
      <c r="B1618" s="146" t="s">
        <v>2338</v>
      </c>
      <c r="C1618" s="146"/>
      <c r="D1618" s="146"/>
      <c r="F1618" s="146" t="s">
        <v>1250</v>
      </c>
      <c r="G1618" s="146"/>
      <c r="H1618" s="146"/>
      <c r="I1618" s="146"/>
      <c r="J1618" s="146" t="s">
        <v>2331</v>
      </c>
      <c r="K1618" s="146"/>
      <c r="L1618" s="146"/>
      <c r="N1618" s="146" t="s">
        <v>2332</v>
      </c>
      <c r="O1618" s="146"/>
      <c r="P1618" s="146"/>
      <c r="Q1618" s="146"/>
      <c r="R1618" s="146"/>
      <c r="S1618" s="146"/>
      <c r="T1618" s="146"/>
      <c r="U1618" s="146"/>
      <c r="V1618" s="146"/>
      <c r="W1618" s="146"/>
      <c r="X1618" s="146"/>
      <c r="Y1618" s="146"/>
      <c r="Z1618" s="146"/>
      <c r="AA1618" s="146"/>
      <c r="AC1618" s="234">
        <v>900</v>
      </c>
      <c r="AD1618" s="234"/>
    </row>
    <row r="1619" spans="2:30" x14ac:dyDescent="0.25">
      <c r="C1619" s="149" t="s">
        <v>2</v>
      </c>
      <c r="G1619" s="149" t="s">
        <v>2</v>
      </c>
      <c r="K1619" s="149" t="s">
        <v>2</v>
      </c>
      <c r="O1619" s="235" t="s">
        <v>2333</v>
      </c>
      <c r="P1619" s="235"/>
      <c r="Q1619" s="235"/>
      <c r="R1619" s="235"/>
      <c r="S1619" s="235"/>
      <c r="T1619" s="235"/>
      <c r="U1619" s="235"/>
      <c r="V1619" s="235"/>
      <c r="W1619" s="235"/>
      <c r="X1619" s="235"/>
      <c r="Y1619" s="235"/>
      <c r="Z1619" s="235"/>
      <c r="AA1619" s="235"/>
      <c r="AB1619" s="235"/>
    </row>
    <row r="1620" spans="2:30" x14ac:dyDescent="0.25">
      <c r="B1620" s="146" t="s">
        <v>2339</v>
      </c>
      <c r="C1620" s="146"/>
      <c r="D1620" s="146"/>
      <c r="F1620" s="146" t="s">
        <v>1323</v>
      </c>
      <c r="G1620" s="146"/>
      <c r="H1620" s="146"/>
      <c r="I1620" s="146"/>
      <c r="J1620" s="146" t="s">
        <v>2340</v>
      </c>
      <c r="K1620" s="146"/>
      <c r="L1620" s="146"/>
      <c r="N1620" s="146" t="s">
        <v>2341</v>
      </c>
      <c r="O1620" s="146"/>
      <c r="P1620" s="146"/>
      <c r="Q1620" s="146"/>
      <c r="R1620" s="146"/>
      <c r="S1620" s="146"/>
      <c r="T1620" s="146"/>
      <c r="U1620" s="146"/>
      <c r="V1620" s="146"/>
      <c r="W1620" s="146"/>
      <c r="X1620" s="146"/>
      <c r="Y1620" s="146"/>
      <c r="Z1620" s="146"/>
      <c r="AA1620" s="146"/>
      <c r="AC1620" s="234">
        <v>12842.34</v>
      </c>
      <c r="AD1620" s="234"/>
    </row>
    <row r="1621" spans="2:30" x14ac:dyDescent="0.25">
      <c r="C1621" s="149" t="s">
        <v>2</v>
      </c>
      <c r="G1621" s="149" t="s">
        <v>2</v>
      </c>
      <c r="K1621" s="149" t="s">
        <v>2</v>
      </c>
      <c r="O1621" s="235" t="s">
        <v>2342</v>
      </c>
      <c r="P1621" s="235"/>
      <c r="Q1621" s="235"/>
      <c r="R1621" s="235"/>
      <c r="S1621" s="235"/>
      <c r="T1621" s="235"/>
      <c r="U1621" s="235"/>
      <c r="V1621" s="235"/>
      <c r="W1621" s="235"/>
      <c r="X1621" s="235"/>
      <c r="Y1621" s="235"/>
      <c r="Z1621" s="235"/>
      <c r="AA1621" s="235"/>
      <c r="AB1621" s="235"/>
    </row>
    <row r="1622" spans="2:30" x14ac:dyDescent="0.25">
      <c r="B1622" s="146" t="s">
        <v>2343</v>
      </c>
      <c r="C1622" s="146"/>
      <c r="D1622" s="146"/>
      <c r="F1622" s="146" t="s">
        <v>1323</v>
      </c>
      <c r="G1622" s="146"/>
      <c r="H1622" s="146"/>
      <c r="I1622" s="146"/>
      <c r="J1622" s="146" t="s">
        <v>2344</v>
      </c>
      <c r="K1622" s="146"/>
      <c r="L1622" s="146"/>
      <c r="N1622" s="146" t="s">
        <v>2345</v>
      </c>
      <c r="O1622" s="146"/>
      <c r="P1622" s="146"/>
      <c r="Q1622" s="146"/>
      <c r="R1622" s="146"/>
      <c r="S1622" s="146"/>
      <c r="T1622" s="146"/>
      <c r="U1622" s="146"/>
      <c r="V1622" s="146"/>
      <c r="W1622" s="146"/>
      <c r="X1622" s="146"/>
      <c r="Y1622" s="146"/>
      <c r="Z1622" s="146"/>
      <c r="AA1622" s="146"/>
      <c r="AC1622" s="234">
        <v>3017.1</v>
      </c>
      <c r="AD1622" s="234"/>
    </row>
    <row r="1623" spans="2:30" x14ac:dyDescent="0.25">
      <c r="C1623" s="149" t="s">
        <v>2</v>
      </c>
      <c r="G1623" s="149" t="s">
        <v>2</v>
      </c>
      <c r="K1623" s="149" t="s">
        <v>2</v>
      </c>
      <c r="O1623" s="235" t="s">
        <v>2346</v>
      </c>
      <c r="P1623" s="235"/>
      <c r="Q1623" s="235"/>
      <c r="R1623" s="235"/>
      <c r="S1623" s="235"/>
      <c r="T1623" s="235"/>
      <c r="U1623" s="235"/>
      <c r="V1623" s="235"/>
      <c r="W1623" s="235"/>
      <c r="X1623" s="235"/>
      <c r="Y1623" s="235"/>
      <c r="Z1623" s="235"/>
      <c r="AA1623" s="235"/>
      <c r="AB1623" s="235"/>
    </row>
    <row r="1624" spans="2:30" x14ac:dyDescent="0.25">
      <c r="B1624" s="146" t="s">
        <v>2347</v>
      </c>
      <c r="C1624" s="146"/>
      <c r="D1624" s="146"/>
      <c r="F1624" s="146" t="s">
        <v>2348</v>
      </c>
      <c r="G1624" s="146"/>
      <c r="H1624" s="146"/>
      <c r="I1624" s="146"/>
      <c r="J1624" s="146" t="s">
        <v>2349</v>
      </c>
      <c r="K1624" s="146"/>
      <c r="L1624" s="146"/>
      <c r="N1624" s="146" t="s">
        <v>2350</v>
      </c>
      <c r="O1624" s="146"/>
      <c r="P1624" s="146"/>
      <c r="Q1624" s="146"/>
      <c r="R1624" s="146"/>
      <c r="S1624" s="146"/>
      <c r="T1624" s="146"/>
      <c r="U1624" s="146"/>
      <c r="V1624" s="146"/>
      <c r="W1624" s="146"/>
      <c r="X1624" s="146"/>
      <c r="Y1624" s="146"/>
      <c r="Z1624" s="146"/>
      <c r="AA1624" s="146"/>
      <c r="AC1624" s="234">
        <v>4365</v>
      </c>
      <c r="AD1624" s="234"/>
    </row>
    <row r="1625" spans="2:30" x14ac:dyDescent="0.25">
      <c r="C1625" s="149" t="s">
        <v>2</v>
      </c>
      <c r="G1625" s="149" t="s">
        <v>2</v>
      </c>
      <c r="K1625" s="149" t="s">
        <v>2</v>
      </c>
      <c r="O1625" s="235" t="s">
        <v>2351</v>
      </c>
      <c r="P1625" s="235"/>
      <c r="Q1625" s="235"/>
      <c r="R1625" s="235"/>
      <c r="S1625" s="235"/>
      <c r="T1625" s="235"/>
      <c r="U1625" s="235"/>
      <c r="V1625" s="235"/>
      <c r="W1625" s="235"/>
      <c r="X1625" s="235"/>
      <c r="Y1625" s="235"/>
      <c r="Z1625" s="235"/>
      <c r="AA1625" s="235"/>
      <c r="AB1625" s="235"/>
      <c r="AC1625" s="236">
        <v>180</v>
      </c>
      <c r="AD1625" s="236"/>
    </row>
    <row r="1626" spans="2:30" x14ac:dyDescent="0.25">
      <c r="C1626" s="149" t="s">
        <v>2</v>
      </c>
      <c r="G1626" s="149" t="s">
        <v>2</v>
      </c>
      <c r="K1626" s="149" t="s">
        <v>2</v>
      </c>
      <c r="O1626" s="235" t="s">
        <v>2352</v>
      </c>
      <c r="P1626" s="235"/>
      <c r="Q1626" s="235"/>
      <c r="R1626" s="235"/>
      <c r="S1626" s="235"/>
      <c r="T1626" s="235"/>
      <c r="U1626" s="235"/>
      <c r="V1626" s="235"/>
      <c r="W1626" s="235"/>
      <c r="X1626" s="235"/>
      <c r="Y1626" s="235"/>
      <c r="Z1626" s="235"/>
      <c r="AA1626" s="235"/>
      <c r="AB1626" s="235"/>
      <c r="AC1626" s="236">
        <v>900</v>
      </c>
      <c r="AD1626" s="236"/>
    </row>
    <row r="1627" spans="2:30" x14ac:dyDescent="0.25">
      <c r="C1627" s="149" t="s">
        <v>2</v>
      </c>
      <c r="G1627" s="149" t="s">
        <v>2</v>
      </c>
      <c r="K1627" s="149" t="s">
        <v>2</v>
      </c>
      <c r="O1627" s="235" t="s">
        <v>2353</v>
      </c>
      <c r="P1627" s="235"/>
      <c r="Q1627" s="235"/>
      <c r="R1627" s="235"/>
      <c r="S1627" s="235"/>
      <c r="T1627" s="235"/>
      <c r="U1627" s="235"/>
      <c r="V1627" s="235"/>
      <c r="W1627" s="235"/>
      <c r="X1627" s="235"/>
      <c r="Y1627" s="235"/>
      <c r="Z1627" s="235"/>
      <c r="AA1627" s="235"/>
      <c r="AB1627" s="235"/>
      <c r="AC1627" s="236">
        <v>1260</v>
      </c>
      <c r="AD1627" s="236"/>
    </row>
    <row r="1628" spans="2:30" x14ac:dyDescent="0.25">
      <c r="C1628" s="149" t="s">
        <v>2</v>
      </c>
      <c r="G1628" s="149" t="s">
        <v>2</v>
      </c>
      <c r="K1628" s="149" t="s">
        <v>2</v>
      </c>
      <c r="O1628" s="235" t="s">
        <v>2354</v>
      </c>
      <c r="P1628" s="235"/>
      <c r="Q1628" s="235"/>
      <c r="R1628" s="235"/>
      <c r="S1628" s="235"/>
      <c r="T1628" s="235"/>
      <c r="U1628" s="235"/>
      <c r="V1628" s="235"/>
      <c r="W1628" s="235"/>
      <c r="X1628" s="235"/>
      <c r="Y1628" s="235"/>
      <c r="Z1628" s="235"/>
      <c r="AA1628" s="235"/>
      <c r="AB1628" s="235"/>
      <c r="AC1628" s="236">
        <v>180</v>
      </c>
      <c r="AD1628" s="236"/>
    </row>
    <row r="1629" spans="2:30" x14ac:dyDescent="0.25">
      <c r="C1629" s="149" t="s">
        <v>2</v>
      </c>
      <c r="G1629" s="149" t="s">
        <v>2</v>
      </c>
      <c r="K1629" s="149" t="s">
        <v>2</v>
      </c>
      <c r="O1629" s="235" t="s">
        <v>2353</v>
      </c>
      <c r="P1629" s="235"/>
      <c r="Q1629" s="235"/>
      <c r="R1629" s="235"/>
      <c r="S1629" s="235"/>
      <c r="T1629" s="235"/>
      <c r="U1629" s="235"/>
      <c r="V1629" s="235"/>
      <c r="W1629" s="235"/>
      <c r="X1629" s="235"/>
      <c r="Y1629" s="235"/>
      <c r="Z1629" s="235"/>
      <c r="AA1629" s="235"/>
      <c r="AB1629" s="235"/>
      <c r="AC1629" s="236">
        <v>675</v>
      </c>
      <c r="AD1629" s="236"/>
    </row>
    <row r="1630" spans="2:30" x14ac:dyDescent="0.25">
      <c r="C1630" s="149" t="s">
        <v>2</v>
      </c>
      <c r="G1630" s="149" t="s">
        <v>2</v>
      </c>
      <c r="K1630" s="149" t="s">
        <v>2</v>
      </c>
      <c r="O1630" s="235" t="s">
        <v>2352</v>
      </c>
      <c r="P1630" s="235"/>
      <c r="Q1630" s="235"/>
      <c r="R1630" s="235"/>
      <c r="S1630" s="235"/>
      <c r="T1630" s="235"/>
      <c r="U1630" s="235"/>
      <c r="V1630" s="235"/>
      <c r="W1630" s="235"/>
      <c r="X1630" s="235"/>
      <c r="Y1630" s="235"/>
      <c r="Z1630" s="235"/>
      <c r="AA1630" s="235"/>
      <c r="AB1630" s="235"/>
      <c r="AC1630" s="236">
        <v>540</v>
      </c>
      <c r="AD1630" s="236"/>
    </row>
    <row r="1631" spans="2:30" x14ac:dyDescent="0.25">
      <c r="C1631" s="149" t="s">
        <v>2</v>
      </c>
      <c r="G1631" s="149" t="s">
        <v>2</v>
      </c>
      <c r="K1631" s="149" t="s">
        <v>2</v>
      </c>
      <c r="O1631" s="235" t="s">
        <v>2351</v>
      </c>
      <c r="P1631" s="235"/>
      <c r="Q1631" s="235"/>
      <c r="R1631" s="235"/>
      <c r="S1631" s="235"/>
      <c r="T1631" s="235"/>
      <c r="U1631" s="235"/>
      <c r="V1631" s="235"/>
      <c r="W1631" s="235"/>
      <c r="X1631" s="235"/>
      <c r="Y1631" s="235"/>
      <c r="Z1631" s="235"/>
      <c r="AA1631" s="235"/>
      <c r="AB1631" s="235"/>
      <c r="AC1631" s="236">
        <v>315</v>
      </c>
      <c r="AD1631" s="236"/>
    </row>
    <row r="1632" spans="2:30" x14ac:dyDescent="0.25">
      <c r="C1632" s="149" t="s">
        <v>2</v>
      </c>
      <c r="G1632" s="149" t="s">
        <v>2</v>
      </c>
      <c r="K1632" s="149" t="s">
        <v>2</v>
      </c>
      <c r="O1632" s="235" t="s">
        <v>2355</v>
      </c>
      <c r="P1632" s="235"/>
      <c r="Q1632" s="235"/>
      <c r="R1632" s="235"/>
      <c r="S1632" s="235"/>
      <c r="T1632" s="235"/>
      <c r="U1632" s="235"/>
      <c r="V1632" s="235"/>
      <c r="W1632" s="235"/>
      <c r="X1632" s="235"/>
      <c r="Y1632" s="235"/>
      <c r="Z1632" s="235"/>
      <c r="AA1632" s="235"/>
      <c r="AB1632" s="235"/>
      <c r="AC1632" s="236">
        <v>315</v>
      </c>
      <c r="AD1632" s="236"/>
    </row>
    <row r="1633" spans="1:30" x14ac:dyDescent="0.25">
      <c r="B1633" s="146" t="s">
        <v>2356</v>
      </c>
      <c r="C1633" s="146"/>
      <c r="D1633" s="146"/>
      <c r="F1633" s="146" t="s">
        <v>2348</v>
      </c>
      <c r="G1633" s="146"/>
      <c r="H1633" s="146"/>
      <c r="I1633" s="146"/>
      <c r="J1633" s="146" t="s">
        <v>2357</v>
      </c>
      <c r="K1633" s="146"/>
      <c r="L1633" s="146"/>
      <c r="N1633" s="146" t="s">
        <v>2358</v>
      </c>
      <c r="O1633" s="146"/>
      <c r="P1633" s="146"/>
      <c r="Q1633" s="146"/>
      <c r="R1633" s="146"/>
      <c r="S1633" s="146"/>
      <c r="T1633" s="146"/>
      <c r="U1633" s="146"/>
      <c r="V1633" s="146"/>
      <c r="W1633" s="146"/>
      <c r="X1633" s="146"/>
      <c r="Y1633" s="146"/>
      <c r="Z1633" s="146"/>
      <c r="AA1633" s="146"/>
      <c r="AC1633" s="234">
        <v>10826.58</v>
      </c>
      <c r="AD1633" s="234"/>
    </row>
    <row r="1634" spans="1:30" x14ac:dyDescent="0.25">
      <c r="C1634" s="149" t="s">
        <v>2</v>
      </c>
      <c r="G1634" s="149" t="s">
        <v>2</v>
      </c>
      <c r="K1634" s="149" t="s">
        <v>2</v>
      </c>
      <c r="O1634" s="235" t="s">
        <v>2359</v>
      </c>
      <c r="P1634" s="235"/>
      <c r="Q1634" s="235"/>
      <c r="R1634" s="235"/>
      <c r="S1634" s="235"/>
      <c r="T1634" s="235"/>
      <c r="U1634" s="235"/>
      <c r="V1634" s="235"/>
      <c r="W1634" s="235"/>
      <c r="X1634" s="235"/>
      <c r="Y1634" s="235"/>
      <c r="Z1634" s="235"/>
      <c r="AA1634" s="235"/>
      <c r="AB1634" s="235"/>
    </row>
    <row r="1635" spans="1:30" x14ac:dyDescent="0.25">
      <c r="B1635" s="146" t="s">
        <v>2360</v>
      </c>
      <c r="C1635" s="146"/>
      <c r="D1635" s="146"/>
      <c r="F1635" s="146" t="s">
        <v>2348</v>
      </c>
      <c r="G1635" s="146"/>
      <c r="H1635" s="146"/>
      <c r="I1635" s="146"/>
      <c r="J1635" s="146" t="s">
        <v>2361</v>
      </c>
      <c r="K1635" s="146"/>
      <c r="L1635" s="146"/>
      <c r="N1635" s="146" t="s">
        <v>2362</v>
      </c>
      <c r="O1635" s="146"/>
      <c r="P1635" s="146"/>
      <c r="Q1635" s="146"/>
      <c r="R1635" s="146"/>
      <c r="S1635" s="146"/>
      <c r="T1635" s="146"/>
      <c r="U1635" s="146"/>
      <c r="V1635" s="146"/>
      <c r="W1635" s="146"/>
      <c r="X1635" s="146"/>
      <c r="Y1635" s="146"/>
      <c r="Z1635" s="146"/>
      <c r="AA1635" s="146"/>
      <c r="AC1635" s="234">
        <v>1878.29</v>
      </c>
      <c r="AD1635" s="234"/>
    </row>
    <row r="1636" spans="1:30" x14ac:dyDescent="0.25">
      <c r="C1636" s="149" t="s">
        <v>2</v>
      </c>
      <c r="G1636" s="149" t="s">
        <v>2</v>
      </c>
      <c r="K1636" s="149" t="s">
        <v>2</v>
      </c>
      <c r="O1636" s="235" t="s">
        <v>2363</v>
      </c>
      <c r="P1636" s="235"/>
      <c r="Q1636" s="235"/>
      <c r="R1636" s="235"/>
      <c r="S1636" s="235"/>
      <c r="T1636" s="235"/>
      <c r="U1636" s="235"/>
      <c r="V1636" s="235"/>
      <c r="W1636" s="235"/>
      <c r="X1636" s="235"/>
      <c r="Y1636" s="235"/>
      <c r="Z1636" s="235"/>
      <c r="AA1636" s="235"/>
      <c r="AB1636" s="235"/>
      <c r="AC1636" s="236">
        <v>467.53</v>
      </c>
      <c r="AD1636" s="236"/>
    </row>
    <row r="1637" spans="1:30" x14ac:dyDescent="0.25">
      <c r="C1637" s="149" t="s">
        <v>2</v>
      </c>
      <c r="G1637" s="149" t="s">
        <v>2</v>
      </c>
      <c r="K1637" s="149" t="s">
        <v>2</v>
      </c>
      <c r="O1637" s="235" t="s">
        <v>2364</v>
      </c>
      <c r="P1637" s="235"/>
      <c r="Q1637" s="235"/>
      <c r="R1637" s="235"/>
      <c r="S1637" s="235"/>
      <c r="T1637" s="235"/>
      <c r="U1637" s="235"/>
      <c r="V1637" s="235"/>
      <c r="W1637" s="235"/>
      <c r="X1637" s="235"/>
      <c r="Y1637" s="235"/>
      <c r="Z1637" s="235"/>
      <c r="AA1637" s="235"/>
      <c r="AB1637" s="235"/>
      <c r="AC1637" s="236">
        <v>1410.76</v>
      </c>
      <c r="AD1637" s="236"/>
    </row>
    <row r="1638" spans="1:30" x14ac:dyDescent="0.25">
      <c r="B1638" s="146" t="s">
        <v>2365</v>
      </c>
      <c r="C1638" s="146"/>
      <c r="D1638" s="146"/>
      <c r="F1638" s="146" t="s">
        <v>2348</v>
      </c>
      <c r="G1638" s="146"/>
      <c r="H1638" s="146"/>
      <c r="I1638" s="146"/>
      <c r="J1638" s="146" t="s">
        <v>2366</v>
      </c>
      <c r="K1638" s="146"/>
      <c r="L1638" s="146"/>
      <c r="N1638" s="146" t="s">
        <v>2367</v>
      </c>
      <c r="O1638" s="146"/>
      <c r="P1638" s="146"/>
      <c r="Q1638" s="146"/>
      <c r="R1638" s="146"/>
      <c r="S1638" s="146"/>
      <c r="T1638" s="146"/>
      <c r="U1638" s="146"/>
      <c r="V1638" s="146"/>
      <c r="W1638" s="146"/>
      <c r="X1638" s="146"/>
      <c r="Y1638" s="146"/>
      <c r="Z1638" s="146"/>
      <c r="AA1638" s="146"/>
      <c r="AC1638" s="234">
        <v>1212.8699999999999</v>
      </c>
      <c r="AD1638" s="234"/>
    </row>
    <row r="1639" spans="1:30" x14ac:dyDescent="0.25">
      <c r="C1639" s="149" t="s">
        <v>2</v>
      </c>
      <c r="G1639" s="149" t="s">
        <v>2</v>
      </c>
      <c r="K1639" s="149" t="s">
        <v>2</v>
      </c>
      <c r="O1639" s="235" t="s">
        <v>2368</v>
      </c>
      <c r="P1639" s="235"/>
      <c r="Q1639" s="235"/>
      <c r="R1639" s="235"/>
      <c r="S1639" s="235"/>
      <c r="T1639" s="235"/>
      <c r="U1639" s="235"/>
      <c r="V1639" s="235"/>
      <c r="W1639" s="235"/>
      <c r="X1639" s="235"/>
      <c r="Y1639" s="235"/>
      <c r="Z1639" s="235"/>
      <c r="AA1639" s="235"/>
      <c r="AB1639" s="235"/>
    </row>
    <row r="1640" spans="1:30" x14ac:dyDescent="0.25">
      <c r="B1640" s="146" t="s">
        <v>2369</v>
      </c>
      <c r="C1640" s="146"/>
      <c r="D1640" s="146"/>
      <c r="F1640" s="146" t="s">
        <v>2348</v>
      </c>
      <c r="G1640" s="146"/>
      <c r="H1640" s="146"/>
      <c r="I1640" s="146"/>
      <c r="J1640" s="146" t="s">
        <v>2370</v>
      </c>
      <c r="K1640" s="146"/>
      <c r="L1640" s="146"/>
      <c r="N1640" s="146" t="s">
        <v>2371</v>
      </c>
      <c r="O1640" s="146"/>
      <c r="P1640" s="146"/>
      <c r="Q1640" s="146"/>
      <c r="R1640" s="146"/>
      <c r="S1640" s="146"/>
      <c r="T1640" s="146"/>
      <c r="U1640" s="146"/>
      <c r="V1640" s="146"/>
      <c r="W1640" s="146"/>
      <c r="X1640" s="146"/>
      <c r="Y1640" s="146"/>
      <c r="Z1640" s="146"/>
      <c r="AA1640" s="146"/>
      <c r="AC1640" s="234">
        <v>2200</v>
      </c>
      <c r="AD1640" s="234"/>
    </row>
    <row r="1641" spans="1:30" x14ac:dyDescent="0.25">
      <c r="C1641" s="149" t="s">
        <v>2</v>
      </c>
      <c r="G1641" s="149" t="s">
        <v>2</v>
      </c>
      <c r="K1641" s="149" t="s">
        <v>2</v>
      </c>
      <c r="O1641" s="235" t="s">
        <v>2333</v>
      </c>
      <c r="P1641" s="235"/>
      <c r="Q1641" s="235"/>
      <c r="R1641" s="235"/>
      <c r="S1641" s="235"/>
      <c r="T1641" s="235"/>
      <c r="U1641" s="235"/>
      <c r="V1641" s="235"/>
      <c r="W1641" s="235"/>
      <c r="X1641" s="235"/>
      <c r="Y1641" s="235"/>
      <c r="Z1641" s="235"/>
      <c r="AA1641" s="235"/>
      <c r="AB1641" s="235"/>
      <c r="AC1641" s="236">
        <v>1000</v>
      </c>
      <c r="AD1641" s="236"/>
    </row>
    <row r="1642" spans="1:30" x14ac:dyDescent="0.25">
      <c r="C1642" s="149" t="s">
        <v>2</v>
      </c>
      <c r="G1642" s="149" t="s">
        <v>2</v>
      </c>
      <c r="K1642" s="149" t="s">
        <v>2</v>
      </c>
      <c r="O1642" s="235" t="s">
        <v>2333</v>
      </c>
      <c r="P1642" s="235"/>
      <c r="Q1642" s="235"/>
      <c r="R1642" s="235"/>
      <c r="S1642" s="235"/>
      <c r="T1642" s="235"/>
      <c r="U1642" s="235"/>
      <c r="V1642" s="235"/>
      <c r="W1642" s="235"/>
      <c r="X1642" s="235"/>
      <c r="Y1642" s="235"/>
      <c r="Z1642" s="235"/>
      <c r="AA1642" s="235"/>
      <c r="AB1642" s="235"/>
      <c r="AC1642" s="236">
        <v>1200</v>
      </c>
      <c r="AD1642" s="236"/>
    </row>
    <row r="1643" spans="1:30" ht="27" customHeight="1" x14ac:dyDescent="0.25"/>
    <row r="1644" spans="1:30" ht="12" customHeight="1" x14ac:dyDescent="0.25"/>
    <row r="1645" spans="1:30" ht="13.5" customHeight="1" x14ac:dyDescent="0.25">
      <c r="A1645" s="152" t="s">
        <v>1119</v>
      </c>
      <c r="B1645" s="152"/>
      <c r="C1645" s="152"/>
      <c r="D1645" s="152"/>
      <c r="E1645" s="152"/>
      <c r="F1645" s="152"/>
      <c r="G1645" s="152"/>
      <c r="H1645" s="152"/>
      <c r="I1645" s="152"/>
      <c r="J1645" s="152"/>
      <c r="K1645" s="152"/>
      <c r="L1645" s="152"/>
      <c r="M1645" s="152"/>
      <c r="R1645" s="153" t="s">
        <v>2372</v>
      </c>
      <c r="S1645" s="153"/>
      <c r="T1645" s="153"/>
      <c r="U1645" s="153"/>
      <c r="V1645" s="153"/>
      <c r="W1645" s="153"/>
      <c r="X1645" s="153"/>
      <c r="Y1645" s="153"/>
      <c r="Z1645" s="153"/>
      <c r="AA1645" s="153"/>
      <c r="AB1645" s="153"/>
      <c r="AC1645" s="153"/>
      <c r="AD1645" s="153"/>
    </row>
    <row r="1646" spans="1:30" ht="25.5" customHeight="1" x14ac:dyDescent="0.25">
      <c r="C1646" s="143" t="s">
        <v>1035</v>
      </c>
      <c r="D1646" s="143"/>
      <c r="E1646" s="143"/>
      <c r="F1646" s="143"/>
      <c r="G1646" s="143"/>
      <c r="H1646" s="143"/>
      <c r="I1646" s="143"/>
      <c r="J1646" s="143"/>
      <c r="K1646" s="143"/>
      <c r="L1646" s="143"/>
      <c r="M1646" s="143"/>
      <c r="N1646" s="143"/>
      <c r="O1646" s="143"/>
      <c r="P1646" s="143"/>
      <c r="Q1646" s="143"/>
      <c r="R1646" s="143"/>
      <c r="S1646" s="143"/>
      <c r="T1646" s="143"/>
      <c r="U1646" s="143"/>
      <c r="V1646" s="143"/>
      <c r="W1646" s="143"/>
      <c r="X1646" s="143"/>
      <c r="Y1646" s="143"/>
      <c r="Z1646" s="143"/>
      <c r="AA1646" s="143"/>
      <c r="AB1646" s="143"/>
      <c r="AC1646" s="143"/>
    </row>
    <row r="1647" spans="1:30" ht="7.5" customHeight="1" x14ac:dyDescent="0.25"/>
    <row r="1648" spans="1:30" ht="18.75" customHeight="1" x14ac:dyDescent="0.25">
      <c r="I1648" s="229" t="s">
        <v>1036</v>
      </c>
      <c r="J1648" s="229"/>
      <c r="K1648" s="229"/>
      <c r="L1648" s="229"/>
      <c r="M1648" s="229"/>
      <c r="N1648" s="229"/>
      <c r="O1648" s="229"/>
      <c r="P1648" s="229"/>
      <c r="S1648" s="230" t="s">
        <v>1037</v>
      </c>
      <c r="T1648" s="230"/>
      <c r="U1648" s="230"/>
      <c r="V1648" s="230"/>
      <c r="W1648" s="230"/>
      <c r="X1648" s="230"/>
      <c r="Y1648" s="230"/>
    </row>
    <row r="1649" spans="1:30" ht="6.75" customHeight="1" x14ac:dyDescent="0.25"/>
    <row r="1650" spans="1:30" ht="14.25" customHeight="1" x14ac:dyDescent="0.25">
      <c r="A1650" s="231" t="s">
        <v>2329</v>
      </c>
      <c r="B1650" s="231"/>
      <c r="C1650" s="231"/>
      <c r="D1650" s="231"/>
      <c r="E1650" s="231"/>
      <c r="F1650" s="231"/>
      <c r="G1650" s="231"/>
      <c r="H1650" s="231"/>
      <c r="I1650" s="231"/>
      <c r="J1650" s="231"/>
      <c r="K1650" s="231"/>
      <c r="L1650" s="231"/>
      <c r="M1650" s="231"/>
      <c r="N1650" s="231"/>
      <c r="O1650" s="231"/>
    </row>
    <row r="1651" spans="1:30" x14ac:dyDescent="0.25">
      <c r="B1651" s="232" t="s">
        <v>1039</v>
      </c>
      <c r="C1651" s="232"/>
      <c r="D1651" s="232"/>
      <c r="F1651" s="232" t="s">
        <v>1040</v>
      </c>
      <c r="G1651" s="232"/>
      <c r="H1651" s="232"/>
      <c r="I1651" s="232"/>
      <c r="J1651" s="232" t="s">
        <v>1041</v>
      </c>
      <c r="K1651" s="232"/>
      <c r="L1651" s="232"/>
      <c r="N1651" s="232" t="s">
        <v>1042</v>
      </c>
      <c r="O1651" s="232"/>
      <c r="P1651" s="232"/>
      <c r="Q1651" s="232"/>
      <c r="R1651" s="232"/>
      <c r="S1651" s="232"/>
      <c r="T1651" s="232"/>
      <c r="U1651" s="232"/>
      <c r="V1651" s="232"/>
      <c r="W1651" s="232"/>
      <c r="X1651" s="232"/>
      <c r="Y1651" s="232"/>
      <c r="Z1651" s="232"/>
      <c r="AA1651" s="232"/>
      <c r="AC1651" s="233" t="s">
        <v>1043</v>
      </c>
      <c r="AD1651" s="233"/>
    </row>
    <row r="1652" spans="1:30" x14ac:dyDescent="0.25">
      <c r="B1652" s="146" t="s">
        <v>2373</v>
      </c>
      <c r="C1652" s="146"/>
      <c r="D1652" s="146"/>
      <c r="F1652" s="146" t="s">
        <v>1392</v>
      </c>
      <c r="G1652" s="146"/>
      <c r="H1652" s="146"/>
      <c r="I1652" s="146"/>
      <c r="J1652" s="146" t="s">
        <v>2374</v>
      </c>
      <c r="K1652" s="146"/>
      <c r="L1652" s="146"/>
      <c r="N1652" s="146" t="s">
        <v>2375</v>
      </c>
      <c r="O1652" s="146"/>
      <c r="P1652" s="146"/>
      <c r="Q1652" s="146"/>
      <c r="R1652" s="146"/>
      <c r="S1652" s="146"/>
      <c r="T1652" s="146"/>
      <c r="U1652" s="146"/>
      <c r="V1652" s="146"/>
      <c r="W1652" s="146"/>
      <c r="X1652" s="146"/>
      <c r="Y1652" s="146"/>
      <c r="Z1652" s="146"/>
      <c r="AA1652" s="146"/>
      <c r="AC1652" s="234">
        <v>21592.57</v>
      </c>
      <c r="AD1652" s="234"/>
    </row>
    <row r="1653" spans="1:30" x14ac:dyDescent="0.25">
      <c r="C1653" s="149" t="s">
        <v>2</v>
      </c>
      <c r="G1653" s="149" t="s">
        <v>2</v>
      </c>
      <c r="K1653" s="149" t="s">
        <v>2</v>
      </c>
      <c r="O1653" s="235" t="s">
        <v>2376</v>
      </c>
      <c r="P1653" s="235"/>
      <c r="Q1653" s="235"/>
      <c r="R1653" s="235"/>
      <c r="S1653" s="235"/>
      <c r="T1653" s="235"/>
      <c r="U1653" s="235"/>
      <c r="V1653" s="235"/>
      <c r="W1653" s="235"/>
      <c r="X1653" s="235"/>
      <c r="Y1653" s="235"/>
      <c r="Z1653" s="235"/>
      <c r="AA1653" s="235"/>
      <c r="AB1653" s="235"/>
      <c r="AC1653" s="236">
        <v>14253.48</v>
      </c>
      <c r="AD1653" s="236"/>
    </row>
    <row r="1654" spans="1:30" x14ac:dyDescent="0.25">
      <c r="C1654" s="149" t="s">
        <v>2</v>
      </c>
      <c r="G1654" s="149" t="s">
        <v>2</v>
      </c>
      <c r="K1654" s="149" t="s">
        <v>2</v>
      </c>
      <c r="O1654" s="235" t="s">
        <v>2377</v>
      </c>
      <c r="P1654" s="235"/>
      <c r="Q1654" s="235"/>
      <c r="R1654" s="235"/>
      <c r="S1654" s="235"/>
      <c r="T1654" s="235"/>
      <c r="U1654" s="235"/>
      <c r="V1654" s="235"/>
      <c r="W1654" s="235"/>
      <c r="X1654" s="235"/>
      <c r="Y1654" s="235"/>
      <c r="Z1654" s="235"/>
      <c r="AA1654" s="235"/>
      <c r="AB1654" s="235"/>
      <c r="AC1654" s="236">
        <v>7339.09</v>
      </c>
      <c r="AD1654" s="236"/>
    </row>
    <row r="1655" spans="1:30" x14ac:dyDescent="0.25">
      <c r="B1655" s="146" t="s">
        <v>1571</v>
      </c>
      <c r="C1655" s="146"/>
      <c r="D1655" s="146"/>
      <c r="F1655" s="146" t="s">
        <v>1045</v>
      </c>
      <c r="G1655" s="146"/>
      <c r="H1655" s="146"/>
      <c r="I1655" s="146"/>
      <c r="J1655" s="146" t="s">
        <v>1572</v>
      </c>
      <c r="K1655" s="146"/>
      <c r="L1655" s="146"/>
      <c r="N1655" s="146" t="s">
        <v>1573</v>
      </c>
      <c r="O1655" s="146"/>
      <c r="P1655" s="146"/>
      <c r="Q1655" s="146"/>
      <c r="R1655" s="146"/>
      <c r="S1655" s="146"/>
      <c r="T1655" s="146"/>
      <c r="U1655" s="146"/>
      <c r="V1655" s="146"/>
      <c r="W1655" s="146"/>
      <c r="X1655" s="146"/>
      <c r="Y1655" s="146"/>
      <c r="Z1655" s="146"/>
      <c r="AA1655" s="146"/>
      <c r="AC1655" s="234">
        <v>743.5</v>
      </c>
      <c r="AD1655" s="234"/>
    </row>
    <row r="1656" spans="1:30" x14ac:dyDescent="0.25">
      <c r="C1656" s="149" t="s">
        <v>2</v>
      </c>
      <c r="G1656" s="149" t="s">
        <v>2</v>
      </c>
      <c r="K1656" s="149" t="s">
        <v>2</v>
      </c>
      <c r="O1656" s="235" t="s">
        <v>2378</v>
      </c>
      <c r="P1656" s="235"/>
      <c r="Q1656" s="235"/>
      <c r="R1656" s="235"/>
      <c r="S1656" s="235"/>
      <c r="T1656" s="235"/>
      <c r="U1656" s="235"/>
      <c r="V1656" s="235"/>
      <c r="W1656" s="235"/>
      <c r="X1656" s="235"/>
      <c r="Y1656" s="235"/>
      <c r="Z1656" s="235"/>
      <c r="AA1656" s="235"/>
      <c r="AB1656" s="235"/>
      <c r="AC1656" s="236">
        <v>318.60000000000002</v>
      </c>
      <c r="AD1656" s="236"/>
    </row>
    <row r="1657" spans="1:30" x14ac:dyDescent="0.25">
      <c r="C1657" s="149" t="s">
        <v>2</v>
      </c>
      <c r="G1657" s="149" t="s">
        <v>2</v>
      </c>
      <c r="K1657" s="149" t="s">
        <v>2</v>
      </c>
      <c r="O1657" s="235" t="s">
        <v>2379</v>
      </c>
      <c r="P1657" s="235"/>
      <c r="Q1657" s="235"/>
      <c r="R1657" s="235"/>
      <c r="S1657" s="235"/>
      <c r="T1657" s="235"/>
      <c r="U1657" s="235"/>
      <c r="V1657" s="235"/>
      <c r="W1657" s="235"/>
      <c r="X1657" s="235"/>
      <c r="Y1657" s="235"/>
      <c r="Z1657" s="235"/>
      <c r="AA1657" s="235"/>
      <c r="AB1657" s="235"/>
      <c r="AC1657" s="236">
        <v>224.9</v>
      </c>
      <c r="AD1657" s="236"/>
    </row>
    <row r="1658" spans="1:30" x14ac:dyDescent="0.25">
      <c r="C1658" s="149" t="s">
        <v>2</v>
      </c>
      <c r="G1658" s="149" t="s">
        <v>2</v>
      </c>
      <c r="K1658" s="149" t="s">
        <v>2</v>
      </c>
      <c r="O1658" s="235" t="s">
        <v>2380</v>
      </c>
      <c r="P1658" s="235"/>
      <c r="Q1658" s="235"/>
      <c r="R1658" s="235"/>
      <c r="S1658" s="235"/>
      <c r="T1658" s="235"/>
      <c r="U1658" s="235"/>
      <c r="V1658" s="235"/>
      <c r="W1658" s="235"/>
      <c r="X1658" s="235"/>
      <c r="Y1658" s="235"/>
      <c r="Z1658" s="235"/>
      <c r="AA1658" s="235"/>
      <c r="AB1658" s="235"/>
      <c r="AC1658" s="236">
        <v>200</v>
      </c>
      <c r="AD1658" s="236"/>
    </row>
    <row r="1659" spans="1:30" ht="6" customHeight="1" x14ac:dyDescent="0.25"/>
    <row r="1660" spans="1:30" ht="16.5" customHeight="1" x14ac:dyDescent="0.25">
      <c r="A1660" s="152" t="s">
        <v>2381</v>
      </c>
      <c r="B1660" s="152"/>
      <c r="C1660" s="152"/>
      <c r="D1660" s="152"/>
      <c r="E1660" s="152"/>
      <c r="F1660" s="152"/>
      <c r="G1660" s="152"/>
      <c r="H1660" s="152"/>
      <c r="I1660" s="152"/>
      <c r="J1660" s="152"/>
      <c r="K1660" s="152"/>
      <c r="L1660" s="152"/>
      <c r="M1660" s="152"/>
      <c r="N1660" s="152"/>
      <c r="O1660" s="152"/>
      <c r="P1660" s="152"/>
      <c r="Q1660" s="152"/>
      <c r="R1660" s="152"/>
      <c r="S1660" s="152"/>
      <c r="U1660" s="149" t="s">
        <v>2</v>
      </c>
      <c r="W1660" s="149" t="s">
        <v>2</v>
      </c>
      <c r="Y1660" s="237" t="s">
        <v>2007</v>
      </c>
      <c r="Z1660" s="237"/>
      <c r="AC1660" s="238">
        <v>61108.25</v>
      </c>
      <c r="AD1660" s="238"/>
    </row>
    <row r="1661" spans="1:30" ht="6.75" customHeight="1" x14ac:dyDescent="0.25"/>
    <row r="1662" spans="1:30" ht="14.25" customHeight="1" x14ac:dyDescent="0.25">
      <c r="A1662" s="231" t="s">
        <v>2382</v>
      </c>
      <c r="B1662" s="231"/>
      <c r="C1662" s="231"/>
      <c r="D1662" s="231"/>
      <c r="E1662" s="231"/>
      <c r="F1662" s="231"/>
      <c r="G1662" s="231"/>
      <c r="H1662" s="231"/>
      <c r="I1662" s="231"/>
      <c r="J1662" s="231"/>
      <c r="K1662" s="231"/>
      <c r="L1662" s="231"/>
      <c r="M1662" s="231"/>
      <c r="N1662" s="231"/>
      <c r="O1662" s="231"/>
    </row>
    <row r="1663" spans="1:30" x14ac:dyDescent="0.25">
      <c r="B1663" s="232" t="s">
        <v>1039</v>
      </c>
      <c r="C1663" s="232"/>
      <c r="D1663" s="232"/>
      <c r="F1663" s="232" t="s">
        <v>1040</v>
      </c>
      <c r="G1663" s="232"/>
      <c r="H1663" s="232"/>
      <c r="I1663" s="232"/>
      <c r="J1663" s="232" t="s">
        <v>1041</v>
      </c>
      <c r="K1663" s="232"/>
      <c r="L1663" s="232"/>
      <c r="N1663" s="232" t="s">
        <v>1042</v>
      </c>
      <c r="O1663" s="232"/>
      <c r="P1663" s="232"/>
      <c r="Q1663" s="232"/>
      <c r="R1663" s="232"/>
      <c r="S1663" s="232"/>
      <c r="T1663" s="232"/>
      <c r="U1663" s="232"/>
      <c r="V1663" s="232"/>
      <c r="W1663" s="232"/>
      <c r="X1663" s="232"/>
      <c r="Y1663" s="232"/>
      <c r="Z1663" s="232"/>
      <c r="AA1663" s="232"/>
      <c r="AC1663" s="233" t="s">
        <v>1043</v>
      </c>
      <c r="AD1663" s="233"/>
    </row>
    <row r="1664" spans="1:30" x14ac:dyDescent="0.25">
      <c r="B1664" s="146" t="s">
        <v>2383</v>
      </c>
      <c r="C1664" s="146"/>
      <c r="D1664" s="146"/>
      <c r="F1664" s="146" t="s">
        <v>1045</v>
      </c>
      <c r="G1664" s="146"/>
      <c r="H1664" s="146"/>
      <c r="I1664" s="146"/>
      <c r="J1664" s="146" t="s">
        <v>2374</v>
      </c>
      <c r="K1664" s="146"/>
      <c r="L1664" s="146"/>
      <c r="N1664" s="146" t="s">
        <v>2375</v>
      </c>
      <c r="O1664" s="146"/>
      <c r="P1664" s="146"/>
      <c r="Q1664" s="146"/>
      <c r="R1664" s="146"/>
      <c r="S1664" s="146"/>
      <c r="T1664" s="146"/>
      <c r="U1664" s="146"/>
      <c r="V1664" s="146"/>
      <c r="W1664" s="146"/>
      <c r="X1664" s="146"/>
      <c r="Y1664" s="146"/>
      <c r="Z1664" s="146"/>
      <c r="AA1664" s="146"/>
      <c r="AC1664" s="234">
        <v>20806.330000000002</v>
      </c>
      <c r="AD1664" s="234"/>
    </row>
    <row r="1665" spans="2:30" x14ac:dyDescent="0.25">
      <c r="C1665" s="149" t="s">
        <v>2</v>
      </c>
      <c r="G1665" s="149" t="s">
        <v>2</v>
      </c>
      <c r="K1665" s="149" t="s">
        <v>2</v>
      </c>
      <c r="O1665" s="235" t="s">
        <v>2384</v>
      </c>
      <c r="P1665" s="235"/>
      <c r="Q1665" s="235"/>
      <c r="R1665" s="235"/>
      <c r="S1665" s="235"/>
      <c r="T1665" s="235"/>
      <c r="U1665" s="235"/>
      <c r="V1665" s="235"/>
      <c r="W1665" s="235"/>
      <c r="X1665" s="235"/>
      <c r="Y1665" s="235"/>
      <c r="Z1665" s="235"/>
      <c r="AA1665" s="235"/>
      <c r="AB1665" s="235"/>
      <c r="AC1665" s="236">
        <v>3894.32</v>
      </c>
      <c r="AD1665" s="236"/>
    </row>
    <row r="1666" spans="2:30" x14ac:dyDescent="0.25">
      <c r="C1666" s="149" t="s">
        <v>2</v>
      </c>
      <c r="G1666" s="149" t="s">
        <v>2</v>
      </c>
      <c r="K1666" s="149" t="s">
        <v>2</v>
      </c>
      <c r="O1666" s="235" t="s">
        <v>2385</v>
      </c>
      <c r="P1666" s="235"/>
      <c r="Q1666" s="235"/>
      <c r="R1666" s="235"/>
      <c r="S1666" s="235"/>
      <c r="T1666" s="235"/>
      <c r="U1666" s="235"/>
      <c r="V1666" s="235"/>
      <c r="W1666" s="235"/>
      <c r="X1666" s="235"/>
      <c r="Y1666" s="235"/>
      <c r="Z1666" s="235"/>
      <c r="AA1666" s="235"/>
      <c r="AB1666" s="235"/>
      <c r="AC1666" s="236">
        <v>16912.009999999998</v>
      </c>
      <c r="AD1666" s="236"/>
    </row>
    <row r="1667" spans="2:30" x14ac:dyDescent="0.25">
      <c r="B1667" s="146" t="s">
        <v>2386</v>
      </c>
      <c r="C1667" s="146"/>
      <c r="D1667" s="146"/>
      <c r="F1667" s="146" t="s">
        <v>1045</v>
      </c>
      <c r="G1667" s="146"/>
      <c r="H1667" s="146"/>
      <c r="I1667" s="146"/>
      <c r="J1667" s="146" t="s">
        <v>2387</v>
      </c>
      <c r="K1667" s="146"/>
      <c r="L1667" s="146"/>
      <c r="N1667" s="146" t="s">
        <v>2388</v>
      </c>
      <c r="O1667" s="146"/>
      <c r="P1667" s="146"/>
      <c r="Q1667" s="146"/>
      <c r="R1667" s="146"/>
      <c r="S1667" s="146"/>
      <c r="T1667" s="146"/>
      <c r="U1667" s="146"/>
      <c r="V1667" s="146"/>
      <c r="W1667" s="146"/>
      <c r="X1667" s="146"/>
      <c r="Y1667" s="146"/>
      <c r="Z1667" s="146"/>
      <c r="AA1667" s="146"/>
      <c r="AC1667" s="234">
        <v>11918.39</v>
      </c>
      <c r="AD1667" s="234"/>
    </row>
    <row r="1668" spans="2:30" x14ac:dyDescent="0.25">
      <c r="C1668" s="149" t="s">
        <v>2</v>
      </c>
      <c r="G1668" s="149" t="s">
        <v>2</v>
      </c>
      <c r="K1668" s="149" t="s">
        <v>2</v>
      </c>
      <c r="O1668" s="235" t="s">
        <v>2389</v>
      </c>
      <c r="P1668" s="235"/>
      <c r="Q1668" s="235"/>
      <c r="R1668" s="235"/>
      <c r="S1668" s="235"/>
      <c r="T1668" s="235"/>
      <c r="U1668" s="235"/>
      <c r="V1668" s="235"/>
      <c r="W1668" s="235"/>
      <c r="X1668" s="235"/>
      <c r="Y1668" s="235"/>
      <c r="Z1668" s="235"/>
      <c r="AA1668" s="235"/>
      <c r="AB1668" s="235"/>
    </row>
    <row r="1669" spans="2:30" x14ac:dyDescent="0.25">
      <c r="B1669" s="146" t="s">
        <v>2390</v>
      </c>
      <c r="C1669" s="146"/>
      <c r="D1669" s="146"/>
      <c r="F1669" s="146" t="s">
        <v>1045</v>
      </c>
      <c r="G1669" s="146"/>
      <c r="H1669" s="146"/>
      <c r="I1669" s="146"/>
      <c r="J1669" s="146" t="s">
        <v>2391</v>
      </c>
      <c r="K1669" s="146"/>
      <c r="L1669" s="146"/>
      <c r="N1669" s="146" t="s">
        <v>2392</v>
      </c>
      <c r="O1669" s="146"/>
      <c r="P1669" s="146"/>
      <c r="Q1669" s="146"/>
      <c r="R1669" s="146"/>
      <c r="S1669" s="146"/>
      <c r="T1669" s="146"/>
      <c r="U1669" s="146"/>
      <c r="V1669" s="146"/>
      <c r="W1669" s="146"/>
      <c r="X1669" s="146"/>
      <c r="Y1669" s="146"/>
      <c r="Z1669" s="146"/>
      <c r="AA1669" s="146"/>
      <c r="AC1669" s="234">
        <v>150</v>
      </c>
      <c r="AD1669" s="234"/>
    </row>
    <row r="1670" spans="2:30" x14ac:dyDescent="0.25">
      <c r="C1670" s="149" t="s">
        <v>2</v>
      </c>
      <c r="G1670" s="149" t="s">
        <v>2</v>
      </c>
      <c r="K1670" s="149" t="s">
        <v>2</v>
      </c>
      <c r="O1670" s="235" t="s">
        <v>2333</v>
      </c>
      <c r="P1670" s="235"/>
      <c r="Q1670" s="235"/>
      <c r="R1670" s="235"/>
      <c r="S1670" s="235"/>
      <c r="T1670" s="235"/>
      <c r="U1670" s="235"/>
      <c r="V1670" s="235"/>
      <c r="W1670" s="235"/>
      <c r="X1670" s="235"/>
      <c r="Y1670" s="235"/>
      <c r="Z1670" s="235"/>
      <c r="AA1670" s="235"/>
      <c r="AB1670" s="235"/>
    </row>
    <row r="1671" spans="2:30" x14ac:dyDescent="0.25">
      <c r="B1671" s="146" t="s">
        <v>2393</v>
      </c>
      <c r="C1671" s="146"/>
      <c r="D1671" s="146"/>
      <c r="F1671" s="146" t="s">
        <v>1045</v>
      </c>
      <c r="G1671" s="146"/>
      <c r="H1671" s="146"/>
      <c r="I1671" s="146"/>
      <c r="J1671" s="146" t="s">
        <v>2394</v>
      </c>
      <c r="K1671" s="146"/>
      <c r="L1671" s="146"/>
      <c r="N1671" s="146" t="s">
        <v>2395</v>
      </c>
      <c r="O1671" s="146"/>
      <c r="P1671" s="146"/>
      <c r="Q1671" s="146"/>
      <c r="R1671" s="146"/>
      <c r="S1671" s="146"/>
      <c r="T1671" s="146"/>
      <c r="U1671" s="146"/>
      <c r="V1671" s="146"/>
      <c r="W1671" s="146"/>
      <c r="X1671" s="146"/>
      <c r="Y1671" s="146"/>
      <c r="Z1671" s="146"/>
      <c r="AA1671" s="146"/>
      <c r="AC1671" s="234">
        <v>9851.08</v>
      </c>
      <c r="AD1671" s="234"/>
    </row>
    <row r="1672" spans="2:30" x14ac:dyDescent="0.25">
      <c r="C1672" s="149" t="s">
        <v>2</v>
      </c>
      <c r="G1672" s="149" t="s">
        <v>2</v>
      </c>
      <c r="K1672" s="149" t="s">
        <v>2</v>
      </c>
      <c r="O1672" s="235" t="s">
        <v>2396</v>
      </c>
      <c r="P1672" s="235"/>
      <c r="Q1672" s="235"/>
      <c r="R1672" s="235"/>
      <c r="S1672" s="235"/>
      <c r="T1672" s="235"/>
      <c r="U1672" s="235"/>
      <c r="V1672" s="235"/>
      <c r="W1672" s="235"/>
      <c r="X1672" s="235"/>
      <c r="Y1672" s="235"/>
      <c r="Z1672" s="235"/>
      <c r="AA1672" s="235"/>
      <c r="AB1672" s="235"/>
    </row>
    <row r="1673" spans="2:30" x14ac:dyDescent="0.25">
      <c r="B1673" s="146" t="s">
        <v>2397</v>
      </c>
      <c r="C1673" s="146"/>
      <c r="D1673" s="146"/>
      <c r="F1673" s="146" t="s">
        <v>1045</v>
      </c>
      <c r="G1673" s="146"/>
      <c r="H1673" s="146"/>
      <c r="I1673" s="146"/>
      <c r="J1673" s="146" t="s">
        <v>2357</v>
      </c>
      <c r="K1673" s="146"/>
      <c r="L1673" s="146"/>
      <c r="N1673" s="146" t="s">
        <v>2358</v>
      </c>
      <c r="O1673" s="146"/>
      <c r="P1673" s="146"/>
      <c r="Q1673" s="146"/>
      <c r="R1673" s="146"/>
      <c r="S1673" s="146"/>
      <c r="T1673" s="146"/>
      <c r="U1673" s="146"/>
      <c r="V1673" s="146"/>
      <c r="W1673" s="146"/>
      <c r="X1673" s="146"/>
      <c r="Y1673" s="146"/>
      <c r="Z1673" s="146"/>
      <c r="AA1673" s="146"/>
      <c r="AC1673" s="234">
        <v>21074.13</v>
      </c>
      <c r="AD1673" s="234"/>
    </row>
    <row r="1674" spans="2:30" x14ac:dyDescent="0.25">
      <c r="C1674" s="149" t="s">
        <v>2</v>
      </c>
      <c r="G1674" s="149" t="s">
        <v>2</v>
      </c>
      <c r="K1674" s="149" t="s">
        <v>2</v>
      </c>
      <c r="O1674" s="235" t="s">
        <v>2398</v>
      </c>
      <c r="P1674" s="235"/>
      <c r="Q1674" s="235"/>
      <c r="R1674" s="235"/>
      <c r="S1674" s="235"/>
      <c r="T1674" s="235"/>
      <c r="U1674" s="235"/>
      <c r="V1674" s="235"/>
      <c r="W1674" s="235"/>
      <c r="X1674" s="235"/>
      <c r="Y1674" s="235"/>
      <c r="Z1674" s="235"/>
      <c r="AA1674" s="235"/>
      <c r="AB1674" s="235"/>
      <c r="AC1674" s="236">
        <v>10595.5</v>
      </c>
      <c r="AD1674" s="236"/>
    </row>
    <row r="1675" spans="2:30" x14ac:dyDescent="0.25">
      <c r="C1675" s="149" t="s">
        <v>2</v>
      </c>
      <c r="G1675" s="149" t="s">
        <v>2</v>
      </c>
      <c r="K1675" s="149" t="s">
        <v>2</v>
      </c>
      <c r="O1675" s="235" t="s">
        <v>2399</v>
      </c>
      <c r="P1675" s="235"/>
      <c r="Q1675" s="235"/>
      <c r="R1675" s="235"/>
      <c r="S1675" s="235"/>
      <c r="T1675" s="235"/>
      <c r="U1675" s="235"/>
      <c r="V1675" s="235"/>
      <c r="W1675" s="235"/>
      <c r="X1675" s="235"/>
      <c r="Y1675" s="235"/>
      <c r="Z1675" s="235"/>
      <c r="AA1675" s="235"/>
      <c r="AB1675" s="235"/>
      <c r="AC1675" s="236">
        <v>10478.629999999999</v>
      </c>
      <c r="AD1675" s="236"/>
    </row>
    <row r="1676" spans="2:30" x14ac:dyDescent="0.25">
      <c r="B1676" s="146" t="s">
        <v>1232</v>
      </c>
      <c r="C1676" s="146"/>
      <c r="D1676" s="146"/>
      <c r="F1676" s="146" t="s">
        <v>1158</v>
      </c>
      <c r="G1676" s="146"/>
      <c r="H1676" s="146"/>
      <c r="I1676" s="146"/>
      <c r="J1676" s="146" t="s">
        <v>1233</v>
      </c>
      <c r="K1676" s="146"/>
      <c r="L1676" s="146"/>
      <c r="N1676" s="146" t="s">
        <v>1234</v>
      </c>
      <c r="O1676" s="146"/>
      <c r="P1676" s="146"/>
      <c r="Q1676" s="146"/>
      <c r="R1676" s="146"/>
      <c r="S1676" s="146"/>
      <c r="T1676" s="146"/>
      <c r="U1676" s="146"/>
      <c r="V1676" s="146"/>
      <c r="W1676" s="146"/>
      <c r="X1676" s="146"/>
      <c r="Y1676" s="146"/>
      <c r="Z1676" s="146"/>
      <c r="AA1676" s="146"/>
      <c r="AC1676" s="234">
        <v>100.32</v>
      </c>
      <c r="AD1676" s="234"/>
    </row>
    <row r="1677" spans="2:30" x14ac:dyDescent="0.25">
      <c r="C1677" s="149" t="s">
        <v>2</v>
      </c>
      <c r="G1677" s="149" t="s">
        <v>2</v>
      </c>
      <c r="K1677" s="149" t="s">
        <v>2</v>
      </c>
      <c r="O1677" s="235" t="s">
        <v>1235</v>
      </c>
      <c r="P1677" s="235"/>
      <c r="Q1677" s="235"/>
      <c r="R1677" s="235"/>
      <c r="S1677" s="235"/>
      <c r="T1677" s="235"/>
      <c r="U1677" s="235"/>
      <c r="V1677" s="235"/>
      <c r="W1677" s="235"/>
      <c r="X1677" s="235"/>
      <c r="Y1677" s="235"/>
      <c r="Z1677" s="235"/>
      <c r="AA1677" s="235"/>
      <c r="AB1677" s="235"/>
    </row>
    <row r="1678" spans="2:30" x14ac:dyDescent="0.25">
      <c r="B1678" s="146" t="s">
        <v>2400</v>
      </c>
      <c r="C1678" s="146"/>
      <c r="D1678" s="146"/>
      <c r="F1678" s="146" t="s">
        <v>1250</v>
      </c>
      <c r="G1678" s="146"/>
      <c r="H1678" s="146"/>
      <c r="I1678" s="146"/>
      <c r="J1678" s="146" t="s">
        <v>2335</v>
      </c>
      <c r="K1678" s="146"/>
      <c r="L1678" s="146"/>
      <c r="N1678" s="146" t="s">
        <v>2336</v>
      </c>
      <c r="O1678" s="146"/>
      <c r="P1678" s="146"/>
      <c r="Q1678" s="146"/>
      <c r="R1678" s="146"/>
      <c r="S1678" s="146"/>
      <c r="T1678" s="146"/>
      <c r="U1678" s="146"/>
      <c r="V1678" s="146"/>
      <c r="W1678" s="146"/>
      <c r="X1678" s="146"/>
      <c r="Y1678" s="146"/>
      <c r="Z1678" s="146"/>
      <c r="AA1678" s="146"/>
      <c r="AC1678" s="234">
        <v>1620</v>
      </c>
      <c r="AD1678" s="234"/>
    </row>
    <row r="1679" spans="2:30" x14ac:dyDescent="0.25">
      <c r="C1679" s="149" t="s">
        <v>2</v>
      </c>
      <c r="G1679" s="149" t="s">
        <v>2</v>
      </c>
      <c r="K1679" s="149" t="s">
        <v>2</v>
      </c>
      <c r="O1679" s="235" t="s">
        <v>2333</v>
      </c>
      <c r="P1679" s="235"/>
      <c r="Q1679" s="235"/>
      <c r="R1679" s="235"/>
      <c r="S1679" s="235"/>
      <c r="T1679" s="235"/>
      <c r="U1679" s="235"/>
      <c r="V1679" s="235"/>
      <c r="W1679" s="235"/>
      <c r="X1679" s="235"/>
      <c r="Y1679" s="235"/>
      <c r="Z1679" s="235"/>
      <c r="AA1679" s="235"/>
      <c r="AB1679" s="235"/>
    </row>
    <row r="1680" spans="2:30" x14ac:dyDescent="0.25">
      <c r="B1680" s="146" t="s">
        <v>2401</v>
      </c>
      <c r="C1680" s="146"/>
      <c r="D1680" s="146"/>
      <c r="F1680" s="146" t="s">
        <v>2348</v>
      </c>
      <c r="G1680" s="146"/>
      <c r="H1680" s="146"/>
      <c r="I1680" s="146"/>
      <c r="J1680" s="146" t="s">
        <v>2402</v>
      </c>
      <c r="K1680" s="146"/>
      <c r="L1680" s="146"/>
      <c r="N1680" s="146" t="s">
        <v>2403</v>
      </c>
      <c r="O1680" s="146"/>
      <c r="P1680" s="146"/>
      <c r="Q1680" s="146"/>
      <c r="R1680" s="146"/>
      <c r="S1680" s="146"/>
      <c r="T1680" s="146"/>
      <c r="U1680" s="146"/>
      <c r="V1680" s="146"/>
      <c r="W1680" s="146"/>
      <c r="X1680" s="146"/>
      <c r="Y1680" s="146"/>
      <c r="Z1680" s="146"/>
      <c r="AA1680" s="146"/>
      <c r="AC1680" s="234">
        <v>44386.96</v>
      </c>
      <c r="AD1680" s="234"/>
    </row>
    <row r="1681" spans="2:30" x14ac:dyDescent="0.25">
      <c r="C1681" s="149" t="s">
        <v>2</v>
      </c>
      <c r="G1681" s="149" t="s">
        <v>2</v>
      </c>
      <c r="K1681" s="149" t="s">
        <v>2</v>
      </c>
      <c r="O1681" s="235" t="s">
        <v>2404</v>
      </c>
      <c r="P1681" s="235"/>
      <c r="Q1681" s="235"/>
      <c r="R1681" s="235"/>
      <c r="S1681" s="235"/>
      <c r="T1681" s="235"/>
      <c r="U1681" s="235"/>
      <c r="V1681" s="235"/>
      <c r="W1681" s="235"/>
      <c r="X1681" s="235"/>
      <c r="Y1681" s="235"/>
      <c r="Z1681" s="235"/>
      <c r="AA1681" s="235"/>
      <c r="AB1681" s="235"/>
      <c r="AC1681" s="236">
        <v>2058.52</v>
      </c>
      <c r="AD1681" s="236"/>
    </row>
    <row r="1682" spans="2:30" x14ac:dyDescent="0.25">
      <c r="C1682" s="149" t="s">
        <v>2</v>
      </c>
      <c r="G1682" s="149" t="s">
        <v>2</v>
      </c>
      <c r="K1682" s="149" t="s">
        <v>2</v>
      </c>
      <c r="O1682" s="235" t="s">
        <v>2405</v>
      </c>
      <c r="P1682" s="235"/>
      <c r="Q1682" s="235"/>
      <c r="R1682" s="235"/>
      <c r="S1682" s="235"/>
      <c r="T1682" s="235"/>
      <c r="U1682" s="235"/>
      <c r="V1682" s="235"/>
      <c r="W1682" s="235"/>
      <c r="X1682" s="235"/>
      <c r="Y1682" s="235"/>
      <c r="Z1682" s="235"/>
      <c r="AA1682" s="235"/>
      <c r="AB1682" s="235"/>
      <c r="AC1682" s="236">
        <v>13526.33</v>
      </c>
      <c r="AD1682" s="236"/>
    </row>
    <row r="1683" spans="2:30" x14ac:dyDescent="0.25">
      <c r="C1683" s="149" t="s">
        <v>2</v>
      </c>
      <c r="G1683" s="149" t="s">
        <v>2</v>
      </c>
      <c r="K1683" s="149" t="s">
        <v>2</v>
      </c>
      <c r="O1683" s="235" t="s">
        <v>2406</v>
      </c>
      <c r="P1683" s="235"/>
      <c r="Q1683" s="235"/>
      <c r="R1683" s="235"/>
      <c r="S1683" s="235"/>
      <c r="T1683" s="235"/>
      <c r="U1683" s="235"/>
      <c r="V1683" s="235"/>
      <c r="W1683" s="235"/>
      <c r="X1683" s="235"/>
      <c r="Y1683" s="235"/>
      <c r="Z1683" s="235"/>
      <c r="AA1683" s="235"/>
      <c r="AB1683" s="235"/>
      <c r="AC1683" s="236">
        <v>1218.95</v>
      </c>
      <c r="AD1683" s="236"/>
    </row>
    <row r="1684" spans="2:30" x14ac:dyDescent="0.25">
      <c r="C1684" s="149" t="s">
        <v>2</v>
      </c>
      <c r="G1684" s="149" t="s">
        <v>2</v>
      </c>
      <c r="K1684" s="149" t="s">
        <v>2</v>
      </c>
      <c r="O1684" s="235" t="s">
        <v>2407</v>
      </c>
      <c r="P1684" s="235"/>
      <c r="Q1684" s="235"/>
      <c r="R1684" s="235"/>
      <c r="S1684" s="235"/>
      <c r="T1684" s="235"/>
      <c r="U1684" s="235"/>
      <c r="V1684" s="235"/>
      <c r="W1684" s="235"/>
      <c r="X1684" s="235"/>
      <c r="Y1684" s="235"/>
      <c r="Z1684" s="235"/>
      <c r="AA1684" s="235"/>
      <c r="AB1684" s="235"/>
      <c r="AC1684" s="236">
        <v>10592.57</v>
      </c>
      <c r="AD1684" s="236"/>
    </row>
    <row r="1685" spans="2:30" x14ac:dyDescent="0.25">
      <c r="C1685" s="149" t="s">
        <v>2</v>
      </c>
      <c r="G1685" s="149" t="s">
        <v>2</v>
      </c>
      <c r="K1685" s="149" t="s">
        <v>2</v>
      </c>
      <c r="O1685" s="235" t="s">
        <v>2408</v>
      </c>
      <c r="P1685" s="235"/>
      <c r="Q1685" s="235"/>
      <c r="R1685" s="235"/>
      <c r="S1685" s="235"/>
      <c r="T1685" s="235"/>
      <c r="U1685" s="235"/>
      <c r="V1685" s="235"/>
      <c r="W1685" s="235"/>
      <c r="X1685" s="235"/>
      <c r="Y1685" s="235"/>
      <c r="Z1685" s="235"/>
      <c r="AA1685" s="235"/>
      <c r="AB1685" s="235"/>
      <c r="AC1685" s="236">
        <v>16990.59</v>
      </c>
      <c r="AD1685" s="236"/>
    </row>
    <row r="1686" spans="2:30" x14ac:dyDescent="0.25">
      <c r="B1686" s="146" t="s">
        <v>1822</v>
      </c>
      <c r="C1686" s="146"/>
      <c r="D1686" s="146"/>
      <c r="F1686" s="146" t="s">
        <v>1250</v>
      </c>
      <c r="G1686" s="146"/>
      <c r="H1686" s="146"/>
      <c r="I1686" s="146"/>
      <c r="J1686" s="146" t="s">
        <v>1572</v>
      </c>
      <c r="K1686" s="146"/>
      <c r="L1686" s="146"/>
      <c r="N1686" s="146" t="s">
        <v>1573</v>
      </c>
      <c r="O1686" s="146"/>
      <c r="P1686" s="146"/>
      <c r="Q1686" s="146"/>
      <c r="R1686" s="146"/>
      <c r="S1686" s="146"/>
      <c r="T1686" s="146"/>
      <c r="U1686" s="146"/>
      <c r="V1686" s="146"/>
      <c r="W1686" s="146"/>
      <c r="X1686" s="146"/>
      <c r="Y1686" s="146"/>
      <c r="Z1686" s="146"/>
      <c r="AA1686" s="146"/>
      <c r="AC1686" s="234">
        <v>205.81</v>
      </c>
      <c r="AD1686" s="234"/>
    </row>
    <row r="1687" spans="2:30" x14ac:dyDescent="0.25">
      <c r="C1687" s="149" t="s">
        <v>2</v>
      </c>
      <c r="G1687" s="149" t="s">
        <v>2</v>
      </c>
      <c r="K1687" s="149" t="s">
        <v>2</v>
      </c>
      <c r="O1687" s="235" t="s">
        <v>2409</v>
      </c>
      <c r="P1687" s="235"/>
      <c r="Q1687" s="235"/>
      <c r="R1687" s="235"/>
      <c r="S1687" s="235"/>
      <c r="T1687" s="235"/>
      <c r="U1687" s="235"/>
      <c r="V1687" s="235"/>
      <c r="W1687" s="235"/>
      <c r="X1687" s="235"/>
      <c r="Y1687" s="235"/>
      <c r="Z1687" s="235"/>
      <c r="AA1687" s="235"/>
      <c r="AB1687" s="235"/>
      <c r="AC1687" s="236">
        <v>14.95</v>
      </c>
      <c r="AD1687" s="236"/>
    </row>
    <row r="1688" spans="2:30" x14ac:dyDescent="0.25">
      <c r="C1688" s="149" t="s">
        <v>2</v>
      </c>
      <c r="G1688" s="149" t="s">
        <v>2</v>
      </c>
      <c r="K1688" s="149" t="s">
        <v>2</v>
      </c>
      <c r="O1688" s="235" t="s">
        <v>2410</v>
      </c>
      <c r="P1688" s="235"/>
      <c r="Q1688" s="235"/>
      <c r="R1688" s="235"/>
      <c r="S1688" s="235"/>
      <c r="T1688" s="235"/>
      <c r="U1688" s="235"/>
      <c r="V1688" s="235"/>
      <c r="W1688" s="235"/>
      <c r="X1688" s="235"/>
      <c r="Y1688" s="235"/>
      <c r="Z1688" s="235"/>
      <c r="AA1688" s="235"/>
      <c r="AB1688" s="235"/>
      <c r="AC1688" s="236">
        <v>16.989999999999998</v>
      </c>
      <c r="AD1688" s="236"/>
    </row>
    <row r="1689" spans="2:30" x14ac:dyDescent="0.25">
      <c r="C1689" s="149" t="s">
        <v>2</v>
      </c>
      <c r="G1689" s="149" t="s">
        <v>2</v>
      </c>
      <c r="K1689" s="149" t="s">
        <v>2</v>
      </c>
      <c r="O1689" s="235" t="s">
        <v>2411</v>
      </c>
      <c r="P1689" s="235"/>
      <c r="Q1689" s="235"/>
      <c r="R1689" s="235"/>
      <c r="S1689" s="235"/>
      <c r="T1689" s="235"/>
      <c r="U1689" s="235"/>
      <c r="V1689" s="235"/>
      <c r="W1689" s="235"/>
      <c r="X1689" s="235"/>
      <c r="Y1689" s="235"/>
      <c r="Z1689" s="235"/>
      <c r="AA1689" s="235"/>
      <c r="AB1689" s="235"/>
      <c r="AC1689" s="236">
        <v>17.41</v>
      </c>
      <c r="AD1689" s="236"/>
    </row>
    <row r="1690" spans="2:30" x14ac:dyDescent="0.25">
      <c r="C1690" s="149" t="s">
        <v>2</v>
      </c>
      <c r="G1690" s="149" t="s">
        <v>2</v>
      </c>
      <c r="K1690" s="149" t="s">
        <v>2</v>
      </c>
      <c r="O1690" s="235" t="s">
        <v>2412</v>
      </c>
      <c r="P1690" s="235"/>
      <c r="Q1690" s="235"/>
      <c r="R1690" s="235"/>
      <c r="S1690" s="235"/>
      <c r="T1690" s="235"/>
      <c r="U1690" s="235"/>
      <c r="V1690" s="235"/>
      <c r="W1690" s="235"/>
      <c r="X1690" s="235"/>
      <c r="Y1690" s="235"/>
      <c r="Z1690" s="235"/>
      <c r="AA1690" s="235"/>
      <c r="AB1690" s="235"/>
      <c r="AC1690" s="236">
        <v>28.71</v>
      </c>
      <c r="AD1690" s="236"/>
    </row>
    <row r="1691" spans="2:30" x14ac:dyDescent="0.25">
      <c r="C1691" s="149" t="s">
        <v>2</v>
      </c>
      <c r="G1691" s="149" t="s">
        <v>2</v>
      </c>
      <c r="K1691" s="149" t="s">
        <v>2</v>
      </c>
      <c r="O1691" s="235" t="s">
        <v>2413</v>
      </c>
      <c r="P1691" s="235"/>
      <c r="Q1691" s="235"/>
      <c r="R1691" s="235"/>
      <c r="S1691" s="235"/>
      <c r="T1691" s="235"/>
      <c r="U1691" s="235"/>
      <c r="V1691" s="235"/>
      <c r="W1691" s="235"/>
      <c r="X1691" s="235"/>
      <c r="Y1691" s="235"/>
      <c r="Z1691" s="235"/>
      <c r="AA1691" s="235"/>
      <c r="AB1691" s="235"/>
      <c r="AC1691" s="236">
        <v>15</v>
      </c>
      <c r="AD1691" s="236"/>
    </row>
    <row r="1692" spans="2:30" x14ac:dyDescent="0.25">
      <c r="C1692" s="149" t="s">
        <v>2</v>
      </c>
      <c r="G1692" s="149" t="s">
        <v>2</v>
      </c>
      <c r="K1692" s="149" t="s">
        <v>2</v>
      </c>
      <c r="O1692" s="235" t="s">
        <v>2414</v>
      </c>
      <c r="P1692" s="235"/>
      <c r="Q1692" s="235"/>
      <c r="R1692" s="235"/>
      <c r="S1692" s="235"/>
      <c r="T1692" s="235"/>
      <c r="U1692" s="235"/>
      <c r="V1692" s="235"/>
      <c r="W1692" s="235"/>
      <c r="X1692" s="235"/>
      <c r="Y1692" s="235"/>
      <c r="Z1692" s="235"/>
      <c r="AA1692" s="235"/>
      <c r="AB1692" s="235"/>
      <c r="AC1692" s="236">
        <v>11.98</v>
      </c>
      <c r="AD1692" s="236"/>
    </row>
    <row r="1693" spans="2:30" x14ac:dyDescent="0.25">
      <c r="C1693" s="149" t="s">
        <v>2</v>
      </c>
      <c r="G1693" s="149" t="s">
        <v>2</v>
      </c>
      <c r="K1693" s="149" t="s">
        <v>2</v>
      </c>
      <c r="O1693" s="235" t="s">
        <v>2415</v>
      </c>
      <c r="P1693" s="235"/>
      <c r="Q1693" s="235"/>
      <c r="R1693" s="235"/>
      <c r="S1693" s="235"/>
      <c r="T1693" s="235"/>
      <c r="U1693" s="235"/>
      <c r="V1693" s="235"/>
      <c r="W1693" s="235"/>
      <c r="X1693" s="235"/>
      <c r="Y1693" s="235"/>
      <c r="Z1693" s="235"/>
      <c r="AA1693" s="235"/>
      <c r="AB1693" s="235"/>
      <c r="AC1693" s="236">
        <v>59.39</v>
      </c>
      <c r="AD1693" s="236"/>
    </row>
    <row r="1694" spans="2:30" x14ac:dyDescent="0.25">
      <c r="C1694" s="149" t="s">
        <v>2</v>
      </c>
      <c r="G1694" s="149" t="s">
        <v>2</v>
      </c>
      <c r="K1694" s="149" t="s">
        <v>2</v>
      </c>
      <c r="O1694" s="235" t="s">
        <v>2416</v>
      </c>
      <c r="P1694" s="235"/>
      <c r="Q1694" s="235"/>
      <c r="R1694" s="235"/>
      <c r="S1694" s="235"/>
      <c r="T1694" s="235"/>
      <c r="U1694" s="235"/>
      <c r="V1694" s="235"/>
      <c r="W1694" s="235"/>
      <c r="X1694" s="235"/>
      <c r="Y1694" s="235"/>
      <c r="Z1694" s="235"/>
      <c r="AA1694" s="235"/>
      <c r="AB1694" s="235"/>
      <c r="AC1694" s="236">
        <v>12.2</v>
      </c>
      <c r="AD1694" s="236"/>
    </row>
    <row r="1695" spans="2:30" x14ac:dyDescent="0.25">
      <c r="C1695" s="149" t="s">
        <v>2</v>
      </c>
      <c r="G1695" s="149" t="s">
        <v>2</v>
      </c>
      <c r="K1695" s="149" t="s">
        <v>2</v>
      </c>
      <c r="O1695" s="235" t="s">
        <v>2417</v>
      </c>
      <c r="P1695" s="235"/>
      <c r="Q1695" s="235"/>
      <c r="R1695" s="235"/>
      <c r="S1695" s="235"/>
      <c r="T1695" s="235"/>
      <c r="U1695" s="235"/>
      <c r="V1695" s="235"/>
      <c r="W1695" s="235"/>
      <c r="X1695" s="235"/>
      <c r="Y1695" s="235"/>
      <c r="Z1695" s="235"/>
      <c r="AA1695" s="235"/>
      <c r="AB1695" s="235"/>
      <c r="AC1695" s="236">
        <v>29.18</v>
      </c>
      <c r="AD1695" s="236"/>
    </row>
    <row r="1696" spans="2:30" ht="6" customHeight="1" x14ac:dyDescent="0.25"/>
    <row r="1697" spans="1:30" ht="16.5" customHeight="1" x14ac:dyDescent="0.25">
      <c r="A1697" s="152" t="s">
        <v>2418</v>
      </c>
      <c r="B1697" s="152"/>
      <c r="C1697" s="152"/>
      <c r="D1697" s="152"/>
      <c r="E1697" s="152"/>
      <c r="F1697" s="152"/>
      <c r="G1697" s="152"/>
      <c r="H1697" s="152"/>
      <c r="I1697" s="152"/>
      <c r="J1697" s="152"/>
      <c r="K1697" s="152"/>
      <c r="L1697" s="152"/>
      <c r="M1697" s="152"/>
      <c r="N1697" s="152"/>
      <c r="O1697" s="152"/>
      <c r="P1697" s="152"/>
      <c r="Q1697" s="152"/>
      <c r="R1697" s="152"/>
      <c r="S1697" s="152"/>
      <c r="U1697" s="149" t="s">
        <v>2</v>
      </c>
      <c r="W1697" s="149" t="s">
        <v>2</v>
      </c>
      <c r="Y1697" s="237" t="s">
        <v>2007</v>
      </c>
      <c r="Z1697" s="237"/>
      <c r="AC1697" s="238">
        <v>110113.02</v>
      </c>
      <c r="AD1697" s="238"/>
    </row>
    <row r="1698" spans="1:30" ht="6.75" customHeight="1" x14ac:dyDescent="0.25"/>
    <row r="1699" spans="1:30" ht="14.25" customHeight="1" x14ac:dyDescent="0.25">
      <c r="A1699" s="231" t="s">
        <v>2419</v>
      </c>
      <c r="B1699" s="231"/>
      <c r="C1699" s="231"/>
      <c r="D1699" s="231"/>
      <c r="E1699" s="231"/>
      <c r="F1699" s="231"/>
      <c r="G1699" s="231"/>
      <c r="H1699" s="231"/>
      <c r="I1699" s="231"/>
      <c r="J1699" s="231"/>
      <c r="K1699" s="231"/>
      <c r="L1699" s="231"/>
      <c r="M1699" s="231"/>
      <c r="N1699" s="231"/>
      <c r="O1699" s="231"/>
    </row>
    <row r="1700" spans="1:30" x14ac:dyDescent="0.25">
      <c r="B1700" s="232" t="s">
        <v>1039</v>
      </c>
      <c r="C1700" s="232"/>
      <c r="D1700" s="232"/>
      <c r="F1700" s="232" t="s">
        <v>1040</v>
      </c>
      <c r="G1700" s="232"/>
      <c r="H1700" s="232"/>
      <c r="I1700" s="232"/>
      <c r="J1700" s="232" t="s">
        <v>1041</v>
      </c>
      <c r="K1700" s="232"/>
      <c r="L1700" s="232"/>
      <c r="N1700" s="232" t="s">
        <v>1042</v>
      </c>
      <c r="O1700" s="232"/>
      <c r="P1700" s="232"/>
      <c r="Q1700" s="232"/>
      <c r="R1700" s="232"/>
      <c r="S1700" s="232"/>
      <c r="T1700" s="232"/>
      <c r="U1700" s="232"/>
      <c r="V1700" s="232"/>
      <c r="W1700" s="232"/>
      <c r="X1700" s="232"/>
      <c r="Y1700" s="232"/>
      <c r="Z1700" s="232"/>
      <c r="AA1700" s="232"/>
      <c r="AC1700" s="233" t="s">
        <v>1043</v>
      </c>
      <c r="AD1700" s="233"/>
    </row>
    <row r="1701" spans="1:30" x14ac:dyDescent="0.25">
      <c r="B1701" s="146" t="s">
        <v>2393</v>
      </c>
      <c r="C1701" s="146"/>
      <c r="D1701" s="146"/>
      <c r="F1701" s="146" t="s">
        <v>1045</v>
      </c>
      <c r="G1701" s="146"/>
      <c r="H1701" s="146"/>
      <c r="I1701" s="146"/>
      <c r="J1701" s="146" t="s">
        <v>2394</v>
      </c>
      <c r="K1701" s="146"/>
      <c r="L1701" s="146"/>
      <c r="N1701" s="146" t="s">
        <v>2395</v>
      </c>
      <c r="O1701" s="146"/>
      <c r="P1701" s="146"/>
      <c r="Q1701" s="146"/>
      <c r="R1701" s="146"/>
      <c r="S1701" s="146"/>
      <c r="T1701" s="146"/>
      <c r="U1701" s="146"/>
      <c r="V1701" s="146"/>
      <c r="W1701" s="146"/>
      <c r="X1701" s="146"/>
      <c r="Y1701" s="146"/>
      <c r="Z1701" s="146"/>
      <c r="AA1701" s="146"/>
      <c r="AC1701" s="234">
        <v>8485.93</v>
      </c>
      <c r="AD1701" s="234"/>
    </row>
    <row r="1702" spans="1:30" x14ac:dyDescent="0.25">
      <c r="C1702" s="149" t="s">
        <v>2</v>
      </c>
      <c r="G1702" s="149" t="s">
        <v>2</v>
      </c>
      <c r="K1702" s="149" t="s">
        <v>2</v>
      </c>
      <c r="O1702" s="235" t="s">
        <v>2420</v>
      </c>
      <c r="P1702" s="235"/>
      <c r="Q1702" s="235"/>
      <c r="R1702" s="235"/>
      <c r="S1702" s="235"/>
      <c r="T1702" s="235"/>
      <c r="U1702" s="235"/>
      <c r="V1702" s="235"/>
      <c r="W1702" s="235"/>
      <c r="X1702" s="235"/>
      <c r="Y1702" s="235"/>
      <c r="Z1702" s="235"/>
      <c r="AA1702" s="235"/>
      <c r="AB1702" s="235"/>
    </row>
    <row r="1703" spans="1:30" ht="44.25" customHeight="1" x14ac:dyDescent="0.25"/>
    <row r="1704" spans="1:30" ht="12" customHeight="1" x14ac:dyDescent="0.25"/>
    <row r="1705" spans="1:30" ht="13.5" customHeight="1" x14ac:dyDescent="0.25">
      <c r="A1705" s="152" t="s">
        <v>1119</v>
      </c>
      <c r="B1705" s="152"/>
      <c r="C1705" s="152"/>
      <c r="D1705" s="152"/>
      <c r="E1705" s="152"/>
      <c r="F1705" s="152"/>
      <c r="G1705" s="152"/>
      <c r="H1705" s="152"/>
      <c r="I1705" s="152"/>
      <c r="J1705" s="152"/>
      <c r="K1705" s="152"/>
      <c r="L1705" s="152"/>
      <c r="M1705" s="152"/>
      <c r="R1705" s="153" t="s">
        <v>2421</v>
      </c>
      <c r="S1705" s="153"/>
      <c r="T1705" s="153"/>
      <c r="U1705" s="153"/>
      <c r="V1705" s="153"/>
      <c r="W1705" s="153"/>
      <c r="X1705" s="153"/>
      <c r="Y1705" s="153"/>
      <c r="Z1705" s="153"/>
      <c r="AA1705" s="153"/>
      <c r="AB1705" s="153"/>
      <c r="AC1705" s="153"/>
      <c r="AD1705" s="153"/>
    </row>
    <row r="1706" spans="1:30" ht="25.5" customHeight="1" x14ac:dyDescent="0.25">
      <c r="C1706" s="143" t="s">
        <v>1035</v>
      </c>
      <c r="D1706" s="143"/>
      <c r="E1706" s="143"/>
      <c r="F1706" s="143"/>
      <c r="G1706" s="143"/>
      <c r="H1706" s="143"/>
      <c r="I1706" s="143"/>
      <c r="J1706" s="143"/>
      <c r="K1706" s="143"/>
      <c r="L1706" s="143"/>
      <c r="M1706" s="143"/>
      <c r="N1706" s="143"/>
      <c r="O1706" s="143"/>
      <c r="P1706" s="143"/>
      <c r="Q1706" s="143"/>
      <c r="R1706" s="143"/>
      <c r="S1706" s="143"/>
      <c r="T1706" s="143"/>
      <c r="U1706" s="143"/>
      <c r="V1706" s="143"/>
      <c r="W1706" s="143"/>
      <c r="X1706" s="143"/>
      <c r="Y1706" s="143"/>
      <c r="Z1706" s="143"/>
      <c r="AA1706" s="143"/>
      <c r="AB1706" s="143"/>
      <c r="AC1706" s="143"/>
    </row>
    <row r="1707" spans="1:30" ht="7.5" customHeight="1" x14ac:dyDescent="0.25"/>
    <row r="1708" spans="1:30" ht="18.75" customHeight="1" x14ac:dyDescent="0.25">
      <c r="I1708" s="229" t="s">
        <v>1036</v>
      </c>
      <c r="J1708" s="229"/>
      <c r="K1708" s="229"/>
      <c r="L1708" s="229"/>
      <c r="M1708" s="229"/>
      <c r="N1708" s="229"/>
      <c r="O1708" s="229"/>
      <c r="P1708" s="229"/>
      <c r="S1708" s="230" t="s">
        <v>1037</v>
      </c>
      <c r="T1708" s="230"/>
      <c r="U1708" s="230"/>
      <c r="V1708" s="230"/>
      <c r="W1708" s="230"/>
      <c r="X1708" s="230"/>
      <c r="Y1708" s="230"/>
    </row>
    <row r="1709" spans="1:30" ht="6.75" customHeight="1" x14ac:dyDescent="0.25"/>
    <row r="1710" spans="1:30" ht="14.25" customHeight="1" x14ac:dyDescent="0.25">
      <c r="A1710" s="231" t="s">
        <v>2419</v>
      </c>
      <c r="B1710" s="231"/>
      <c r="C1710" s="231"/>
      <c r="D1710" s="231"/>
      <c r="E1710" s="231"/>
      <c r="F1710" s="231"/>
      <c r="G1710" s="231"/>
      <c r="H1710" s="231"/>
      <c r="I1710" s="231"/>
      <c r="J1710" s="231"/>
      <c r="K1710" s="231"/>
      <c r="L1710" s="231"/>
      <c r="M1710" s="231"/>
      <c r="N1710" s="231"/>
      <c r="O1710" s="231"/>
    </row>
    <row r="1711" spans="1:30" x14ac:dyDescent="0.25">
      <c r="B1711" s="232" t="s">
        <v>1039</v>
      </c>
      <c r="C1711" s="232"/>
      <c r="D1711" s="232"/>
      <c r="F1711" s="232" t="s">
        <v>1040</v>
      </c>
      <c r="G1711" s="232"/>
      <c r="H1711" s="232"/>
      <c r="I1711" s="232"/>
      <c r="J1711" s="232" t="s">
        <v>1041</v>
      </c>
      <c r="K1711" s="232"/>
      <c r="L1711" s="232"/>
      <c r="N1711" s="232" t="s">
        <v>1042</v>
      </c>
      <c r="O1711" s="232"/>
      <c r="P1711" s="232"/>
      <c r="Q1711" s="232"/>
      <c r="R1711" s="232"/>
      <c r="S1711" s="232"/>
      <c r="T1711" s="232"/>
      <c r="U1711" s="232"/>
      <c r="V1711" s="232"/>
      <c r="W1711" s="232"/>
      <c r="X1711" s="232"/>
      <c r="Y1711" s="232"/>
      <c r="Z1711" s="232"/>
      <c r="AA1711" s="232"/>
      <c r="AC1711" s="233" t="s">
        <v>1043</v>
      </c>
      <c r="AD1711" s="233"/>
    </row>
    <row r="1712" spans="1:30" x14ac:dyDescent="0.25">
      <c r="B1712" s="146" t="s">
        <v>2422</v>
      </c>
      <c r="C1712" s="146"/>
      <c r="D1712" s="146"/>
      <c r="F1712" s="146" t="s">
        <v>1323</v>
      </c>
      <c r="G1712" s="146"/>
      <c r="H1712" s="146"/>
      <c r="I1712" s="146"/>
      <c r="J1712" s="146" t="s">
        <v>2423</v>
      </c>
      <c r="K1712" s="146"/>
      <c r="L1712" s="146"/>
      <c r="N1712" s="146" t="s">
        <v>2424</v>
      </c>
      <c r="O1712" s="146"/>
      <c r="P1712" s="146"/>
      <c r="Q1712" s="146"/>
      <c r="R1712" s="146"/>
      <c r="S1712" s="146"/>
      <c r="T1712" s="146"/>
      <c r="U1712" s="146"/>
      <c r="V1712" s="146"/>
      <c r="W1712" s="146"/>
      <c r="X1712" s="146"/>
      <c r="Y1712" s="146"/>
      <c r="Z1712" s="146"/>
      <c r="AA1712" s="146"/>
      <c r="AC1712" s="234">
        <v>14393.51</v>
      </c>
      <c r="AD1712" s="234"/>
    </row>
    <row r="1713" spans="2:30" x14ac:dyDescent="0.25">
      <c r="C1713" s="149" t="s">
        <v>2</v>
      </c>
      <c r="G1713" s="149" t="s">
        <v>2</v>
      </c>
      <c r="K1713" s="149" t="s">
        <v>2</v>
      </c>
      <c r="O1713" s="235" t="s">
        <v>2425</v>
      </c>
      <c r="P1713" s="235"/>
      <c r="Q1713" s="235"/>
      <c r="R1713" s="235"/>
      <c r="S1713" s="235"/>
      <c r="T1713" s="235"/>
      <c r="U1713" s="235"/>
      <c r="V1713" s="235"/>
      <c r="W1713" s="235"/>
      <c r="X1713" s="235"/>
      <c r="Y1713" s="235"/>
      <c r="Z1713" s="235"/>
      <c r="AA1713" s="235"/>
      <c r="AB1713" s="235"/>
      <c r="AC1713" s="236">
        <v>42.07</v>
      </c>
      <c r="AD1713" s="236"/>
    </row>
    <row r="1714" spans="2:30" x14ac:dyDescent="0.25">
      <c r="C1714" s="149" t="s">
        <v>2</v>
      </c>
      <c r="G1714" s="149" t="s">
        <v>2</v>
      </c>
      <c r="K1714" s="149" t="s">
        <v>2</v>
      </c>
      <c r="O1714" s="235" t="s">
        <v>2426</v>
      </c>
      <c r="P1714" s="235"/>
      <c r="Q1714" s="235"/>
      <c r="R1714" s="235"/>
      <c r="S1714" s="235"/>
      <c r="T1714" s="235"/>
      <c r="U1714" s="235"/>
      <c r="V1714" s="235"/>
      <c r="W1714" s="235"/>
      <c r="X1714" s="235"/>
      <c r="Y1714" s="235"/>
      <c r="Z1714" s="235"/>
      <c r="AA1714" s="235"/>
      <c r="AB1714" s="235"/>
      <c r="AC1714" s="236">
        <v>698.65</v>
      </c>
      <c r="AD1714" s="236"/>
    </row>
    <row r="1715" spans="2:30" x14ac:dyDescent="0.25">
      <c r="C1715" s="149" t="s">
        <v>2</v>
      </c>
      <c r="G1715" s="149" t="s">
        <v>2</v>
      </c>
      <c r="K1715" s="149" t="s">
        <v>2</v>
      </c>
      <c r="O1715" s="235" t="s">
        <v>2427</v>
      </c>
      <c r="P1715" s="235"/>
      <c r="Q1715" s="235"/>
      <c r="R1715" s="235"/>
      <c r="S1715" s="235"/>
      <c r="T1715" s="235"/>
      <c r="U1715" s="235"/>
      <c r="V1715" s="235"/>
      <c r="W1715" s="235"/>
      <c r="X1715" s="235"/>
      <c r="Y1715" s="235"/>
      <c r="Z1715" s="235"/>
      <c r="AA1715" s="235"/>
      <c r="AB1715" s="235"/>
      <c r="AC1715" s="236">
        <v>7905.59</v>
      </c>
      <c r="AD1715" s="236"/>
    </row>
    <row r="1716" spans="2:30" x14ac:dyDescent="0.25">
      <c r="C1716" s="149" t="s">
        <v>2</v>
      </c>
      <c r="G1716" s="149" t="s">
        <v>2</v>
      </c>
      <c r="K1716" s="149" t="s">
        <v>2</v>
      </c>
      <c r="O1716" s="235" t="s">
        <v>2428</v>
      </c>
      <c r="P1716" s="235"/>
      <c r="Q1716" s="235"/>
      <c r="R1716" s="235"/>
      <c r="S1716" s="235"/>
      <c r="T1716" s="235"/>
      <c r="U1716" s="235"/>
      <c r="V1716" s="235"/>
      <c r="W1716" s="235"/>
      <c r="X1716" s="235"/>
      <c r="Y1716" s="235"/>
      <c r="Z1716" s="235"/>
      <c r="AA1716" s="235"/>
      <c r="AB1716" s="235"/>
      <c r="AC1716" s="236">
        <v>598</v>
      </c>
      <c r="AD1716" s="236"/>
    </row>
    <row r="1717" spans="2:30" x14ac:dyDescent="0.25">
      <c r="C1717" s="149" t="s">
        <v>2</v>
      </c>
      <c r="G1717" s="149" t="s">
        <v>2</v>
      </c>
      <c r="K1717" s="149" t="s">
        <v>2</v>
      </c>
      <c r="O1717" s="235" t="s">
        <v>2429</v>
      </c>
      <c r="P1717" s="235"/>
      <c r="Q1717" s="235"/>
      <c r="R1717" s="235"/>
      <c r="S1717" s="235"/>
      <c r="T1717" s="235"/>
      <c r="U1717" s="235"/>
      <c r="V1717" s="235"/>
      <c r="W1717" s="235"/>
      <c r="X1717" s="235"/>
      <c r="Y1717" s="235"/>
      <c r="Z1717" s="235"/>
      <c r="AA1717" s="235"/>
      <c r="AB1717" s="235"/>
      <c r="AC1717" s="236">
        <v>5149.2</v>
      </c>
      <c r="AD1717" s="236"/>
    </row>
    <row r="1718" spans="2:30" x14ac:dyDescent="0.25">
      <c r="B1718" s="146" t="s">
        <v>2430</v>
      </c>
      <c r="C1718" s="146"/>
      <c r="D1718" s="146"/>
      <c r="F1718" s="146" t="s">
        <v>1323</v>
      </c>
      <c r="G1718" s="146"/>
      <c r="H1718" s="146"/>
      <c r="I1718" s="146"/>
      <c r="J1718" s="146" t="s">
        <v>2366</v>
      </c>
      <c r="K1718" s="146"/>
      <c r="L1718" s="146"/>
      <c r="N1718" s="146" t="s">
        <v>2367</v>
      </c>
      <c r="O1718" s="146"/>
      <c r="P1718" s="146"/>
      <c r="Q1718" s="146"/>
      <c r="R1718" s="146"/>
      <c r="S1718" s="146"/>
      <c r="T1718" s="146"/>
      <c r="U1718" s="146"/>
      <c r="V1718" s="146"/>
      <c r="W1718" s="146"/>
      <c r="X1718" s="146"/>
      <c r="Y1718" s="146"/>
      <c r="Z1718" s="146"/>
      <c r="AA1718" s="146"/>
      <c r="AC1718" s="234">
        <v>1573.55</v>
      </c>
      <c r="AD1718" s="234"/>
    </row>
    <row r="1719" spans="2:30" x14ac:dyDescent="0.25">
      <c r="C1719" s="149" t="s">
        <v>2</v>
      </c>
      <c r="G1719" s="149" t="s">
        <v>2</v>
      </c>
      <c r="K1719" s="149" t="s">
        <v>2</v>
      </c>
      <c r="O1719" s="235" t="s">
        <v>2431</v>
      </c>
      <c r="P1719" s="235"/>
      <c r="Q1719" s="235"/>
      <c r="R1719" s="235"/>
      <c r="S1719" s="235"/>
      <c r="T1719" s="235"/>
      <c r="U1719" s="235"/>
      <c r="V1719" s="235"/>
      <c r="W1719" s="235"/>
      <c r="X1719" s="235"/>
      <c r="Y1719" s="235"/>
      <c r="Z1719" s="235"/>
      <c r="AA1719" s="235"/>
      <c r="AB1719" s="235"/>
      <c r="AC1719" s="236">
        <v>322.08999999999997</v>
      </c>
      <c r="AD1719" s="236"/>
    </row>
    <row r="1720" spans="2:30" x14ac:dyDescent="0.25">
      <c r="C1720" s="149" t="s">
        <v>2</v>
      </c>
      <c r="G1720" s="149" t="s">
        <v>2</v>
      </c>
      <c r="K1720" s="149" t="s">
        <v>2</v>
      </c>
      <c r="O1720" s="235" t="s">
        <v>2432</v>
      </c>
      <c r="P1720" s="235"/>
      <c r="Q1720" s="235"/>
      <c r="R1720" s="235"/>
      <c r="S1720" s="235"/>
      <c r="T1720" s="235"/>
      <c r="U1720" s="235"/>
      <c r="V1720" s="235"/>
      <c r="W1720" s="235"/>
      <c r="X1720" s="235"/>
      <c r="Y1720" s="235"/>
      <c r="Z1720" s="235"/>
      <c r="AA1720" s="235"/>
      <c r="AB1720" s="235"/>
      <c r="AC1720" s="236">
        <v>1251.46</v>
      </c>
      <c r="AD1720" s="236"/>
    </row>
    <row r="1721" spans="2:30" x14ac:dyDescent="0.25">
      <c r="B1721" s="146" t="s">
        <v>2360</v>
      </c>
      <c r="C1721" s="146"/>
      <c r="D1721" s="146"/>
      <c r="F1721" s="146" t="s">
        <v>2348</v>
      </c>
      <c r="G1721" s="146"/>
      <c r="H1721" s="146"/>
      <c r="I1721" s="146"/>
      <c r="J1721" s="146" t="s">
        <v>2361</v>
      </c>
      <c r="K1721" s="146"/>
      <c r="L1721" s="146"/>
      <c r="N1721" s="146" t="s">
        <v>2362</v>
      </c>
      <c r="O1721" s="146"/>
      <c r="P1721" s="146"/>
      <c r="Q1721" s="146"/>
      <c r="R1721" s="146"/>
      <c r="S1721" s="146"/>
      <c r="T1721" s="146"/>
      <c r="U1721" s="146"/>
      <c r="V1721" s="146"/>
      <c r="W1721" s="146"/>
      <c r="X1721" s="146"/>
      <c r="Y1721" s="146"/>
      <c r="Z1721" s="146"/>
      <c r="AA1721" s="146"/>
      <c r="AC1721" s="234">
        <v>12918.93</v>
      </c>
      <c r="AD1721" s="234"/>
    </row>
    <row r="1722" spans="2:30" x14ac:dyDescent="0.25">
      <c r="C1722" s="149" t="s">
        <v>2</v>
      </c>
      <c r="G1722" s="149" t="s">
        <v>2</v>
      </c>
      <c r="K1722" s="149" t="s">
        <v>2</v>
      </c>
      <c r="O1722" s="235" t="s">
        <v>2433</v>
      </c>
      <c r="P1722" s="235"/>
      <c r="Q1722" s="235"/>
      <c r="R1722" s="235"/>
      <c r="S1722" s="235"/>
      <c r="T1722" s="235"/>
      <c r="U1722" s="235"/>
      <c r="V1722" s="235"/>
      <c r="W1722" s="235"/>
      <c r="X1722" s="235"/>
      <c r="Y1722" s="235"/>
      <c r="Z1722" s="235"/>
      <c r="AA1722" s="235"/>
      <c r="AB1722" s="235"/>
      <c r="AC1722" s="236">
        <v>409.61</v>
      </c>
      <c r="AD1722" s="236"/>
    </row>
    <row r="1723" spans="2:30" x14ac:dyDescent="0.25">
      <c r="C1723" s="149" t="s">
        <v>2</v>
      </c>
      <c r="G1723" s="149" t="s">
        <v>2</v>
      </c>
      <c r="K1723" s="149" t="s">
        <v>2</v>
      </c>
      <c r="O1723" s="235" t="s">
        <v>2434</v>
      </c>
      <c r="P1723" s="235"/>
      <c r="Q1723" s="235"/>
      <c r="R1723" s="235"/>
      <c r="S1723" s="235"/>
      <c r="T1723" s="235"/>
      <c r="U1723" s="235"/>
      <c r="V1723" s="235"/>
      <c r="W1723" s="235"/>
      <c r="X1723" s="235"/>
      <c r="Y1723" s="235"/>
      <c r="Z1723" s="235"/>
      <c r="AA1723" s="235"/>
      <c r="AB1723" s="235"/>
      <c r="AC1723" s="236">
        <v>24.85</v>
      </c>
      <c r="AD1723" s="236"/>
    </row>
    <row r="1724" spans="2:30" x14ac:dyDescent="0.25">
      <c r="C1724" s="149" t="s">
        <v>2</v>
      </c>
      <c r="G1724" s="149" t="s">
        <v>2</v>
      </c>
      <c r="K1724" s="149" t="s">
        <v>2</v>
      </c>
      <c r="O1724" s="235" t="s">
        <v>2435</v>
      </c>
      <c r="P1724" s="235"/>
      <c r="Q1724" s="235"/>
      <c r="R1724" s="235"/>
      <c r="S1724" s="235"/>
      <c r="T1724" s="235"/>
      <c r="U1724" s="235"/>
      <c r="V1724" s="235"/>
      <c r="W1724" s="235"/>
      <c r="X1724" s="235"/>
      <c r="Y1724" s="235"/>
      <c r="Z1724" s="235"/>
      <c r="AA1724" s="235"/>
      <c r="AB1724" s="235"/>
      <c r="AC1724" s="236">
        <v>5206.92</v>
      </c>
      <c r="AD1724" s="236"/>
    </row>
    <row r="1725" spans="2:30" x14ac:dyDescent="0.25">
      <c r="C1725" s="149" t="s">
        <v>2</v>
      </c>
      <c r="G1725" s="149" t="s">
        <v>2</v>
      </c>
      <c r="K1725" s="149" t="s">
        <v>2</v>
      </c>
      <c r="O1725" s="235" t="s">
        <v>2436</v>
      </c>
      <c r="P1725" s="235"/>
      <c r="Q1725" s="235"/>
      <c r="R1725" s="235"/>
      <c r="S1725" s="235"/>
      <c r="T1725" s="235"/>
      <c r="U1725" s="235"/>
      <c r="V1725" s="235"/>
      <c r="W1725" s="235"/>
      <c r="X1725" s="235"/>
      <c r="Y1725" s="235"/>
      <c r="Z1725" s="235"/>
      <c r="AA1725" s="235"/>
      <c r="AB1725" s="235"/>
      <c r="AC1725" s="236">
        <v>5212.95</v>
      </c>
      <c r="AD1725" s="236"/>
    </row>
    <row r="1726" spans="2:30" x14ac:dyDescent="0.25">
      <c r="C1726" s="149" t="s">
        <v>2</v>
      </c>
      <c r="G1726" s="149" t="s">
        <v>2</v>
      </c>
      <c r="K1726" s="149" t="s">
        <v>2</v>
      </c>
      <c r="O1726" s="235" t="s">
        <v>2437</v>
      </c>
      <c r="P1726" s="235"/>
      <c r="Q1726" s="235"/>
      <c r="R1726" s="235"/>
      <c r="S1726" s="235"/>
      <c r="T1726" s="235"/>
      <c r="U1726" s="235"/>
      <c r="V1726" s="235"/>
      <c r="W1726" s="235"/>
      <c r="X1726" s="235"/>
      <c r="Y1726" s="235"/>
      <c r="Z1726" s="235"/>
      <c r="AA1726" s="235"/>
      <c r="AB1726" s="235"/>
      <c r="AC1726" s="236">
        <v>2064.6</v>
      </c>
      <c r="AD1726" s="236"/>
    </row>
    <row r="1727" spans="2:30" x14ac:dyDescent="0.25">
      <c r="B1727" s="146" t="s">
        <v>1571</v>
      </c>
      <c r="C1727" s="146"/>
      <c r="D1727" s="146"/>
      <c r="F1727" s="146" t="s">
        <v>1045</v>
      </c>
      <c r="G1727" s="146"/>
      <c r="H1727" s="146"/>
      <c r="I1727" s="146"/>
      <c r="J1727" s="146" t="s">
        <v>1572</v>
      </c>
      <c r="K1727" s="146"/>
      <c r="L1727" s="146"/>
      <c r="N1727" s="146" t="s">
        <v>1573</v>
      </c>
      <c r="O1727" s="146"/>
      <c r="P1727" s="146"/>
      <c r="Q1727" s="146"/>
      <c r="R1727" s="146"/>
      <c r="S1727" s="146"/>
      <c r="T1727" s="146"/>
      <c r="U1727" s="146"/>
      <c r="V1727" s="146"/>
      <c r="W1727" s="146"/>
      <c r="X1727" s="146"/>
      <c r="Y1727" s="146"/>
      <c r="Z1727" s="146"/>
      <c r="AA1727" s="146"/>
      <c r="AC1727" s="234">
        <v>817.8</v>
      </c>
      <c r="AD1727" s="234"/>
    </row>
    <row r="1728" spans="2:30" x14ac:dyDescent="0.25">
      <c r="C1728" s="149" t="s">
        <v>2</v>
      </c>
      <c r="G1728" s="149" t="s">
        <v>2</v>
      </c>
      <c r="K1728" s="149" t="s">
        <v>2</v>
      </c>
      <c r="O1728" s="235" t="s">
        <v>2378</v>
      </c>
      <c r="P1728" s="235"/>
      <c r="Q1728" s="235"/>
      <c r="R1728" s="235"/>
      <c r="S1728" s="235"/>
      <c r="T1728" s="235"/>
      <c r="U1728" s="235"/>
      <c r="V1728" s="235"/>
      <c r="W1728" s="235"/>
      <c r="X1728" s="235"/>
      <c r="Y1728" s="235"/>
      <c r="Z1728" s="235"/>
      <c r="AA1728" s="235"/>
      <c r="AB1728" s="235"/>
      <c r="AC1728" s="236">
        <v>318.60000000000002</v>
      </c>
      <c r="AD1728" s="236"/>
    </row>
    <row r="1729" spans="1:30" x14ac:dyDescent="0.25">
      <c r="C1729" s="149" t="s">
        <v>2</v>
      </c>
      <c r="G1729" s="149" t="s">
        <v>2</v>
      </c>
      <c r="K1729" s="149" t="s">
        <v>2</v>
      </c>
      <c r="O1729" s="235" t="s">
        <v>2438</v>
      </c>
      <c r="P1729" s="235"/>
      <c r="Q1729" s="235"/>
      <c r="R1729" s="235"/>
      <c r="S1729" s="235"/>
      <c r="T1729" s="235"/>
      <c r="U1729" s="235"/>
      <c r="V1729" s="235"/>
      <c r="W1729" s="235"/>
      <c r="X1729" s="235"/>
      <c r="Y1729" s="235"/>
      <c r="Z1729" s="235"/>
      <c r="AA1729" s="235"/>
      <c r="AB1729" s="235"/>
      <c r="AC1729" s="236">
        <v>299.2</v>
      </c>
      <c r="AD1729" s="236"/>
    </row>
    <row r="1730" spans="1:30" x14ac:dyDescent="0.25">
      <c r="C1730" s="149" t="s">
        <v>2</v>
      </c>
      <c r="G1730" s="149" t="s">
        <v>2</v>
      </c>
      <c r="K1730" s="149" t="s">
        <v>2</v>
      </c>
      <c r="O1730" s="235" t="s">
        <v>2380</v>
      </c>
      <c r="P1730" s="235"/>
      <c r="Q1730" s="235"/>
      <c r="R1730" s="235"/>
      <c r="S1730" s="235"/>
      <c r="T1730" s="235"/>
      <c r="U1730" s="235"/>
      <c r="V1730" s="235"/>
      <c r="W1730" s="235"/>
      <c r="X1730" s="235"/>
      <c r="Y1730" s="235"/>
      <c r="Z1730" s="235"/>
      <c r="AA1730" s="235"/>
      <c r="AB1730" s="235"/>
      <c r="AC1730" s="236">
        <v>200</v>
      </c>
      <c r="AD1730" s="236"/>
    </row>
    <row r="1731" spans="1:30" ht="6" customHeight="1" x14ac:dyDescent="0.25"/>
    <row r="1732" spans="1:30" ht="16.5" customHeight="1" x14ac:dyDescent="0.25">
      <c r="A1732" s="152" t="s">
        <v>2439</v>
      </c>
      <c r="B1732" s="152"/>
      <c r="C1732" s="152"/>
      <c r="D1732" s="152"/>
      <c r="E1732" s="152"/>
      <c r="F1732" s="152"/>
      <c r="G1732" s="152"/>
      <c r="H1732" s="152"/>
      <c r="I1732" s="152"/>
      <c r="J1732" s="152"/>
      <c r="K1732" s="152"/>
      <c r="L1732" s="152"/>
      <c r="M1732" s="152"/>
      <c r="N1732" s="152"/>
      <c r="O1732" s="152"/>
      <c r="P1732" s="152"/>
      <c r="Q1732" s="152"/>
      <c r="R1732" s="152"/>
      <c r="S1732" s="152"/>
      <c r="U1732" s="149" t="s">
        <v>2</v>
      </c>
      <c r="W1732" s="149" t="s">
        <v>2</v>
      </c>
      <c r="Y1732" s="237" t="s">
        <v>2007</v>
      </c>
      <c r="Z1732" s="237"/>
      <c r="AC1732" s="238">
        <v>38189.72</v>
      </c>
      <c r="AD1732" s="238"/>
    </row>
    <row r="1733" spans="1:30" ht="6.75" customHeight="1" x14ac:dyDescent="0.25"/>
    <row r="1734" spans="1:30" ht="14.25" customHeight="1" x14ac:dyDescent="0.25">
      <c r="A1734" s="231" t="s">
        <v>2440</v>
      </c>
      <c r="B1734" s="231"/>
      <c r="C1734" s="231"/>
      <c r="D1734" s="231"/>
      <c r="E1734" s="231"/>
      <c r="F1734" s="231"/>
      <c r="G1734" s="231"/>
      <c r="H1734" s="231"/>
      <c r="I1734" s="231"/>
      <c r="J1734" s="231"/>
      <c r="K1734" s="231"/>
      <c r="L1734" s="231"/>
      <c r="M1734" s="231"/>
      <c r="N1734" s="231"/>
      <c r="O1734" s="231"/>
    </row>
    <row r="1735" spans="1:30" x14ac:dyDescent="0.25">
      <c r="B1735" s="232" t="s">
        <v>1039</v>
      </c>
      <c r="C1735" s="232"/>
      <c r="D1735" s="232"/>
      <c r="F1735" s="232" t="s">
        <v>1040</v>
      </c>
      <c r="G1735" s="232"/>
      <c r="H1735" s="232"/>
      <c r="I1735" s="232"/>
      <c r="J1735" s="232" t="s">
        <v>1041</v>
      </c>
      <c r="K1735" s="232"/>
      <c r="L1735" s="232"/>
      <c r="N1735" s="232" t="s">
        <v>1042</v>
      </c>
      <c r="O1735" s="232"/>
      <c r="P1735" s="232"/>
      <c r="Q1735" s="232"/>
      <c r="R1735" s="232"/>
      <c r="S1735" s="232"/>
      <c r="T1735" s="232"/>
      <c r="U1735" s="232"/>
      <c r="V1735" s="232"/>
      <c r="W1735" s="232"/>
      <c r="X1735" s="232"/>
      <c r="Y1735" s="232"/>
      <c r="Z1735" s="232"/>
      <c r="AA1735" s="232"/>
      <c r="AC1735" s="233" t="s">
        <v>1043</v>
      </c>
      <c r="AD1735" s="233"/>
    </row>
    <row r="1736" spans="1:30" x14ac:dyDescent="0.25">
      <c r="B1736" s="146" t="s">
        <v>2393</v>
      </c>
      <c r="C1736" s="146"/>
      <c r="D1736" s="146"/>
      <c r="F1736" s="146" t="s">
        <v>1045</v>
      </c>
      <c r="G1736" s="146"/>
      <c r="H1736" s="146"/>
      <c r="I1736" s="146"/>
      <c r="J1736" s="146" t="s">
        <v>2394</v>
      </c>
      <c r="K1736" s="146"/>
      <c r="L1736" s="146"/>
      <c r="N1736" s="146" t="s">
        <v>2395</v>
      </c>
      <c r="O1736" s="146"/>
      <c r="P1736" s="146"/>
      <c r="Q1736" s="146"/>
      <c r="R1736" s="146"/>
      <c r="S1736" s="146"/>
      <c r="T1736" s="146"/>
      <c r="U1736" s="146"/>
      <c r="V1736" s="146"/>
      <c r="W1736" s="146"/>
      <c r="X1736" s="146"/>
      <c r="Y1736" s="146"/>
      <c r="Z1736" s="146"/>
      <c r="AA1736" s="146"/>
      <c r="AC1736" s="234">
        <v>4443.7</v>
      </c>
      <c r="AD1736" s="234"/>
    </row>
    <row r="1737" spans="1:30" x14ac:dyDescent="0.25">
      <c r="C1737" s="149" t="s">
        <v>2</v>
      </c>
      <c r="G1737" s="149" t="s">
        <v>2</v>
      </c>
      <c r="K1737" s="149" t="s">
        <v>2</v>
      </c>
      <c r="O1737" s="235" t="s">
        <v>2441</v>
      </c>
      <c r="P1737" s="235"/>
      <c r="Q1737" s="235"/>
      <c r="R1737" s="235"/>
      <c r="S1737" s="235"/>
      <c r="T1737" s="235"/>
      <c r="U1737" s="235"/>
      <c r="V1737" s="235"/>
      <c r="W1737" s="235"/>
      <c r="X1737" s="235"/>
      <c r="Y1737" s="235"/>
      <c r="Z1737" s="235"/>
      <c r="AA1737" s="235"/>
      <c r="AB1737" s="235"/>
    </row>
    <row r="1738" spans="1:30" x14ac:dyDescent="0.25">
      <c r="B1738" s="146" t="s">
        <v>2442</v>
      </c>
      <c r="C1738" s="146"/>
      <c r="D1738" s="146"/>
      <c r="F1738" s="146" t="s">
        <v>1045</v>
      </c>
      <c r="G1738" s="146"/>
      <c r="H1738" s="146"/>
      <c r="I1738" s="146"/>
      <c r="J1738" s="146" t="s">
        <v>2361</v>
      </c>
      <c r="K1738" s="146"/>
      <c r="L1738" s="146"/>
      <c r="N1738" s="146" t="s">
        <v>2362</v>
      </c>
      <c r="O1738" s="146"/>
      <c r="P1738" s="146"/>
      <c r="Q1738" s="146"/>
      <c r="R1738" s="146"/>
      <c r="S1738" s="146"/>
      <c r="T1738" s="146"/>
      <c r="U1738" s="146"/>
      <c r="V1738" s="146"/>
      <c r="W1738" s="146"/>
      <c r="X1738" s="146"/>
      <c r="Y1738" s="146"/>
      <c r="Z1738" s="146"/>
      <c r="AA1738" s="146"/>
      <c r="AC1738" s="234">
        <v>28423.94</v>
      </c>
      <c r="AD1738" s="234"/>
    </row>
    <row r="1739" spans="1:30" x14ac:dyDescent="0.25">
      <c r="C1739" s="149" t="s">
        <v>2</v>
      </c>
      <c r="G1739" s="149" t="s">
        <v>2</v>
      </c>
      <c r="K1739" s="149" t="s">
        <v>2</v>
      </c>
      <c r="O1739" s="235" t="s">
        <v>2443</v>
      </c>
      <c r="P1739" s="235"/>
      <c r="Q1739" s="235"/>
      <c r="R1739" s="235"/>
      <c r="S1739" s="235"/>
      <c r="T1739" s="235"/>
      <c r="U1739" s="235"/>
      <c r="V1739" s="235"/>
      <c r="W1739" s="235"/>
      <c r="X1739" s="235"/>
      <c r="Y1739" s="235"/>
      <c r="Z1739" s="235"/>
      <c r="AA1739" s="235"/>
      <c r="AB1739" s="235"/>
      <c r="AC1739" s="236">
        <v>9855.16</v>
      </c>
      <c r="AD1739" s="236"/>
    </row>
    <row r="1740" spans="1:30" x14ac:dyDescent="0.25">
      <c r="C1740" s="149" t="s">
        <v>2</v>
      </c>
      <c r="G1740" s="149" t="s">
        <v>2</v>
      </c>
      <c r="K1740" s="149" t="s">
        <v>2</v>
      </c>
      <c r="O1740" s="235" t="s">
        <v>2444</v>
      </c>
      <c r="P1740" s="235"/>
      <c r="Q1740" s="235"/>
      <c r="R1740" s="235"/>
      <c r="S1740" s="235"/>
      <c r="T1740" s="235"/>
      <c r="U1740" s="235"/>
      <c r="V1740" s="235"/>
      <c r="W1740" s="235"/>
      <c r="X1740" s="235"/>
      <c r="Y1740" s="235"/>
      <c r="Z1740" s="235"/>
      <c r="AA1740" s="235"/>
      <c r="AB1740" s="235"/>
      <c r="AC1740" s="236">
        <v>11193.25</v>
      </c>
      <c r="AD1740" s="236"/>
    </row>
    <row r="1741" spans="1:30" x14ac:dyDescent="0.25">
      <c r="C1741" s="149" t="s">
        <v>2</v>
      </c>
      <c r="G1741" s="149" t="s">
        <v>2</v>
      </c>
      <c r="K1741" s="149" t="s">
        <v>2</v>
      </c>
      <c r="O1741" s="235" t="s">
        <v>2445</v>
      </c>
      <c r="P1741" s="235"/>
      <c r="Q1741" s="235"/>
      <c r="R1741" s="235"/>
      <c r="S1741" s="235"/>
      <c r="T1741" s="235"/>
      <c r="U1741" s="235"/>
      <c r="V1741" s="235"/>
      <c r="W1741" s="235"/>
      <c r="X1741" s="235"/>
      <c r="Y1741" s="235"/>
      <c r="Z1741" s="235"/>
      <c r="AA1741" s="235"/>
      <c r="AB1741" s="235"/>
      <c r="AC1741" s="236">
        <v>2474.0100000000002</v>
      </c>
      <c r="AD1741" s="236"/>
    </row>
    <row r="1742" spans="1:30" x14ac:dyDescent="0.25">
      <c r="C1742" s="149" t="s">
        <v>2</v>
      </c>
      <c r="G1742" s="149" t="s">
        <v>2</v>
      </c>
      <c r="K1742" s="149" t="s">
        <v>2</v>
      </c>
      <c r="O1742" s="235" t="s">
        <v>2446</v>
      </c>
      <c r="P1742" s="235"/>
      <c r="Q1742" s="235"/>
      <c r="R1742" s="235"/>
      <c r="S1742" s="235"/>
      <c r="T1742" s="235"/>
      <c r="U1742" s="235"/>
      <c r="V1742" s="235"/>
      <c r="W1742" s="235"/>
      <c r="X1742" s="235"/>
      <c r="Y1742" s="235"/>
      <c r="Z1742" s="235"/>
      <c r="AA1742" s="235"/>
      <c r="AB1742" s="235"/>
      <c r="AC1742" s="236">
        <v>4901.5200000000004</v>
      </c>
      <c r="AD1742" s="236"/>
    </row>
    <row r="1743" spans="1:30" x14ac:dyDescent="0.25">
      <c r="B1743" s="146" t="s">
        <v>2447</v>
      </c>
      <c r="C1743" s="146"/>
      <c r="D1743" s="146"/>
      <c r="F1743" s="146" t="s">
        <v>1158</v>
      </c>
      <c r="G1743" s="146"/>
      <c r="H1743" s="146"/>
      <c r="I1743" s="146"/>
      <c r="J1743" s="146" t="s">
        <v>2394</v>
      </c>
      <c r="K1743" s="146"/>
      <c r="L1743" s="146"/>
      <c r="N1743" s="146" t="s">
        <v>2395</v>
      </c>
      <c r="O1743" s="146"/>
      <c r="P1743" s="146"/>
      <c r="Q1743" s="146"/>
      <c r="R1743" s="146"/>
      <c r="S1743" s="146"/>
      <c r="T1743" s="146"/>
      <c r="U1743" s="146"/>
      <c r="V1743" s="146"/>
      <c r="W1743" s="146"/>
      <c r="X1743" s="146"/>
      <c r="Y1743" s="146"/>
      <c r="Z1743" s="146"/>
      <c r="AA1743" s="146"/>
      <c r="AC1743" s="234">
        <v>9376.4699999999993</v>
      </c>
      <c r="AD1743" s="234"/>
    </row>
    <row r="1744" spans="1:30" x14ac:dyDescent="0.25">
      <c r="C1744" s="149" t="s">
        <v>2</v>
      </c>
      <c r="G1744" s="149" t="s">
        <v>2</v>
      </c>
      <c r="K1744" s="149" t="s">
        <v>2</v>
      </c>
      <c r="O1744" s="235" t="s">
        <v>2448</v>
      </c>
      <c r="P1744" s="235"/>
      <c r="Q1744" s="235"/>
      <c r="R1744" s="235"/>
      <c r="S1744" s="235"/>
      <c r="T1744" s="235"/>
      <c r="U1744" s="235"/>
      <c r="V1744" s="235"/>
      <c r="W1744" s="235"/>
      <c r="X1744" s="235"/>
      <c r="Y1744" s="235"/>
      <c r="Z1744" s="235"/>
      <c r="AA1744" s="235"/>
      <c r="AB1744" s="235"/>
    </row>
    <row r="1745" spans="1:30" x14ac:dyDescent="0.25">
      <c r="B1745" s="146" t="s">
        <v>1232</v>
      </c>
      <c r="C1745" s="146"/>
      <c r="D1745" s="146"/>
      <c r="F1745" s="146" t="s">
        <v>1158</v>
      </c>
      <c r="G1745" s="146"/>
      <c r="H1745" s="146"/>
      <c r="I1745" s="146"/>
      <c r="J1745" s="146" t="s">
        <v>1233</v>
      </c>
      <c r="K1745" s="146"/>
      <c r="L1745" s="146"/>
      <c r="N1745" s="146" t="s">
        <v>1234</v>
      </c>
      <c r="O1745" s="146"/>
      <c r="P1745" s="146"/>
      <c r="Q1745" s="146"/>
      <c r="R1745" s="146"/>
      <c r="S1745" s="146"/>
      <c r="T1745" s="146"/>
      <c r="U1745" s="146"/>
      <c r="V1745" s="146"/>
      <c r="W1745" s="146"/>
      <c r="X1745" s="146"/>
      <c r="Y1745" s="146"/>
      <c r="Z1745" s="146"/>
      <c r="AA1745" s="146"/>
      <c r="AC1745" s="234">
        <v>49.52</v>
      </c>
      <c r="AD1745" s="234"/>
    </row>
    <row r="1746" spans="1:30" x14ac:dyDescent="0.25">
      <c r="C1746" s="149" t="s">
        <v>2</v>
      </c>
      <c r="G1746" s="149" t="s">
        <v>2</v>
      </c>
      <c r="K1746" s="149" t="s">
        <v>2</v>
      </c>
      <c r="O1746" s="235" t="s">
        <v>1235</v>
      </c>
      <c r="P1746" s="235"/>
      <c r="Q1746" s="235"/>
      <c r="R1746" s="235"/>
      <c r="S1746" s="235"/>
      <c r="T1746" s="235"/>
      <c r="U1746" s="235"/>
      <c r="V1746" s="235"/>
      <c r="W1746" s="235"/>
      <c r="X1746" s="235"/>
      <c r="Y1746" s="235"/>
      <c r="Z1746" s="235"/>
      <c r="AA1746" s="235"/>
      <c r="AB1746" s="235"/>
    </row>
    <row r="1747" spans="1:30" x14ac:dyDescent="0.25">
      <c r="B1747" s="146" t="s">
        <v>2449</v>
      </c>
      <c r="C1747" s="146"/>
      <c r="D1747" s="146"/>
      <c r="F1747" s="146" t="s">
        <v>1250</v>
      </c>
      <c r="G1747" s="146"/>
      <c r="H1747" s="146"/>
      <c r="I1747" s="146"/>
      <c r="J1747" s="146" t="s">
        <v>2361</v>
      </c>
      <c r="K1747" s="146"/>
      <c r="L1747" s="146"/>
      <c r="N1747" s="146" t="s">
        <v>2362</v>
      </c>
      <c r="O1747" s="146"/>
      <c r="P1747" s="146"/>
      <c r="Q1747" s="146"/>
      <c r="R1747" s="146"/>
      <c r="S1747" s="146"/>
      <c r="T1747" s="146"/>
      <c r="U1747" s="146"/>
      <c r="V1747" s="146"/>
      <c r="W1747" s="146"/>
      <c r="X1747" s="146"/>
      <c r="Y1747" s="146"/>
      <c r="Z1747" s="146"/>
      <c r="AA1747" s="146"/>
      <c r="AC1747" s="234">
        <v>8666.17</v>
      </c>
      <c r="AD1747" s="234"/>
    </row>
    <row r="1748" spans="1:30" x14ac:dyDescent="0.25">
      <c r="C1748" s="149" t="s">
        <v>2</v>
      </c>
      <c r="G1748" s="149" t="s">
        <v>2</v>
      </c>
      <c r="K1748" s="149" t="s">
        <v>2</v>
      </c>
      <c r="O1748" s="235" t="s">
        <v>2450</v>
      </c>
      <c r="P1748" s="235"/>
      <c r="Q1748" s="235"/>
      <c r="R1748" s="235"/>
      <c r="S1748" s="235"/>
      <c r="T1748" s="235"/>
      <c r="U1748" s="235"/>
      <c r="V1748" s="235"/>
      <c r="W1748" s="235"/>
      <c r="X1748" s="235"/>
      <c r="Y1748" s="235"/>
      <c r="Z1748" s="235"/>
      <c r="AA1748" s="235"/>
      <c r="AB1748" s="235"/>
    </row>
    <row r="1749" spans="1:30" x14ac:dyDescent="0.25">
      <c r="B1749" s="146" t="s">
        <v>2451</v>
      </c>
      <c r="C1749" s="146"/>
      <c r="D1749" s="146"/>
      <c r="F1749" s="146" t="s">
        <v>1323</v>
      </c>
      <c r="G1749" s="146"/>
      <c r="H1749" s="146"/>
      <c r="I1749" s="146"/>
      <c r="J1749" s="146" t="s">
        <v>2452</v>
      </c>
      <c r="K1749" s="146"/>
      <c r="L1749" s="146"/>
      <c r="N1749" s="146" t="s">
        <v>2453</v>
      </c>
      <c r="O1749" s="146"/>
      <c r="P1749" s="146"/>
      <c r="Q1749" s="146"/>
      <c r="R1749" s="146"/>
      <c r="S1749" s="146"/>
      <c r="T1749" s="146"/>
      <c r="U1749" s="146"/>
      <c r="V1749" s="146"/>
      <c r="W1749" s="146"/>
      <c r="X1749" s="146"/>
      <c r="Y1749" s="146"/>
      <c r="Z1749" s="146"/>
      <c r="AA1749" s="146"/>
      <c r="AC1749" s="234">
        <v>16816.64</v>
      </c>
      <c r="AD1749" s="234"/>
    </row>
    <row r="1750" spans="1:30" x14ac:dyDescent="0.25">
      <c r="C1750" s="149" t="s">
        <v>2</v>
      </c>
      <c r="G1750" s="149" t="s">
        <v>2</v>
      </c>
      <c r="K1750" s="149" t="s">
        <v>2</v>
      </c>
      <c r="O1750" s="235" t="s">
        <v>2454</v>
      </c>
      <c r="P1750" s="235"/>
      <c r="Q1750" s="235"/>
      <c r="R1750" s="235"/>
      <c r="S1750" s="235"/>
      <c r="T1750" s="235"/>
      <c r="U1750" s="235"/>
      <c r="V1750" s="235"/>
      <c r="W1750" s="235"/>
      <c r="X1750" s="235"/>
      <c r="Y1750" s="235"/>
      <c r="Z1750" s="235"/>
      <c r="AA1750" s="235"/>
      <c r="AB1750" s="235"/>
      <c r="AC1750" s="236">
        <v>8408.44</v>
      </c>
      <c r="AD1750" s="236"/>
    </row>
    <row r="1751" spans="1:30" x14ac:dyDescent="0.25">
      <c r="C1751" s="149" t="s">
        <v>2</v>
      </c>
      <c r="G1751" s="149" t="s">
        <v>2</v>
      </c>
      <c r="K1751" s="149" t="s">
        <v>2</v>
      </c>
      <c r="O1751" s="235" t="s">
        <v>2455</v>
      </c>
      <c r="P1751" s="235"/>
      <c r="Q1751" s="235"/>
      <c r="R1751" s="235"/>
      <c r="S1751" s="235"/>
      <c r="T1751" s="235"/>
      <c r="U1751" s="235"/>
      <c r="V1751" s="235"/>
      <c r="W1751" s="235"/>
      <c r="X1751" s="235"/>
      <c r="Y1751" s="235"/>
      <c r="Z1751" s="235"/>
      <c r="AA1751" s="235"/>
      <c r="AB1751" s="235"/>
      <c r="AC1751" s="236">
        <v>8408.2000000000007</v>
      </c>
      <c r="AD1751" s="236"/>
    </row>
    <row r="1752" spans="1:30" ht="6" customHeight="1" x14ac:dyDescent="0.25"/>
    <row r="1753" spans="1:30" ht="16.5" customHeight="1" x14ac:dyDescent="0.25">
      <c r="A1753" s="152" t="s">
        <v>2456</v>
      </c>
      <c r="B1753" s="152"/>
      <c r="C1753" s="152"/>
      <c r="D1753" s="152"/>
      <c r="E1753" s="152"/>
      <c r="F1753" s="152"/>
      <c r="G1753" s="152"/>
      <c r="H1753" s="152"/>
      <c r="I1753" s="152"/>
      <c r="J1753" s="152"/>
      <c r="K1753" s="152"/>
      <c r="L1753" s="152"/>
      <c r="M1753" s="152"/>
      <c r="N1753" s="152"/>
      <c r="O1753" s="152"/>
      <c r="P1753" s="152"/>
      <c r="Q1753" s="152"/>
      <c r="R1753" s="152"/>
      <c r="S1753" s="152"/>
      <c r="U1753" s="149" t="s">
        <v>2</v>
      </c>
      <c r="W1753" s="149" t="s">
        <v>2</v>
      </c>
      <c r="Y1753" s="237" t="s">
        <v>2007</v>
      </c>
      <c r="Z1753" s="237"/>
      <c r="AC1753" s="238">
        <v>67776.44</v>
      </c>
      <c r="AD1753" s="238"/>
    </row>
    <row r="1754" spans="1:30" ht="6.75" customHeight="1" x14ac:dyDescent="0.25"/>
    <row r="1755" spans="1:30" ht="14.25" customHeight="1" x14ac:dyDescent="0.25">
      <c r="A1755" s="231" t="s">
        <v>2457</v>
      </c>
      <c r="B1755" s="231"/>
      <c r="C1755" s="231"/>
      <c r="D1755" s="231"/>
      <c r="E1755" s="231"/>
      <c r="F1755" s="231"/>
      <c r="G1755" s="231"/>
      <c r="H1755" s="231"/>
      <c r="I1755" s="231"/>
      <c r="J1755" s="231"/>
      <c r="K1755" s="231"/>
      <c r="L1755" s="231"/>
      <c r="M1755" s="231"/>
      <c r="N1755" s="231"/>
      <c r="O1755" s="231"/>
    </row>
    <row r="1756" spans="1:30" x14ac:dyDescent="0.25">
      <c r="B1756" s="232" t="s">
        <v>1039</v>
      </c>
      <c r="C1756" s="232"/>
      <c r="D1756" s="232"/>
      <c r="F1756" s="232" t="s">
        <v>1040</v>
      </c>
      <c r="G1756" s="232"/>
      <c r="H1756" s="232"/>
      <c r="I1756" s="232"/>
      <c r="J1756" s="232" t="s">
        <v>1041</v>
      </c>
      <c r="K1756" s="232"/>
      <c r="L1756" s="232"/>
      <c r="N1756" s="232" t="s">
        <v>1042</v>
      </c>
      <c r="O1756" s="232"/>
      <c r="P1756" s="232"/>
      <c r="Q1756" s="232"/>
      <c r="R1756" s="232"/>
      <c r="S1756" s="232"/>
      <c r="T1756" s="232"/>
      <c r="U1756" s="232"/>
      <c r="V1756" s="232"/>
      <c r="W1756" s="232"/>
      <c r="X1756" s="232"/>
      <c r="Y1756" s="232"/>
      <c r="Z1756" s="232"/>
      <c r="AA1756" s="232"/>
      <c r="AC1756" s="233" t="s">
        <v>1043</v>
      </c>
      <c r="AD1756" s="233"/>
    </row>
    <row r="1757" spans="1:30" x14ac:dyDescent="0.25">
      <c r="B1757" s="146" t="s">
        <v>2458</v>
      </c>
      <c r="C1757" s="146"/>
      <c r="D1757" s="146"/>
      <c r="F1757" s="146" t="s">
        <v>1045</v>
      </c>
      <c r="G1757" s="146"/>
      <c r="H1757" s="146"/>
      <c r="I1757" s="146"/>
      <c r="J1757" s="146" t="s">
        <v>2459</v>
      </c>
      <c r="K1757" s="146"/>
      <c r="L1757" s="146"/>
      <c r="N1757" s="146" t="s">
        <v>2460</v>
      </c>
      <c r="O1757" s="146"/>
      <c r="P1757" s="146"/>
      <c r="Q1757" s="146"/>
      <c r="R1757" s="146"/>
      <c r="S1757" s="146"/>
      <c r="T1757" s="146"/>
      <c r="U1757" s="146"/>
      <c r="V1757" s="146"/>
      <c r="W1757" s="146"/>
      <c r="X1757" s="146"/>
      <c r="Y1757" s="146"/>
      <c r="Z1757" s="146"/>
      <c r="AA1757" s="146"/>
      <c r="AC1757" s="234">
        <v>740</v>
      </c>
      <c r="AD1757" s="234"/>
    </row>
    <row r="1758" spans="1:30" x14ac:dyDescent="0.25">
      <c r="C1758" s="149" t="s">
        <v>2</v>
      </c>
      <c r="G1758" s="149" t="s">
        <v>2</v>
      </c>
      <c r="K1758" s="149" t="s">
        <v>2</v>
      </c>
      <c r="O1758" s="235" t="s">
        <v>2461</v>
      </c>
      <c r="P1758" s="235"/>
      <c r="Q1758" s="235"/>
      <c r="R1758" s="235"/>
      <c r="S1758" s="235"/>
      <c r="T1758" s="235"/>
      <c r="U1758" s="235"/>
      <c r="V1758" s="235"/>
      <c r="W1758" s="235"/>
      <c r="X1758" s="235"/>
      <c r="Y1758" s="235"/>
      <c r="Z1758" s="235"/>
      <c r="AA1758" s="235"/>
      <c r="AB1758" s="235"/>
    </row>
    <row r="1759" spans="1:30" x14ac:dyDescent="0.25">
      <c r="B1759" s="146" t="s">
        <v>2462</v>
      </c>
      <c r="C1759" s="146"/>
      <c r="D1759" s="146"/>
      <c r="F1759" s="146" t="s">
        <v>1045</v>
      </c>
      <c r="G1759" s="146"/>
      <c r="H1759" s="146"/>
      <c r="I1759" s="146"/>
      <c r="J1759" s="146" t="s">
        <v>2463</v>
      </c>
      <c r="K1759" s="146"/>
      <c r="L1759" s="146"/>
      <c r="N1759" s="146" t="s">
        <v>2464</v>
      </c>
      <c r="O1759" s="146"/>
      <c r="P1759" s="146"/>
      <c r="Q1759" s="146"/>
      <c r="R1759" s="146"/>
      <c r="S1759" s="146"/>
      <c r="T1759" s="146"/>
      <c r="U1759" s="146"/>
      <c r="V1759" s="146"/>
      <c r="W1759" s="146"/>
      <c r="X1759" s="146"/>
      <c r="Y1759" s="146"/>
      <c r="Z1759" s="146"/>
      <c r="AA1759" s="146"/>
      <c r="AC1759" s="234">
        <v>3300</v>
      </c>
      <c r="AD1759" s="234"/>
    </row>
    <row r="1760" spans="1:30" x14ac:dyDescent="0.25">
      <c r="C1760" s="149" t="s">
        <v>2</v>
      </c>
      <c r="G1760" s="149" t="s">
        <v>2</v>
      </c>
      <c r="K1760" s="149" t="s">
        <v>2</v>
      </c>
      <c r="O1760" s="235" t="s">
        <v>2465</v>
      </c>
      <c r="P1760" s="235"/>
      <c r="Q1760" s="235"/>
      <c r="R1760" s="235"/>
      <c r="S1760" s="235"/>
      <c r="T1760" s="235"/>
      <c r="U1760" s="235"/>
      <c r="V1760" s="235"/>
      <c r="W1760" s="235"/>
      <c r="X1760" s="235"/>
      <c r="Y1760" s="235"/>
      <c r="Z1760" s="235"/>
      <c r="AA1760" s="235"/>
      <c r="AB1760" s="235"/>
    </row>
    <row r="1761" spans="1:30" x14ac:dyDescent="0.25">
      <c r="B1761" s="146" t="s">
        <v>2466</v>
      </c>
      <c r="C1761" s="146"/>
      <c r="D1761" s="146"/>
      <c r="F1761" s="146" t="s">
        <v>1045</v>
      </c>
      <c r="G1761" s="146"/>
      <c r="H1761" s="146"/>
      <c r="I1761" s="146"/>
      <c r="J1761" s="146" t="s">
        <v>2467</v>
      </c>
      <c r="K1761" s="146"/>
      <c r="L1761" s="146"/>
      <c r="N1761" s="146" t="s">
        <v>2468</v>
      </c>
      <c r="O1761" s="146"/>
      <c r="P1761" s="146"/>
      <c r="Q1761" s="146"/>
      <c r="R1761" s="146"/>
      <c r="S1761" s="146"/>
      <c r="T1761" s="146"/>
      <c r="U1761" s="146"/>
      <c r="V1761" s="146"/>
      <c r="W1761" s="146"/>
      <c r="X1761" s="146"/>
      <c r="Y1761" s="146"/>
      <c r="Z1761" s="146"/>
      <c r="AA1761" s="146"/>
      <c r="AC1761" s="234">
        <v>885</v>
      </c>
      <c r="AD1761" s="234"/>
    </row>
    <row r="1762" spans="1:30" x14ac:dyDescent="0.25">
      <c r="C1762" s="149" t="s">
        <v>2</v>
      </c>
      <c r="G1762" s="149" t="s">
        <v>2</v>
      </c>
      <c r="K1762" s="149" t="s">
        <v>2</v>
      </c>
      <c r="O1762" s="235" t="s">
        <v>2461</v>
      </c>
      <c r="P1762" s="235"/>
      <c r="Q1762" s="235"/>
      <c r="R1762" s="235"/>
      <c r="S1762" s="235"/>
      <c r="T1762" s="235"/>
      <c r="U1762" s="235"/>
      <c r="V1762" s="235"/>
      <c r="W1762" s="235"/>
      <c r="X1762" s="235"/>
      <c r="Y1762" s="235"/>
      <c r="Z1762" s="235"/>
      <c r="AA1762" s="235"/>
      <c r="AB1762" s="235"/>
    </row>
    <row r="1763" spans="1:30" ht="44.25" customHeight="1" x14ac:dyDescent="0.25"/>
    <row r="1764" spans="1:30" ht="12" customHeight="1" x14ac:dyDescent="0.25"/>
    <row r="1765" spans="1:30" ht="13.5" customHeight="1" x14ac:dyDescent="0.25">
      <c r="A1765" s="152" t="s">
        <v>1119</v>
      </c>
      <c r="B1765" s="152"/>
      <c r="C1765" s="152"/>
      <c r="D1765" s="152"/>
      <c r="E1765" s="152"/>
      <c r="F1765" s="152"/>
      <c r="G1765" s="152"/>
      <c r="H1765" s="152"/>
      <c r="I1765" s="152"/>
      <c r="J1765" s="152"/>
      <c r="K1765" s="152"/>
      <c r="L1765" s="152"/>
      <c r="M1765" s="152"/>
      <c r="R1765" s="153" t="s">
        <v>2469</v>
      </c>
      <c r="S1765" s="153"/>
      <c r="T1765" s="153"/>
      <c r="U1765" s="153"/>
      <c r="V1765" s="153"/>
      <c r="W1765" s="153"/>
      <c r="X1765" s="153"/>
      <c r="Y1765" s="153"/>
      <c r="Z1765" s="153"/>
      <c r="AA1765" s="153"/>
      <c r="AB1765" s="153"/>
      <c r="AC1765" s="153"/>
      <c r="AD1765" s="153"/>
    </row>
    <row r="1766" spans="1:30" ht="25.5" customHeight="1" x14ac:dyDescent="0.25">
      <c r="C1766" s="143" t="s">
        <v>1035</v>
      </c>
      <c r="D1766" s="143"/>
      <c r="E1766" s="143"/>
      <c r="F1766" s="143"/>
      <c r="G1766" s="143"/>
      <c r="H1766" s="143"/>
      <c r="I1766" s="143"/>
      <c r="J1766" s="143"/>
      <c r="K1766" s="143"/>
      <c r="L1766" s="143"/>
      <c r="M1766" s="143"/>
      <c r="N1766" s="143"/>
      <c r="O1766" s="143"/>
      <c r="P1766" s="143"/>
      <c r="Q1766" s="143"/>
      <c r="R1766" s="143"/>
      <c r="S1766" s="143"/>
      <c r="T1766" s="143"/>
      <c r="U1766" s="143"/>
      <c r="V1766" s="143"/>
      <c r="W1766" s="143"/>
      <c r="X1766" s="143"/>
      <c r="Y1766" s="143"/>
      <c r="Z1766" s="143"/>
      <c r="AA1766" s="143"/>
      <c r="AB1766" s="143"/>
      <c r="AC1766" s="143"/>
    </row>
    <row r="1767" spans="1:30" ht="7.5" customHeight="1" x14ac:dyDescent="0.25"/>
    <row r="1768" spans="1:30" ht="18.75" customHeight="1" x14ac:dyDescent="0.25">
      <c r="I1768" s="229" t="s">
        <v>1036</v>
      </c>
      <c r="J1768" s="229"/>
      <c r="K1768" s="229"/>
      <c r="L1768" s="229"/>
      <c r="M1768" s="229"/>
      <c r="N1768" s="229"/>
      <c r="O1768" s="229"/>
      <c r="P1768" s="229"/>
      <c r="S1768" s="230" t="s">
        <v>1037</v>
      </c>
      <c r="T1768" s="230"/>
      <c r="U1768" s="230"/>
      <c r="V1768" s="230"/>
      <c r="W1768" s="230"/>
      <c r="X1768" s="230"/>
      <c r="Y1768" s="230"/>
    </row>
    <row r="1769" spans="1:30" ht="6.75" customHeight="1" x14ac:dyDescent="0.25"/>
    <row r="1770" spans="1:30" ht="14.25" customHeight="1" x14ac:dyDescent="0.25">
      <c r="A1770" s="231" t="s">
        <v>2457</v>
      </c>
      <c r="B1770" s="231"/>
      <c r="C1770" s="231"/>
      <c r="D1770" s="231"/>
      <c r="E1770" s="231"/>
      <c r="F1770" s="231"/>
      <c r="G1770" s="231"/>
      <c r="H1770" s="231"/>
      <c r="I1770" s="231"/>
      <c r="J1770" s="231"/>
      <c r="K1770" s="231"/>
      <c r="L1770" s="231"/>
      <c r="M1770" s="231"/>
      <c r="N1770" s="231"/>
      <c r="O1770" s="231"/>
    </row>
    <row r="1771" spans="1:30" x14ac:dyDescent="0.25">
      <c r="B1771" s="232" t="s">
        <v>1039</v>
      </c>
      <c r="C1771" s="232"/>
      <c r="D1771" s="232"/>
      <c r="F1771" s="232" t="s">
        <v>1040</v>
      </c>
      <c r="G1771" s="232"/>
      <c r="H1771" s="232"/>
      <c r="I1771" s="232"/>
      <c r="J1771" s="232" t="s">
        <v>1041</v>
      </c>
      <c r="K1771" s="232"/>
      <c r="L1771" s="232"/>
      <c r="N1771" s="232" t="s">
        <v>1042</v>
      </c>
      <c r="O1771" s="232"/>
      <c r="P1771" s="232"/>
      <c r="Q1771" s="232"/>
      <c r="R1771" s="232"/>
      <c r="S1771" s="232"/>
      <c r="T1771" s="232"/>
      <c r="U1771" s="232"/>
      <c r="V1771" s="232"/>
      <c r="W1771" s="232"/>
      <c r="X1771" s="232"/>
      <c r="Y1771" s="232"/>
      <c r="Z1771" s="232"/>
      <c r="AA1771" s="232"/>
      <c r="AC1771" s="233" t="s">
        <v>1043</v>
      </c>
      <c r="AD1771" s="233"/>
    </row>
    <row r="1772" spans="1:30" x14ac:dyDescent="0.25">
      <c r="B1772" s="146" t="s">
        <v>2470</v>
      </c>
      <c r="C1772" s="146"/>
      <c r="D1772" s="146"/>
      <c r="F1772" s="146" t="s">
        <v>1045</v>
      </c>
      <c r="G1772" s="146"/>
      <c r="H1772" s="146"/>
      <c r="I1772" s="146"/>
      <c r="J1772" s="146" t="s">
        <v>2471</v>
      </c>
      <c r="K1772" s="146"/>
      <c r="L1772" s="146"/>
      <c r="N1772" s="146" t="s">
        <v>2472</v>
      </c>
      <c r="O1772" s="146"/>
      <c r="P1772" s="146"/>
      <c r="Q1772" s="146"/>
      <c r="R1772" s="146"/>
      <c r="S1772" s="146"/>
      <c r="T1772" s="146"/>
      <c r="U1772" s="146"/>
      <c r="V1772" s="146"/>
      <c r="W1772" s="146"/>
      <c r="X1772" s="146"/>
      <c r="Y1772" s="146"/>
      <c r="Z1772" s="146"/>
      <c r="AA1772" s="146"/>
      <c r="AC1772" s="234">
        <v>375</v>
      </c>
      <c r="AD1772" s="234"/>
    </row>
    <row r="1773" spans="1:30" x14ac:dyDescent="0.25">
      <c r="C1773" s="149" t="s">
        <v>2</v>
      </c>
      <c r="G1773" s="149" t="s">
        <v>2</v>
      </c>
      <c r="K1773" s="149" t="s">
        <v>2</v>
      </c>
      <c r="O1773" s="235" t="s">
        <v>2461</v>
      </c>
      <c r="P1773" s="235"/>
      <c r="Q1773" s="235"/>
      <c r="R1773" s="235"/>
      <c r="S1773" s="235"/>
      <c r="T1773" s="235"/>
      <c r="U1773" s="235"/>
      <c r="V1773" s="235"/>
      <c r="W1773" s="235"/>
      <c r="X1773" s="235"/>
      <c r="Y1773" s="235"/>
      <c r="Z1773" s="235"/>
      <c r="AA1773" s="235"/>
      <c r="AB1773" s="235"/>
      <c r="AC1773" s="236">
        <v>150</v>
      </c>
      <c r="AD1773" s="236"/>
    </row>
    <row r="1774" spans="1:30" x14ac:dyDescent="0.25">
      <c r="C1774" s="149" t="s">
        <v>2</v>
      </c>
      <c r="G1774" s="149" t="s">
        <v>2</v>
      </c>
      <c r="K1774" s="149" t="s">
        <v>2</v>
      </c>
      <c r="O1774" s="235" t="s">
        <v>2461</v>
      </c>
      <c r="P1774" s="235"/>
      <c r="Q1774" s="235"/>
      <c r="R1774" s="235"/>
      <c r="S1774" s="235"/>
      <c r="T1774" s="235"/>
      <c r="U1774" s="235"/>
      <c r="V1774" s="235"/>
      <c r="W1774" s="235"/>
      <c r="X1774" s="235"/>
      <c r="Y1774" s="235"/>
      <c r="Z1774" s="235"/>
      <c r="AA1774" s="235"/>
      <c r="AB1774" s="235"/>
      <c r="AC1774" s="236">
        <v>150</v>
      </c>
      <c r="AD1774" s="236"/>
    </row>
    <row r="1775" spans="1:30" x14ac:dyDescent="0.25">
      <c r="C1775" s="149" t="s">
        <v>2</v>
      </c>
      <c r="G1775" s="149" t="s">
        <v>2</v>
      </c>
      <c r="K1775" s="149" t="s">
        <v>2</v>
      </c>
      <c r="O1775" s="235" t="s">
        <v>2461</v>
      </c>
      <c r="P1775" s="235"/>
      <c r="Q1775" s="235"/>
      <c r="R1775" s="235"/>
      <c r="S1775" s="235"/>
      <c r="T1775" s="235"/>
      <c r="U1775" s="235"/>
      <c r="V1775" s="235"/>
      <c r="W1775" s="235"/>
      <c r="X1775" s="235"/>
      <c r="Y1775" s="235"/>
      <c r="Z1775" s="235"/>
      <c r="AA1775" s="235"/>
      <c r="AB1775" s="235"/>
      <c r="AC1775" s="236">
        <v>75</v>
      </c>
      <c r="AD1775" s="236"/>
    </row>
    <row r="1776" spans="1:30" x14ac:dyDescent="0.25">
      <c r="B1776" s="146" t="s">
        <v>2473</v>
      </c>
      <c r="C1776" s="146"/>
      <c r="D1776" s="146"/>
      <c r="F1776" s="146" t="s">
        <v>1045</v>
      </c>
      <c r="G1776" s="146"/>
      <c r="H1776" s="146"/>
      <c r="I1776" s="146"/>
      <c r="J1776" s="146" t="s">
        <v>2474</v>
      </c>
      <c r="K1776" s="146"/>
      <c r="L1776" s="146"/>
      <c r="N1776" s="146" t="s">
        <v>2475</v>
      </c>
      <c r="O1776" s="146"/>
      <c r="P1776" s="146"/>
      <c r="Q1776" s="146"/>
      <c r="R1776" s="146"/>
      <c r="S1776" s="146"/>
      <c r="T1776" s="146"/>
      <c r="U1776" s="146"/>
      <c r="V1776" s="146"/>
      <c r="W1776" s="146"/>
      <c r="X1776" s="146"/>
      <c r="Y1776" s="146"/>
      <c r="Z1776" s="146"/>
      <c r="AA1776" s="146"/>
      <c r="AC1776" s="234">
        <v>1573</v>
      </c>
      <c r="AD1776" s="234"/>
    </row>
    <row r="1777" spans="2:30" x14ac:dyDescent="0.25">
      <c r="C1777" s="149" t="s">
        <v>2</v>
      </c>
      <c r="G1777" s="149" t="s">
        <v>2</v>
      </c>
      <c r="K1777" s="149" t="s">
        <v>2</v>
      </c>
      <c r="O1777" s="235" t="s">
        <v>2461</v>
      </c>
      <c r="P1777" s="235"/>
      <c r="Q1777" s="235"/>
      <c r="R1777" s="235"/>
      <c r="S1777" s="235"/>
      <c r="T1777" s="235"/>
      <c r="U1777" s="235"/>
      <c r="V1777" s="235"/>
      <c r="W1777" s="235"/>
      <c r="X1777" s="235"/>
      <c r="Y1777" s="235"/>
      <c r="Z1777" s="235"/>
      <c r="AA1777" s="235"/>
      <c r="AB1777" s="235"/>
    </row>
    <row r="1778" spans="2:30" x14ac:dyDescent="0.25">
      <c r="B1778" s="146" t="s">
        <v>2476</v>
      </c>
      <c r="C1778" s="146"/>
      <c r="D1778" s="146"/>
      <c r="F1778" s="146" t="s">
        <v>1250</v>
      </c>
      <c r="G1778" s="146"/>
      <c r="H1778" s="146"/>
      <c r="I1778" s="146"/>
      <c r="J1778" s="146" t="s">
        <v>2477</v>
      </c>
      <c r="K1778" s="146"/>
      <c r="L1778" s="146"/>
      <c r="N1778" s="146" t="s">
        <v>2478</v>
      </c>
      <c r="O1778" s="146"/>
      <c r="P1778" s="146"/>
      <c r="Q1778" s="146"/>
      <c r="R1778" s="146"/>
      <c r="S1778" s="146"/>
      <c r="T1778" s="146"/>
      <c r="U1778" s="146"/>
      <c r="V1778" s="146"/>
      <c r="W1778" s="146"/>
      <c r="X1778" s="146"/>
      <c r="Y1778" s="146"/>
      <c r="Z1778" s="146"/>
      <c r="AA1778" s="146"/>
      <c r="AC1778" s="234">
        <v>1800</v>
      </c>
      <c r="AD1778" s="234"/>
    </row>
    <row r="1779" spans="2:30" x14ac:dyDescent="0.25">
      <c r="C1779" s="149" t="s">
        <v>2</v>
      </c>
      <c r="G1779" s="149" t="s">
        <v>2</v>
      </c>
      <c r="K1779" s="149" t="s">
        <v>2</v>
      </c>
      <c r="O1779" s="235" t="s">
        <v>2479</v>
      </c>
      <c r="P1779" s="235"/>
      <c r="Q1779" s="235"/>
      <c r="R1779" s="235"/>
      <c r="S1779" s="235"/>
      <c r="T1779" s="235"/>
      <c r="U1779" s="235"/>
      <c r="V1779" s="235"/>
      <c r="W1779" s="235"/>
      <c r="X1779" s="235"/>
      <c r="Y1779" s="235"/>
      <c r="Z1779" s="235"/>
      <c r="AA1779" s="235"/>
      <c r="AB1779" s="235"/>
    </row>
    <row r="1780" spans="2:30" x14ac:dyDescent="0.25">
      <c r="B1780" s="146" t="s">
        <v>1257</v>
      </c>
      <c r="C1780" s="146"/>
      <c r="D1780" s="146"/>
      <c r="F1780" s="146" t="s">
        <v>1250</v>
      </c>
      <c r="G1780" s="146"/>
      <c r="H1780" s="146"/>
      <c r="I1780" s="146"/>
      <c r="J1780" s="146" t="s">
        <v>1072</v>
      </c>
      <c r="K1780" s="146"/>
      <c r="L1780" s="146"/>
      <c r="N1780" s="146" t="s">
        <v>1073</v>
      </c>
      <c r="O1780" s="146"/>
      <c r="P1780" s="146"/>
      <c r="Q1780" s="146"/>
      <c r="R1780" s="146"/>
      <c r="S1780" s="146"/>
      <c r="T1780" s="146"/>
      <c r="U1780" s="146"/>
      <c r="V1780" s="146"/>
      <c r="W1780" s="146"/>
      <c r="X1780" s="146"/>
      <c r="Y1780" s="146"/>
      <c r="Z1780" s="146"/>
      <c r="AA1780" s="146"/>
      <c r="AC1780" s="234">
        <v>5141</v>
      </c>
      <c r="AD1780" s="234"/>
    </row>
    <row r="1781" spans="2:30" x14ac:dyDescent="0.25">
      <c r="C1781" s="149" t="s">
        <v>2</v>
      </c>
      <c r="G1781" s="149" t="s">
        <v>2</v>
      </c>
      <c r="K1781" s="149" t="s">
        <v>2</v>
      </c>
      <c r="O1781" s="235" t="s">
        <v>2480</v>
      </c>
      <c r="P1781" s="235"/>
      <c r="Q1781" s="235"/>
      <c r="R1781" s="235"/>
      <c r="S1781" s="235"/>
      <c r="T1781" s="235"/>
      <c r="U1781" s="235"/>
      <c r="V1781" s="235"/>
      <c r="W1781" s="235"/>
      <c r="X1781" s="235"/>
      <c r="Y1781" s="235"/>
      <c r="Z1781" s="235"/>
      <c r="AA1781" s="235"/>
      <c r="AB1781" s="235"/>
      <c r="AC1781" s="236">
        <v>60.6</v>
      </c>
      <c r="AD1781" s="236"/>
    </row>
    <row r="1782" spans="2:30" x14ac:dyDescent="0.25">
      <c r="C1782" s="149" t="s">
        <v>2</v>
      </c>
      <c r="G1782" s="149" t="s">
        <v>2</v>
      </c>
      <c r="K1782" s="149" t="s">
        <v>2</v>
      </c>
      <c r="O1782" s="235" t="s">
        <v>2481</v>
      </c>
      <c r="P1782" s="235"/>
      <c r="Q1782" s="235"/>
      <c r="R1782" s="235"/>
      <c r="S1782" s="235"/>
      <c r="T1782" s="235"/>
      <c r="U1782" s="235"/>
      <c r="V1782" s="235"/>
      <c r="W1782" s="235"/>
      <c r="X1782" s="235"/>
      <c r="Y1782" s="235"/>
      <c r="Z1782" s="235"/>
      <c r="AA1782" s="235"/>
      <c r="AB1782" s="235"/>
      <c r="AC1782" s="236">
        <v>749.6</v>
      </c>
      <c r="AD1782" s="236"/>
    </row>
    <row r="1783" spans="2:30" x14ac:dyDescent="0.25">
      <c r="C1783" s="149" t="s">
        <v>2</v>
      </c>
      <c r="G1783" s="149" t="s">
        <v>2</v>
      </c>
      <c r="K1783" s="149" t="s">
        <v>2</v>
      </c>
      <c r="O1783" s="235" t="s">
        <v>2482</v>
      </c>
      <c r="P1783" s="235"/>
      <c r="Q1783" s="235"/>
      <c r="R1783" s="235"/>
      <c r="S1783" s="235"/>
      <c r="T1783" s="235"/>
      <c r="U1783" s="235"/>
      <c r="V1783" s="235"/>
      <c r="W1783" s="235"/>
      <c r="X1783" s="235"/>
      <c r="Y1783" s="235"/>
      <c r="Z1783" s="235"/>
      <c r="AA1783" s="235"/>
      <c r="AB1783" s="235"/>
      <c r="AC1783" s="236">
        <v>1627.64</v>
      </c>
      <c r="AD1783" s="236"/>
    </row>
    <row r="1784" spans="2:30" x14ac:dyDescent="0.25">
      <c r="C1784" s="149" t="s">
        <v>2</v>
      </c>
      <c r="G1784" s="149" t="s">
        <v>2</v>
      </c>
      <c r="K1784" s="149" t="s">
        <v>2</v>
      </c>
      <c r="O1784" s="235" t="s">
        <v>2483</v>
      </c>
      <c r="P1784" s="235"/>
      <c r="Q1784" s="235"/>
      <c r="R1784" s="235"/>
      <c r="S1784" s="235"/>
      <c r="T1784" s="235"/>
      <c r="U1784" s="235"/>
      <c r="V1784" s="235"/>
      <c r="W1784" s="235"/>
      <c r="X1784" s="235"/>
      <c r="Y1784" s="235"/>
      <c r="Z1784" s="235"/>
      <c r="AA1784" s="235"/>
      <c r="AB1784" s="235"/>
      <c r="AC1784" s="236">
        <v>758.7</v>
      </c>
      <c r="AD1784" s="236"/>
    </row>
    <row r="1785" spans="2:30" x14ac:dyDescent="0.25">
      <c r="C1785" s="149" t="s">
        <v>2</v>
      </c>
      <c r="G1785" s="149" t="s">
        <v>2</v>
      </c>
      <c r="K1785" s="149" t="s">
        <v>2</v>
      </c>
      <c r="O1785" s="235" t="s">
        <v>2482</v>
      </c>
      <c r="P1785" s="235"/>
      <c r="Q1785" s="235"/>
      <c r="R1785" s="235"/>
      <c r="S1785" s="235"/>
      <c r="T1785" s="235"/>
      <c r="U1785" s="235"/>
      <c r="V1785" s="235"/>
      <c r="W1785" s="235"/>
      <c r="X1785" s="235"/>
      <c r="Y1785" s="235"/>
      <c r="Z1785" s="235"/>
      <c r="AA1785" s="235"/>
      <c r="AB1785" s="235"/>
      <c r="AC1785" s="236">
        <v>1860.16</v>
      </c>
      <c r="AD1785" s="236"/>
    </row>
    <row r="1786" spans="2:30" x14ac:dyDescent="0.25">
      <c r="C1786" s="149" t="s">
        <v>2</v>
      </c>
      <c r="G1786" s="149" t="s">
        <v>2</v>
      </c>
      <c r="K1786" s="149" t="s">
        <v>2</v>
      </c>
      <c r="O1786" s="235" t="s">
        <v>2483</v>
      </c>
      <c r="P1786" s="235"/>
      <c r="Q1786" s="235"/>
      <c r="R1786" s="235"/>
      <c r="S1786" s="235"/>
      <c r="T1786" s="235"/>
      <c r="U1786" s="235"/>
      <c r="V1786" s="235"/>
      <c r="W1786" s="235"/>
      <c r="X1786" s="235"/>
      <c r="Y1786" s="235"/>
      <c r="Z1786" s="235"/>
      <c r="AA1786" s="235"/>
      <c r="AB1786" s="235"/>
      <c r="AC1786" s="236">
        <v>84.3</v>
      </c>
      <c r="AD1786" s="236"/>
    </row>
    <row r="1787" spans="2:30" x14ac:dyDescent="0.25">
      <c r="B1787" s="146" t="s">
        <v>2484</v>
      </c>
      <c r="C1787" s="146"/>
      <c r="D1787" s="146"/>
      <c r="F1787" s="146" t="s">
        <v>1250</v>
      </c>
      <c r="G1787" s="146"/>
      <c r="H1787" s="146"/>
      <c r="I1787" s="146"/>
      <c r="J1787" s="146" t="s">
        <v>2471</v>
      </c>
      <c r="K1787" s="146"/>
      <c r="L1787" s="146"/>
      <c r="N1787" s="146" t="s">
        <v>2472</v>
      </c>
      <c r="O1787" s="146"/>
      <c r="P1787" s="146"/>
      <c r="Q1787" s="146"/>
      <c r="R1787" s="146"/>
      <c r="S1787" s="146"/>
      <c r="T1787" s="146"/>
      <c r="U1787" s="146"/>
      <c r="V1787" s="146"/>
      <c r="W1787" s="146"/>
      <c r="X1787" s="146"/>
      <c r="Y1787" s="146"/>
      <c r="Z1787" s="146"/>
      <c r="AA1787" s="146"/>
      <c r="AC1787" s="234">
        <v>1125</v>
      </c>
      <c r="AD1787" s="234"/>
    </row>
    <row r="1788" spans="2:30" x14ac:dyDescent="0.25">
      <c r="C1788" s="149" t="s">
        <v>2</v>
      </c>
      <c r="G1788" s="149" t="s">
        <v>2</v>
      </c>
      <c r="K1788" s="149" t="s">
        <v>2</v>
      </c>
      <c r="O1788" s="235" t="s">
        <v>2461</v>
      </c>
      <c r="P1788" s="235"/>
      <c r="Q1788" s="235"/>
      <c r="R1788" s="235"/>
      <c r="S1788" s="235"/>
      <c r="T1788" s="235"/>
      <c r="U1788" s="235"/>
      <c r="V1788" s="235"/>
      <c r="W1788" s="235"/>
      <c r="X1788" s="235"/>
      <c r="Y1788" s="235"/>
      <c r="Z1788" s="235"/>
      <c r="AA1788" s="235"/>
      <c r="AB1788" s="235"/>
      <c r="AC1788" s="236">
        <v>450</v>
      </c>
      <c r="AD1788" s="236"/>
    </row>
    <row r="1789" spans="2:30" x14ac:dyDescent="0.25">
      <c r="C1789" s="149" t="s">
        <v>2</v>
      </c>
      <c r="G1789" s="149" t="s">
        <v>2</v>
      </c>
      <c r="K1789" s="149" t="s">
        <v>2</v>
      </c>
      <c r="O1789" s="235" t="s">
        <v>2461</v>
      </c>
      <c r="P1789" s="235"/>
      <c r="Q1789" s="235"/>
      <c r="R1789" s="235"/>
      <c r="S1789" s="235"/>
      <c r="T1789" s="235"/>
      <c r="U1789" s="235"/>
      <c r="V1789" s="235"/>
      <c r="W1789" s="235"/>
      <c r="X1789" s="235"/>
      <c r="Y1789" s="235"/>
      <c r="Z1789" s="235"/>
      <c r="AA1789" s="235"/>
      <c r="AB1789" s="235"/>
      <c r="AC1789" s="236">
        <v>525</v>
      </c>
      <c r="AD1789" s="236"/>
    </row>
    <row r="1790" spans="2:30" x14ac:dyDescent="0.25">
      <c r="C1790" s="149" t="s">
        <v>2</v>
      </c>
      <c r="G1790" s="149" t="s">
        <v>2</v>
      </c>
      <c r="K1790" s="149" t="s">
        <v>2</v>
      </c>
      <c r="O1790" s="235" t="s">
        <v>2461</v>
      </c>
      <c r="P1790" s="235"/>
      <c r="Q1790" s="235"/>
      <c r="R1790" s="235"/>
      <c r="S1790" s="235"/>
      <c r="T1790" s="235"/>
      <c r="U1790" s="235"/>
      <c r="V1790" s="235"/>
      <c r="W1790" s="235"/>
      <c r="X1790" s="235"/>
      <c r="Y1790" s="235"/>
      <c r="Z1790" s="235"/>
      <c r="AA1790" s="235"/>
      <c r="AB1790" s="235"/>
      <c r="AC1790" s="236">
        <v>150</v>
      </c>
      <c r="AD1790" s="236"/>
    </row>
    <row r="1791" spans="2:30" x14ac:dyDescent="0.25">
      <c r="B1791" s="146" t="s">
        <v>2485</v>
      </c>
      <c r="C1791" s="146"/>
      <c r="D1791" s="146"/>
      <c r="F1791" s="146" t="s">
        <v>1250</v>
      </c>
      <c r="G1791" s="146"/>
      <c r="H1791" s="146"/>
      <c r="I1791" s="146"/>
      <c r="J1791" s="146" t="s">
        <v>2486</v>
      </c>
      <c r="K1791" s="146"/>
      <c r="L1791" s="146"/>
      <c r="N1791" s="146" t="s">
        <v>2487</v>
      </c>
      <c r="O1791" s="146"/>
      <c r="P1791" s="146"/>
      <c r="Q1791" s="146"/>
      <c r="R1791" s="146"/>
      <c r="S1791" s="146"/>
      <c r="T1791" s="146"/>
      <c r="U1791" s="146"/>
      <c r="V1791" s="146"/>
      <c r="W1791" s="146"/>
      <c r="X1791" s="146"/>
      <c r="Y1791" s="146"/>
      <c r="Z1791" s="146"/>
      <c r="AA1791" s="146"/>
      <c r="AC1791" s="234">
        <v>1210</v>
      </c>
      <c r="AD1791" s="234"/>
    </row>
    <row r="1792" spans="2:30" x14ac:dyDescent="0.25">
      <c r="C1792" s="149" t="s">
        <v>2</v>
      </c>
      <c r="G1792" s="149" t="s">
        <v>2</v>
      </c>
      <c r="K1792" s="149" t="s">
        <v>2</v>
      </c>
      <c r="O1792" s="235" t="s">
        <v>2488</v>
      </c>
      <c r="P1792" s="235"/>
      <c r="Q1792" s="235"/>
      <c r="R1792" s="235"/>
      <c r="S1792" s="235"/>
      <c r="T1792" s="235"/>
      <c r="U1792" s="235"/>
      <c r="V1792" s="235"/>
      <c r="W1792" s="235"/>
      <c r="X1792" s="235"/>
      <c r="Y1792" s="235"/>
      <c r="Z1792" s="235"/>
      <c r="AA1792" s="235"/>
      <c r="AB1792" s="235"/>
      <c r="AC1792" s="236">
        <v>640</v>
      </c>
      <c r="AD1792" s="236"/>
    </row>
    <row r="1793" spans="2:30" x14ac:dyDescent="0.25">
      <c r="C1793" s="149" t="s">
        <v>2</v>
      </c>
      <c r="G1793" s="149" t="s">
        <v>2</v>
      </c>
      <c r="K1793" s="149" t="s">
        <v>2</v>
      </c>
      <c r="O1793" s="235" t="s">
        <v>2489</v>
      </c>
      <c r="P1793" s="235"/>
      <c r="Q1793" s="235"/>
      <c r="R1793" s="235"/>
      <c r="S1793" s="235"/>
      <c r="T1793" s="235"/>
      <c r="U1793" s="235"/>
      <c r="V1793" s="235"/>
      <c r="W1793" s="235"/>
      <c r="X1793" s="235"/>
      <c r="Y1793" s="235"/>
      <c r="Z1793" s="235"/>
      <c r="AA1793" s="235"/>
      <c r="AB1793" s="235"/>
      <c r="AC1793" s="236">
        <v>570</v>
      </c>
      <c r="AD1793" s="236"/>
    </row>
    <row r="1794" spans="2:30" x14ac:dyDescent="0.25">
      <c r="B1794" s="146" t="s">
        <v>2490</v>
      </c>
      <c r="C1794" s="146"/>
      <c r="D1794" s="146"/>
      <c r="F1794" s="146" t="s">
        <v>1250</v>
      </c>
      <c r="G1794" s="146"/>
      <c r="H1794" s="146"/>
      <c r="I1794" s="146"/>
      <c r="J1794" s="146" t="s">
        <v>2491</v>
      </c>
      <c r="K1794" s="146"/>
      <c r="L1794" s="146"/>
      <c r="N1794" s="146" t="s">
        <v>2492</v>
      </c>
      <c r="O1794" s="146"/>
      <c r="P1794" s="146"/>
      <c r="Q1794" s="146"/>
      <c r="R1794" s="146"/>
      <c r="S1794" s="146"/>
      <c r="T1794" s="146"/>
      <c r="U1794" s="146"/>
      <c r="V1794" s="146"/>
      <c r="W1794" s="146"/>
      <c r="X1794" s="146"/>
      <c r="Y1794" s="146"/>
      <c r="Z1794" s="146"/>
      <c r="AA1794" s="146"/>
      <c r="AC1794" s="234">
        <v>2000</v>
      </c>
      <c r="AD1794" s="234"/>
    </row>
    <row r="1795" spans="2:30" x14ac:dyDescent="0.25">
      <c r="C1795" s="149" t="s">
        <v>2</v>
      </c>
      <c r="G1795" s="149" t="s">
        <v>2</v>
      </c>
      <c r="K1795" s="149" t="s">
        <v>2</v>
      </c>
      <c r="O1795" s="235" t="s">
        <v>2493</v>
      </c>
      <c r="P1795" s="235"/>
      <c r="Q1795" s="235"/>
      <c r="R1795" s="235"/>
      <c r="S1795" s="235"/>
      <c r="T1795" s="235"/>
      <c r="U1795" s="235"/>
      <c r="V1795" s="235"/>
      <c r="W1795" s="235"/>
      <c r="X1795" s="235"/>
      <c r="Y1795" s="235"/>
      <c r="Z1795" s="235"/>
      <c r="AA1795" s="235"/>
      <c r="AB1795" s="235"/>
    </row>
    <row r="1796" spans="2:30" x14ac:dyDescent="0.25">
      <c r="B1796" s="146" t="s">
        <v>2494</v>
      </c>
      <c r="C1796" s="146"/>
      <c r="D1796" s="146"/>
      <c r="F1796" s="146" t="s">
        <v>1323</v>
      </c>
      <c r="G1796" s="146"/>
      <c r="H1796" s="146"/>
      <c r="I1796" s="146"/>
      <c r="J1796" s="146" t="s">
        <v>2486</v>
      </c>
      <c r="K1796" s="146"/>
      <c r="L1796" s="146"/>
      <c r="N1796" s="146" t="s">
        <v>2487</v>
      </c>
      <c r="O1796" s="146"/>
      <c r="P1796" s="146"/>
      <c r="Q1796" s="146"/>
      <c r="R1796" s="146"/>
      <c r="S1796" s="146"/>
      <c r="T1796" s="146"/>
      <c r="U1796" s="146"/>
      <c r="V1796" s="146"/>
      <c r="W1796" s="146"/>
      <c r="X1796" s="146"/>
      <c r="Y1796" s="146"/>
      <c r="Z1796" s="146"/>
      <c r="AA1796" s="146"/>
      <c r="AC1796" s="234">
        <v>560</v>
      </c>
      <c r="AD1796" s="234"/>
    </row>
    <row r="1797" spans="2:30" x14ac:dyDescent="0.25">
      <c r="C1797" s="149" t="s">
        <v>2</v>
      </c>
      <c r="G1797" s="149" t="s">
        <v>2</v>
      </c>
      <c r="K1797" s="149" t="s">
        <v>2</v>
      </c>
      <c r="O1797" s="235" t="s">
        <v>2495</v>
      </c>
      <c r="P1797" s="235"/>
      <c r="Q1797" s="235"/>
      <c r="R1797" s="235"/>
      <c r="S1797" s="235"/>
      <c r="T1797" s="235"/>
      <c r="U1797" s="235"/>
      <c r="V1797" s="235"/>
      <c r="W1797" s="235"/>
      <c r="X1797" s="235"/>
      <c r="Y1797" s="235"/>
      <c r="Z1797" s="235"/>
      <c r="AA1797" s="235"/>
      <c r="AB1797" s="235"/>
    </row>
    <row r="1798" spans="2:30" x14ac:dyDescent="0.25">
      <c r="B1798" s="146" t="s">
        <v>1421</v>
      </c>
      <c r="C1798" s="146"/>
      <c r="D1798" s="146"/>
      <c r="F1798" s="146" t="s">
        <v>1392</v>
      </c>
      <c r="G1798" s="146"/>
      <c r="H1798" s="146"/>
      <c r="I1798" s="146"/>
      <c r="J1798" s="146" t="s">
        <v>1072</v>
      </c>
      <c r="K1798" s="146"/>
      <c r="L1798" s="146"/>
      <c r="N1798" s="146" t="s">
        <v>1073</v>
      </c>
      <c r="O1798" s="146"/>
      <c r="P1798" s="146"/>
      <c r="Q1798" s="146"/>
      <c r="R1798" s="146"/>
      <c r="S1798" s="146"/>
      <c r="T1798" s="146"/>
      <c r="U1798" s="146"/>
      <c r="V1798" s="146"/>
      <c r="W1798" s="146"/>
      <c r="X1798" s="146"/>
      <c r="Y1798" s="146"/>
      <c r="Z1798" s="146"/>
      <c r="AA1798" s="146"/>
      <c r="AC1798" s="234">
        <v>11743.8</v>
      </c>
      <c r="AD1798" s="234"/>
    </row>
    <row r="1799" spans="2:30" x14ac:dyDescent="0.25">
      <c r="C1799" s="149" t="s">
        <v>2</v>
      </c>
      <c r="G1799" s="149" t="s">
        <v>2</v>
      </c>
      <c r="K1799" s="149" t="s">
        <v>2</v>
      </c>
      <c r="O1799" s="235" t="s">
        <v>2496</v>
      </c>
      <c r="P1799" s="235"/>
      <c r="Q1799" s="235"/>
      <c r="R1799" s="235"/>
      <c r="S1799" s="235"/>
      <c r="T1799" s="235"/>
      <c r="U1799" s="235"/>
      <c r="V1799" s="235"/>
      <c r="W1799" s="235"/>
      <c r="X1799" s="235"/>
      <c r="Y1799" s="235"/>
      <c r="Z1799" s="235"/>
      <c r="AA1799" s="235"/>
      <c r="AB1799" s="235"/>
      <c r="AC1799" s="236">
        <v>11564.3</v>
      </c>
      <c r="AD1799" s="236"/>
    </row>
    <row r="1800" spans="2:30" x14ac:dyDescent="0.25">
      <c r="C1800" s="149" t="s">
        <v>2</v>
      </c>
      <c r="G1800" s="149" t="s">
        <v>2</v>
      </c>
      <c r="K1800" s="149" t="s">
        <v>2</v>
      </c>
      <c r="O1800" s="235" t="s">
        <v>1259</v>
      </c>
      <c r="P1800" s="235"/>
      <c r="Q1800" s="235"/>
      <c r="R1800" s="235"/>
      <c r="S1800" s="235"/>
      <c r="T1800" s="235"/>
      <c r="U1800" s="235"/>
      <c r="V1800" s="235"/>
      <c r="W1800" s="235"/>
      <c r="X1800" s="235"/>
      <c r="Y1800" s="235"/>
      <c r="Z1800" s="235"/>
      <c r="AA1800" s="235"/>
      <c r="AB1800" s="235"/>
      <c r="AC1800" s="236">
        <v>179.5</v>
      </c>
      <c r="AD1800" s="236"/>
    </row>
    <row r="1801" spans="2:30" x14ac:dyDescent="0.25">
      <c r="B1801" s="146" t="s">
        <v>2497</v>
      </c>
      <c r="C1801" s="146"/>
      <c r="D1801" s="146"/>
      <c r="F1801" s="146" t="s">
        <v>1392</v>
      </c>
      <c r="G1801" s="146"/>
      <c r="H1801" s="146"/>
      <c r="I1801" s="146"/>
      <c r="J1801" s="146" t="s">
        <v>2498</v>
      </c>
      <c r="K1801" s="146"/>
      <c r="L1801" s="146"/>
      <c r="N1801" s="146" t="s">
        <v>2499</v>
      </c>
      <c r="O1801" s="146"/>
      <c r="P1801" s="146"/>
      <c r="Q1801" s="146"/>
      <c r="R1801" s="146"/>
      <c r="S1801" s="146"/>
      <c r="T1801" s="146"/>
      <c r="U1801" s="146"/>
      <c r="V1801" s="146"/>
      <c r="W1801" s="146"/>
      <c r="X1801" s="146"/>
      <c r="Y1801" s="146"/>
      <c r="Z1801" s="146"/>
      <c r="AA1801" s="146"/>
      <c r="AC1801" s="234">
        <v>2495</v>
      </c>
      <c r="AD1801" s="234"/>
    </row>
    <row r="1802" spans="2:30" x14ac:dyDescent="0.25">
      <c r="C1802" s="149" t="s">
        <v>2</v>
      </c>
      <c r="G1802" s="149" t="s">
        <v>2</v>
      </c>
      <c r="K1802" s="149" t="s">
        <v>2</v>
      </c>
      <c r="O1802" s="235" t="s">
        <v>2500</v>
      </c>
      <c r="P1802" s="235"/>
      <c r="Q1802" s="235"/>
      <c r="R1802" s="235"/>
      <c r="S1802" s="235"/>
      <c r="T1802" s="235"/>
      <c r="U1802" s="235"/>
      <c r="V1802" s="235"/>
      <c r="W1802" s="235"/>
      <c r="X1802" s="235"/>
      <c r="Y1802" s="235"/>
      <c r="Z1802" s="235"/>
      <c r="AA1802" s="235"/>
      <c r="AB1802" s="235"/>
    </row>
    <row r="1803" spans="2:30" x14ac:dyDescent="0.25">
      <c r="B1803" s="146" t="s">
        <v>2501</v>
      </c>
      <c r="C1803" s="146"/>
      <c r="D1803" s="146"/>
      <c r="F1803" s="146" t="s">
        <v>1392</v>
      </c>
      <c r="G1803" s="146"/>
      <c r="H1803" s="146"/>
      <c r="I1803" s="146"/>
      <c r="J1803" s="146" t="s">
        <v>2502</v>
      </c>
      <c r="K1803" s="146"/>
      <c r="L1803" s="146"/>
      <c r="N1803" s="146" t="s">
        <v>2503</v>
      </c>
      <c r="O1803" s="146"/>
      <c r="P1803" s="146"/>
      <c r="Q1803" s="146"/>
      <c r="R1803" s="146"/>
      <c r="S1803" s="146"/>
      <c r="T1803" s="146"/>
      <c r="U1803" s="146"/>
      <c r="V1803" s="146"/>
      <c r="W1803" s="146"/>
      <c r="X1803" s="146"/>
      <c r="Y1803" s="146"/>
      <c r="Z1803" s="146"/>
      <c r="AA1803" s="146"/>
      <c r="AC1803" s="234">
        <v>7200</v>
      </c>
      <c r="AD1803" s="234"/>
    </row>
    <row r="1804" spans="2:30" x14ac:dyDescent="0.25">
      <c r="C1804" s="149" t="s">
        <v>2</v>
      </c>
      <c r="G1804" s="149" t="s">
        <v>2</v>
      </c>
      <c r="K1804" s="149" t="s">
        <v>2</v>
      </c>
      <c r="O1804" s="235" t="s">
        <v>2504</v>
      </c>
      <c r="P1804" s="235"/>
      <c r="Q1804" s="235"/>
      <c r="R1804" s="235"/>
      <c r="S1804" s="235"/>
      <c r="T1804" s="235"/>
      <c r="U1804" s="235"/>
      <c r="V1804" s="235"/>
      <c r="W1804" s="235"/>
      <c r="X1804" s="235"/>
      <c r="Y1804" s="235"/>
      <c r="Z1804" s="235"/>
      <c r="AA1804" s="235"/>
      <c r="AB1804" s="235"/>
      <c r="AC1804" s="236">
        <v>6600</v>
      </c>
      <c r="AD1804" s="236"/>
    </row>
    <row r="1805" spans="2:30" x14ac:dyDescent="0.25">
      <c r="C1805" s="149" t="s">
        <v>2</v>
      </c>
      <c r="G1805" s="149" t="s">
        <v>2</v>
      </c>
      <c r="K1805" s="149" t="s">
        <v>2</v>
      </c>
      <c r="O1805" s="235" t="s">
        <v>2504</v>
      </c>
      <c r="P1805" s="235"/>
      <c r="Q1805" s="235"/>
      <c r="R1805" s="235"/>
      <c r="S1805" s="235"/>
      <c r="T1805" s="235"/>
      <c r="U1805" s="235"/>
      <c r="V1805" s="235"/>
      <c r="W1805" s="235"/>
      <c r="X1805" s="235"/>
      <c r="Y1805" s="235"/>
      <c r="Z1805" s="235"/>
      <c r="AA1805" s="235"/>
      <c r="AB1805" s="235"/>
      <c r="AC1805" s="236">
        <v>600</v>
      </c>
      <c r="AD1805" s="236"/>
    </row>
    <row r="1806" spans="2:30" x14ac:dyDescent="0.25">
      <c r="B1806" s="146" t="s">
        <v>1571</v>
      </c>
      <c r="C1806" s="146"/>
      <c r="D1806" s="146"/>
      <c r="F1806" s="146" t="s">
        <v>1045</v>
      </c>
      <c r="G1806" s="146"/>
      <c r="H1806" s="146"/>
      <c r="I1806" s="146"/>
      <c r="J1806" s="146" t="s">
        <v>1572</v>
      </c>
      <c r="K1806" s="146"/>
      <c r="L1806" s="146"/>
      <c r="N1806" s="146" t="s">
        <v>1573</v>
      </c>
      <c r="O1806" s="146"/>
      <c r="P1806" s="146"/>
      <c r="Q1806" s="146"/>
      <c r="R1806" s="146"/>
      <c r="S1806" s="146"/>
      <c r="T1806" s="146"/>
      <c r="U1806" s="146"/>
      <c r="V1806" s="146"/>
      <c r="W1806" s="146"/>
      <c r="X1806" s="146"/>
      <c r="Y1806" s="146"/>
      <c r="Z1806" s="146"/>
      <c r="AA1806" s="146"/>
      <c r="AC1806" s="234">
        <v>304.45999999999998</v>
      </c>
      <c r="AD1806" s="234"/>
    </row>
    <row r="1807" spans="2:30" x14ac:dyDescent="0.25">
      <c r="C1807" s="149" t="s">
        <v>2</v>
      </c>
      <c r="G1807" s="149" t="s">
        <v>2</v>
      </c>
      <c r="K1807" s="149" t="s">
        <v>2</v>
      </c>
      <c r="O1807" s="235" t="s">
        <v>2505</v>
      </c>
      <c r="P1807" s="235"/>
      <c r="Q1807" s="235"/>
      <c r="R1807" s="235"/>
      <c r="S1807" s="235"/>
      <c r="T1807" s="235"/>
      <c r="U1807" s="235"/>
      <c r="V1807" s="235"/>
      <c r="W1807" s="235"/>
      <c r="X1807" s="235"/>
      <c r="Y1807" s="235"/>
      <c r="Z1807" s="235"/>
      <c r="AA1807" s="235"/>
      <c r="AB1807" s="235"/>
      <c r="AC1807" s="236">
        <v>273.95</v>
      </c>
      <c r="AD1807" s="236"/>
    </row>
    <row r="1808" spans="2:30" x14ac:dyDescent="0.25">
      <c r="C1808" s="149" t="s">
        <v>2</v>
      </c>
      <c r="G1808" s="149" t="s">
        <v>2</v>
      </c>
      <c r="K1808" s="149" t="s">
        <v>2</v>
      </c>
      <c r="O1808" s="235" t="s">
        <v>2505</v>
      </c>
      <c r="P1808" s="235"/>
      <c r="Q1808" s="235"/>
      <c r="R1808" s="235"/>
      <c r="S1808" s="235"/>
      <c r="T1808" s="235"/>
      <c r="U1808" s="235"/>
      <c r="V1808" s="235"/>
      <c r="W1808" s="235"/>
      <c r="X1808" s="235"/>
      <c r="Y1808" s="235"/>
      <c r="Z1808" s="235"/>
      <c r="AA1808" s="235"/>
      <c r="AB1808" s="235"/>
      <c r="AC1808" s="236">
        <v>30.51</v>
      </c>
      <c r="AD1808" s="236"/>
    </row>
    <row r="1809" spans="2:30" x14ac:dyDescent="0.25">
      <c r="B1809" s="146" t="s">
        <v>2506</v>
      </c>
      <c r="C1809" s="146"/>
      <c r="D1809" s="146"/>
      <c r="F1809" s="146" t="s">
        <v>1045</v>
      </c>
      <c r="G1809" s="146"/>
      <c r="H1809" s="146"/>
      <c r="I1809" s="146"/>
      <c r="J1809" s="146" t="s">
        <v>2507</v>
      </c>
      <c r="K1809" s="146"/>
      <c r="L1809" s="146"/>
      <c r="N1809" s="146" t="s">
        <v>2508</v>
      </c>
      <c r="O1809" s="146"/>
      <c r="P1809" s="146"/>
      <c r="Q1809" s="146"/>
      <c r="R1809" s="146"/>
      <c r="S1809" s="146"/>
      <c r="T1809" s="146"/>
      <c r="U1809" s="146"/>
      <c r="V1809" s="146"/>
      <c r="W1809" s="146"/>
      <c r="X1809" s="146"/>
      <c r="Y1809" s="146"/>
      <c r="Z1809" s="146"/>
      <c r="AA1809" s="146"/>
      <c r="AC1809" s="234">
        <v>200</v>
      </c>
      <c r="AD1809" s="234"/>
    </row>
    <row r="1810" spans="2:30" x14ac:dyDescent="0.25">
      <c r="C1810" s="149" t="s">
        <v>2</v>
      </c>
      <c r="G1810" s="149" t="s">
        <v>2</v>
      </c>
      <c r="K1810" s="149" t="s">
        <v>2</v>
      </c>
      <c r="O1810" s="235" t="s">
        <v>2461</v>
      </c>
      <c r="P1810" s="235"/>
      <c r="Q1810" s="235"/>
      <c r="R1810" s="235"/>
      <c r="S1810" s="235"/>
      <c r="T1810" s="235"/>
      <c r="U1810" s="235"/>
      <c r="V1810" s="235"/>
      <c r="W1810" s="235"/>
      <c r="X1810" s="235"/>
      <c r="Y1810" s="235"/>
      <c r="Z1810" s="235"/>
      <c r="AA1810" s="235"/>
      <c r="AB1810" s="235"/>
    </row>
    <row r="1811" spans="2:30" x14ac:dyDescent="0.25">
      <c r="B1811" s="146" t="s">
        <v>1650</v>
      </c>
      <c r="C1811" s="146"/>
      <c r="D1811" s="146"/>
      <c r="F1811" s="146" t="s">
        <v>1158</v>
      </c>
      <c r="G1811" s="146"/>
      <c r="H1811" s="146"/>
      <c r="I1811" s="146"/>
      <c r="J1811" s="146" t="s">
        <v>1572</v>
      </c>
      <c r="K1811" s="146"/>
      <c r="L1811" s="146"/>
      <c r="N1811" s="146" t="s">
        <v>1573</v>
      </c>
      <c r="O1811" s="146"/>
      <c r="P1811" s="146"/>
      <c r="Q1811" s="146"/>
      <c r="R1811" s="146"/>
      <c r="S1811" s="146"/>
      <c r="T1811" s="146"/>
      <c r="U1811" s="146"/>
      <c r="V1811" s="146"/>
      <c r="W1811" s="146"/>
      <c r="X1811" s="146"/>
      <c r="Y1811" s="146"/>
      <c r="Z1811" s="146"/>
      <c r="AA1811" s="146"/>
      <c r="AC1811" s="234">
        <v>741.81</v>
      </c>
      <c r="AD1811" s="234"/>
    </row>
    <row r="1812" spans="2:30" x14ac:dyDescent="0.25">
      <c r="C1812" s="149" t="s">
        <v>2</v>
      </c>
      <c r="G1812" s="149" t="s">
        <v>2</v>
      </c>
      <c r="K1812" s="149" t="s">
        <v>2</v>
      </c>
      <c r="O1812" s="235" t="s">
        <v>2509</v>
      </c>
      <c r="P1812" s="235"/>
      <c r="Q1812" s="235"/>
      <c r="R1812" s="235"/>
      <c r="S1812" s="235"/>
      <c r="T1812" s="235"/>
      <c r="U1812" s="235"/>
      <c r="V1812" s="235"/>
      <c r="W1812" s="235"/>
      <c r="X1812" s="235"/>
      <c r="Y1812" s="235"/>
      <c r="Z1812" s="235"/>
      <c r="AA1812" s="235"/>
      <c r="AB1812" s="235"/>
      <c r="AC1812" s="236">
        <v>242.78</v>
      </c>
      <c r="AD1812" s="236"/>
    </row>
    <row r="1813" spans="2:30" x14ac:dyDescent="0.25">
      <c r="C1813" s="149" t="s">
        <v>2</v>
      </c>
      <c r="G1813" s="149" t="s">
        <v>2</v>
      </c>
      <c r="K1813" s="149" t="s">
        <v>2</v>
      </c>
      <c r="O1813" s="235" t="s">
        <v>2510</v>
      </c>
      <c r="P1813" s="235"/>
      <c r="Q1813" s="235"/>
      <c r="R1813" s="235"/>
      <c r="S1813" s="235"/>
      <c r="T1813" s="235"/>
      <c r="U1813" s="235"/>
      <c r="V1813" s="235"/>
      <c r="W1813" s="235"/>
      <c r="X1813" s="235"/>
      <c r="Y1813" s="235"/>
      <c r="Z1813" s="235"/>
      <c r="AA1813" s="235"/>
      <c r="AB1813" s="235"/>
      <c r="AC1813" s="236">
        <v>168.8</v>
      </c>
      <c r="AD1813" s="236"/>
    </row>
    <row r="1814" spans="2:30" x14ac:dyDescent="0.25">
      <c r="C1814" s="149" t="s">
        <v>2</v>
      </c>
      <c r="G1814" s="149" t="s">
        <v>2</v>
      </c>
      <c r="K1814" s="149" t="s">
        <v>2</v>
      </c>
      <c r="O1814" s="235" t="s">
        <v>2511</v>
      </c>
      <c r="P1814" s="235"/>
      <c r="Q1814" s="235"/>
      <c r="R1814" s="235"/>
      <c r="S1814" s="235"/>
      <c r="T1814" s="235"/>
      <c r="U1814" s="235"/>
      <c r="V1814" s="235"/>
      <c r="W1814" s="235"/>
      <c r="X1814" s="235"/>
      <c r="Y1814" s="235"/>
      <c r="Z1814" s="235"/>
      <c r="AA1814" s="235"/>
      <c r="AB1814" s="235"/>
      <c r="AC1814" s="236">
        <v>109.95</v>
      </c>
      <c r="AD1814" s="236"/>
    </row>
    <row r="1815" spans="2:30" x14ac:dyDescent="0.25">
      <c r="C1815" s="149" t="s">
        <v>2</v>
      </c>
      <c r="G1815" s="149" t="s">
        <v>2</v>
      </c>
      <c r="K1815" s="149" t="s">
        <v>2</v>
      </c>
      <c r="O1815" s="235" t="s">
        <v>2512</v>
      </c>
      <c r="P1815" s="235"/>
      <c r="Q1815" s="235"/>
      <c r="R1815" s="235"/>
      <c r="S1815" s="235"/>
      <c r="T1815" s="235"/>
      <c r="U1815" s="235"/>
      <c r="V1815" s="235"/>
      <c r="W1815" s="235"/>
      <c r="X1815" s="235"/>
      <c r="Y1815" s="235"/>
      <c r="Z1815" s="235"/>
      <c r="AA1815" s="235"/>
      <c r="AB1815" s="235"/>
      <c r="AC1815" s="236">
        <v>118.18</v>
      </c>
      <c r="AD1815" s="236"/>
    </row>
    <row r="1816" spans="2:30" x14ac:dyDescent="0.25">
      <c r="C1816" s="149" t="s">
        <v>2</v>
      </c>
      <c r="G1816" s="149" t="s">
        <v>2</v>
      </c>
      <c r="K1816" s="149" t="s">
        <v>2</v>
      </c>
      <c r="O1816" s="235" t="s">
        <v>2513</v>
      </c>
      <c r="P1816" s="235"/>
      <c r="Q1816" s="235"/>
      <c r="R1816" s="235"/>
      <c r="S1816" s="235"/>
      <c r="T1816" s="235"/>
      <c r="U1816" s="235"/>
      <c r="V1816" s="235"/>
      <c r="W1816" s="235"/>
      <c r="X1816" s="235"/>
      <c r="Y1816" s="235"/>
      <c r="Z1816" s="235"/>
      <c r="AA1816" s="235"/>
      <c r="AB1816" s="235"/>
      <c r="AC1816" s="236">
        <v>102.1</v>
      </c>
      <c r="AD1816" s="236"/>
    </row>
    <row r="1817" spans="2:30" x14ac:dyDescent="0.25">
      <c r="B1817" s="146" t="s">
        <v>2514</v>
      </c>
      <c r="C1817" s="146"/>
      <c r="D1817" s="146"/>
      <c r="F1817" s="146" t="s">
        <v>1250</v>
      </c>
      <c r="G1817" s="146"/>
      <c r="H1817" s="146"/>
      <c r="I1817" s="146"/>
      <c r="J1817" s="146" t="s">
        <v>2515</v>
      </c>
      <c r="K1817" s="146"/>
      <c r="L1817" s="146"/>
      <c r="N1817" s="146" t="s">
        <v>2516</v>
      </c>
      <c r="O1817" s="146"/>
      <c r="P1817" s="146"/>
      <c r="Q1817" s="146"/>
      <c r="R1817" s="146"/>
      <c r="S1817" s="146"/>
      <c r="T1817" s="146"/>
      <c r="U1817" s="146"/>
      <c r="V1817" s="146"/>
      <c r="W1817" s="146"/>
      <c r="X1817" s="146"/>
      <c r="Y1817" s="146"/>
      <c r="Z1817" s="146"/>
      <c r="AA1817" s="146"/>
      <c r="AC1817" s="234">
        <v>270</v>
      </c>
      <c r="AD1817" s="234"/>
    </row>
    <row r="1818" spans="2:30" x14ac:dyDescent="0.25">
      <c r="C1818" s="149" t="s">
        <v>2</v>
      </c>
      <c r="G1818" s="149" t="s">
        <v>2</v>
      </c>
      <c r="K1818" s="149" t="s">
        <v>2</v>
      </c>
      <c r="O1818" s="235" t="s">
        <v>2461</v>
      </c>
      <c r="P1818" s="235"/>
      <c r="Q1818" s="235"/>
      <c r="R1818" s="235"/>
      <c r="S1818" s="235"/>
      <c r="T1818" s="235"/>
      <c r="U1818" s="235"/>
      <c r="V1818" s="235"/>
      <c r="W1818" s="235"/>
      <c r="X1818" s="235"/>
      <c r="Y1818" s="235"/>
      <c r="Z1818" s="235"/>
      <c r="AA1818" s="235"/>
      <c r="AB1818" s="235"/>
    </row>
    <row r="1819" spans="2:30" x14ac:dyDescent="0.25">
      <c r="B1819" s="146" t="s">
        <v>2517</v>
      </c>
      <c r="C1819" s="146"/>
      <c r="D1819" s="146"/>
      <c r="F1819" s="146" t="s">
        <v>1250</v>
      </c>
      <c r="G1819" s="146"/>
      <c r="H1819" s="146"/>
      <c r="I1819" s="146"/>
      <c r="J1819" s="146" t="s">
        <v>2507</v>
      </c>
      <c r="K1819" s="146"/>
      <c r="L1819" s="146"/>
      <c r="N1819" s="146" t="s">
        <v>2508</v>
      </c>
      <c r="O1819" s="146"/>
      <c r="P1819" s="146"/>
      <c r="Q1819" s="146"/>
      <c r="R1819" s="146"/>
      <c r="S1819" s="146"/>
      <c r="T1819" s="146"/>
      <c r="U1819" s="146"/>
      <c r="V1819" s="146"/>
      <c r="W1819" s="146"/>
      <c r="X1819" s="146"/>
      <c r="Y1819" s="146"/>
      <c r="Z1819" s="146"/>
      <c r="AA1819" s="146"/>
      <c r="AC1819" s="234">
        <v>1500</v>
      </c>
      <c r="AD1819" s="234"/>
    </row>
    <row r="1820" spans="2:30" x14ac:dyDescent="0.25">
      <c r="C1820" s="149" t="s">
        <v>2</v>
      </c>
      <c r="G1820" s="149" t="s">
        <v>2</v>
      </c>
      <c r="K1820" s="149" t="s">
        <v>2</v>
      </c>
      <c r="O1820" s="235" t="s">
        <v>2461</v>
      </c>
      <c r="P1820" s="235"/>
      <c r="Q1820" s="235"/>
      <c r="R1820" s="235"/>
      <c r="S1820" s="235"/>
      <c r="T1820" s="235"/>
      <c r="U1820" s="235"/>
      <c r="V1820" s="235"/>
      <c r="W1820" s="235"/>
      <c r="X1820" s="235"/>
      <c r="Y1820" s="235"/>
      <c r="Z1820" s="235"/>
      <c r="AA1820" s="235"/>
      <c r="AB1820" s="235"/>
      <c r="AC1820" s="236">
        <v>200</v>
      </c>
      <c r="AD1820" s="236"/>
    </row>
    <row r="1821" spans="2:30" x14ac:dyDescent="0.25">
      <c r="C1821" s="149" t="s">
        <v>2</v>
      </c>
      <c r="G1821" s="149" t="s">
        <v>2</v>
      </c>
      <c r="K1821" s="149" t="s">
        <v>2</v>
      </c>
      <c r="O1821" s="235" t="s">
        <v>2461</v>
      </c>
      <c r="P1821" s="235"/>
      <c r="Q1821" s="235"/>
      <c r="R1821" s="235"/>
      <c r="S1821" s="235"/>
      <c r="T1821" s="235"/>
      <c r="U1821" s="235"/>
      <c r="V1821" s="235"/>
      <c r="W1821" s="235"/>
      <c r="X1821" s="235"/>
      <c r="Y1821" s="235"/>
      <c r="Z1821" s="235"/>
      <c r="AA1821" s="235"/>
      <c r="AB1821" s="235"/>
      <c r="AC1821" s="236">
        <v>200</v>
      </c>
      <c r="AD1821" s="236"/>
    </row>
    <row r="1822" spans="2:30" x14ac:dyDescent="0.25">
      <c r="C1822" s="149" t="s">
        <v>2</v>
      </c>
      <c r="G1822" s="149" t="s">
        <v>2</v>
      </c>
      <c r="K1822" s="149" t="s">
        <v>2</v>
      </c>
      <c r="O1822" s="235" t="s">
        <v>2461</v>
      </c>
      <c r="P1822" s="235"/>
      <c r="Q1822" s="235"/>
      <c r="R1822" s="235"/>
      <c r="S1822" s="235"/>
      <c r="T1822" s="235"/>
      <c r="U1822" s="235"/>
      <c r="V1822" s="235"/>
      <c r="W1822" s="235"/>
      <c r="X1822" s="235"/>
      <c r="Y1822" s="235"/>
      <c r="Z1822" s="235"/>
      <c r="AA1822" s="235"/>
      <c r="AB1822" s="235"/>
      <c r="AC1822" s="236">
        <v>600</v>
      </c>
      <c r="AD1822" s="236"/>
    </row>
    <row r="1823" spans="2:30" x14ac:dyDescent="0.25">
      <c r="C1823" s="149" t="s">
        <v>2</v>
      </c>
      <c r="G1823" s="149" t="s">
        <v>2</v>
      </c>
      <c r="K1823" s="149" t="s">
        <v>2</v>
      </c>
      <c r="O1823" s="235" t="s">
        <v>2461</v>
      </c>
      <c r="P1823" s="235"/>
      <c r="Q1823" s="235"/>
      <c r="R1823" s="235"/>
      <c r="S1823" s="235"/>
      <c r="T1823" s="235"/>
      <c r="U1823" s="235"/>
      <c r="V1823" s="235"/>
      <c r="W1823" s="235"/>
      <c r="X1823" s="235"/>
      <c r="Y1823" s="235"/>
      <c r="Z1823" s="235"/>
      <c r="AA1823" s="235"/>
      <c r="AB1823" s="235"/>
      <c r="AC1823" s="236">
        <v>200</v>
      </c>
      <c r="AD1823" s="236"/>
    </row>
    <row r="1824" spans="2:30" x14ac:dyDescent="0.25">
      <c r="C1824" s="149" t="s">
        <v>2</v>
      </c>
      <c r="G1824" s="149" t="s">
        <v>2</v>
      </c>
      <c r="K1824" s="149" t="s">
        <v>2</v>
      </c>
      <c r="O1824" s="235" t="s">
        <v>2461</v>
      </c>
      <c r="P1824" s="235"/>
      <c r="Q1824" s="235"/>
      <c r="R1824" s="235"/>
      <c r="S1824" s="235"/>
      <c r="T1824" s="235"/>
      <c r="U1824" s="235"/>
      <c r="V1824" s="235"/>
      <c r="W1824" s="235"/>
      <c r="X1824" s="235"/>
      <c r="Y1824" s="235"/>
      <c r="Z1824" s="235"/>
      <c r="AA1824" s="235"/>
      <c r="AB1824" s="235"/>
      <c r="AC1824" s="236">
        <v>300</v>
      </c>
      <c r="AD1824" s="236"/>
    </row>
    <row r="1825" spans="1:30" ht="10.5" customHeight="1" x14ac:dyDescent="0.25"/>
    <row r="1826" spans="1:30" ht="12" customHeight="1" x14ac:dyDescent="0.25"/>
    <row r="1827" spans="1:30" ht="13.5" customHeight="1" x14ac:dyDescent="0.25">
      <c r="A1827" s="152" t="s">
        <v>1119</v>
      </c>
      <c r="B1827" s="152"/>
      <c r="C1827" s="152"/>
      <c r="D1827" s="152"/>
      <c r="E1827" s="152"/>
      <c r="F1827" s="152"/>
      <c r="G1827" s="152"/>
      <c r="H1827" s="152"/>
      <c r="I1827" s="152"/>
      <c r="J1827" s="152"/>
      <c r="K1827" s="152"/>
      <c r="L1827" s="152"/>
      <c r="M1827" s="152"/>
      <c r="R1827" s="153" t="s">
        <v>2518</v>
      </c>
      <c r="S1827" s="153"/>
      <c r="T1827" s="153"/>
      <c r="U1827" s="153"/>
      <c r="V1827" s="153"/>
      <c r="W1827" s="153"/>
      <c r="X1827" s="153"/>
      <c r="Y1827" s="153"/>
      <c r="Z1827" s="153"/>
      <c r="AA1827" s="153"/>
      <c r="AB1827" s="153"/>
      <c r="AC1827" s="153"/>
      <c r="AD1827" s="153"/>
    </row>
    <row r="1828" spans="1:30" ht="25.5" customHeight="1" x14ac:dyDescent="0.25">
      <c r="C1828" s="143" t="s">
        <v>1035</v>
      </c>
      <c r="D1828" s="143"/>
      <c r="E1828" s="143"/>
      <c r="F1828" s="143"/>
      <c r="G1828" s="143"/>
      <c r="H1828" s="143"/>
      <c r="I1828" s="143"/>
      <c r="J1828" s="143"/>
      <c r="K1828" s="143"/>
      <c r="L1828" s="143"/>
      <c r="M1828" s="143"/>
      <c r="N1828" s="143"/>
      <c r="O1828" s="143"/>
      <c r="P1828" s="143"/>
      <c r="Q1828" s="143"/>
      <c r="R1828" s="143"/>
      <c r="S1828" s="143"/>
      <c r="T1828" s="143"/>
      <c r="U1828" s="143"/>
      <c r="V1828" s="143"/>
      <c r="W1828" s="143"/>
      <c r="X1828" s="143"/>
      <c r="Y1828" s="143"/>
      <c r="Z1828" s="143"/>
      <c r="AA1828" s="143"/>
      <c r="AB1828" s="143"/>
      <c r="AC1828" s="143"/>
    </row>
    <row r="1829" spans="1:30" ht="7.5" customHeight="1" x14ac:dyDescent="0.25"/>
    <row r="1830" spans="1:30" ht="18.75" customHeight="1" x14ac:dyDescent="0.25">
      <c r="I1830" s="229" t="s">
        <v>1036</v>
      </c>
      <c r="J1830" s="229"/>
      <c r="K1830" s="229"/>
      <c r="L1830" s="229"/>
      <c r="M1830" s="229"/>
      <c r="N1830" s="229"/>
      <c r="O1830" s="229"/>
      <c r="P1830" s="229"/>
      <c r="S1830" s="230" t="s">
        <v>1037</v>
      </c>
      <c r="T1830" s="230"/>
      <c r="U1830" s="230"/>
      <c r="V1830" s="230"/>
      <c r="W1830" s="230"/>
      <c r="X1830" s="230"/>
      <c r="Y1830" s="230"/>
    </row>
    <row r="1831" spans="1:30" ht="6.75" customHeight="1" x14ac:dyDescent="0.25"/>
    <row r="1832" spans="1:30" ht="6" customHeight="1" x14ac:dyDescent="0.25"/>
    <row r="1833" spans="1:30" ht="16.5" customHeight="1" x14ac:dyDescent="0.25">
      <c r="A1833" s="152" t="s">
        <v>2519</v>
      </c>
      <c r="B1833" s="152"/>
      <c r="C1833" s="152"/>
      <c r="D1833" s="152"/>
      <c r="E1833" s="152"/>
      <c r="F1833" s="152"/>
      <c r="G1833" s="152"/>
      <c r="H1833" s="152"/>
      <c r="I1833" s="152"/>
      <c r="J1833" s="152"/>
      <c r="K1833" s="152"/>
      <c r="L1833" s="152"/>
      <c r="M1833" s="152"/>
      <c r="N1833" s="152"/>
      <c r="O1833" s="152"/>
      <c r="P1833" s="152"/>
      <c r="Q1833" s="152"/>
      <c r="R1833" s="152"/>
      <c r="S1833" s="152"/>
      <c r="U1833" s="149" t="s">
        <v>2</v>
      </c>
      <c r="W1833" s="149" t="s">
        <v>2</v>
      </c>
      <c r="Y1833" s="237" t="s">
        <v>2007</v>
      </c>
      <c r="Z1833" s="237"/>
      <c r="AC1833" s="238">
        <v>43164.07</v>
      </c>
      <c r="AD1833" s="238"/>
    </row>
    <row r="1834" spans="1:30" ht="6.75" customHeight="1" x14ac:dyDescent="0.25"/>
    <row r="1835" spans="1:30" ht="14.25" customHeight="1" x14ac:dyDescent="0.25">
      <c r="A1835" s="231" t="s">
        <v>2520</v>
      </c>
      <c r="B1835" s="231"/>
      <c r="C1835" s="231"/>
      <c r="D1835" s="231"/>
      <c r="E1835" s="231"/>
      <c r="F1835" s="231"/>
      <c r="G1835" s="231"/>
      <c r="H1835" s="231"/>
      <c r="I1835" s="231"/>
      <c r="J1835" s="231"/>
      <c r="K1835" s="231"/>
      <c r="L1835" s="231"/>
      <c r="M1835" s="231"/>
      <c r="N1835" s="231"/>
      <c r="O1835" s="231"/>
    </row>
    <row r="1836" spans="1:30" x14ac:dyDescent="0.25">
      <c r="B1836" s="232" t="s">
        <v>1039</v>
      </c>
      <c r="C1836" s="232"/>
      <c r="D1836" s="232"/>
      <c r="F1836" s="232" t="s">
        <v>1040</v>
      </c>
      <c r="G1836" s="232"/>
      <c r="H1836" s="232"/>
      <c r="I1836" s="232"/>
      <c r="J1836" s="232" t="s">
        <v>1041</v>
      </c>
      <c r="K1836" s="232"/>
      <c r="L1836" s="232"/>
      <c r="N1836" s="232" t="s">
        <v>1042</v>
      </c>
      <c r="O1836" s="232"/>
      <c r="P1836" s="232"/>
      <c r="Q1836" s="232"/>
      <c r="R1836" s="232"/>
      <c r="S1836" s="232"/>
      <c r="T1836" s="232"/>
      <c r="U1836" s="232"/>
      <c r="V1836" s="232"/>
      <c r="W1836" s="232"/>
      <c r="X1836" s="232"/>
      <c r="Y1836" s="232"/>
      <c r="Z1836" s="232"/>
      <c r="AA1836" s="232"/>
      <c r="AC1836" s="233" t="s">
        <v>1043</v>
      </c>
      <c r="AD1836" s="233"/>
    </row>
    <row r="1837" spans="1:30" x14ac:dyDescent="0.25">
      <c r="B1837" s="146" t="s">
        <v>2521</v>
      </c>
      <c r="C1837" s="146"/>
      <c r="D1837" s="146"/>
      <c r="F1837" s="146" t="s">
        <v>1045</v>
      </c>
      <c r="G1837" s="146"/>
      <c r="H1837" s="146"/>
      <c r="I1837" s="146"/>
      <c r="J1837" s="146" t="s">
        <v>2522</v>
      </c>
      <c r="K1837" s="146"/>
      <c r="L1837" s="146"/>
      <c r="N1837" s="146" t="s">
        <v>2523</v>
      </c>
      <c r="O1837" s="146"/>
      <c r="P1837" s="146"/>
      <c r="Q1837" s="146"/>
      <c r="R1837" s="146"/>
      <c r="S1837" s="146"/>
      <c r="T1837" s="146"/>
      <c r="U1837" s="146"/>
      <c r="V1837" s="146"/>
      <c r="W1837" s="146"/>
      <c r="X1837" s="146"/>
      <c r="Y1837" s="146"/>
      <c r="Z1837" s="146"/>
      <c r="AA1837" s="146"/>
      <c r="AC1837" s="234">
        <v>1670.7</v>
      </c>
      <c r="AD1837" s="234"/>
    </row>
    <row r="1838" spans="1:30" x14ac:dyDescent="0.25">
      <c r="C1838" s="149" t="s">
        <v>2</v>
      </c>
      <c r="G1838" s="149" t="s">
        <v>2</v>
      </c>
      <c r="K1838" s="149" t="s">
        <v>2</v>
      </c>
      <c r="O1838" s="235" t="s">
        <v>2524</v>
      </c>
      <c r="P1838" s="235"/>
      <c r="Q1838" s="235"/>
      <c r="R1838" s="235"/>
      <c r="S1838" s="235"/>
      <c r="T1838" s="235"/>
      <c r="U1838" s="235"/>
      <c r="V1838" s="235"/>
      <c r="W1838" s="235"/>
      <c r="X1838" s="235"/>
      <c r="Y1838" s="235"/>
      <c r="Z1838" s="235"/>
      <c r="AA1838" s="235"/>
      <c r="AB1838" s="235"/>
    </row>
    <row r="1839" spans="1:30" x14ac:dyDescent="0.25">
      <c r="B1839" s="146" t="s">
        <v>2458</v>
      </c>
      <c r="C1839" s="146"/>
      <c r="D1839" s="146"/>
      <c r="F1839" s="146" t="s">
        <v>1045</v>
      </c>
      <c r="G1839" s="146"/>
      <c r="H1839" s="146"/>
      <c r="I1839" s="146"/>
      <c r="J1839" s="146" t="s">
        <v>2459</v>
      </c>
      <c r="K1839" s="146"/>
      <c r="L1839" s="146"/>
      <c r="N1839" s="146" t="s">
        <v>2460</v>
      </c>
      <c r="O1839" s="146"/>
      <c r="P1839" s="146"/>
      <c r="Q1839" s="146"/>
      <c r="R1839" s="146"/>
      <c r="S1839" s="146"/>
      <c r="T1839" s="146"/>
      <c r="U1839" s="146"/>
      <c r="V1839" s="146"/>
      <c r="W1839" s="146"/>
      <c r="X1839" s="146"/>
      <c r="Y1839" s="146"/>
      <c r="Z1839" s="146"/>
      <c r="AA1839" s="146"/>
      <c r="AC1839" s="234">
        <v>580</v>
      </c>
      <c r="AD1839" s="234"/>
    </row>
    <row r="1840" spans="1:30" x14ac:dyDescent="0.25">
      <c r="C1840" s="149" t="s">
        <v>2</v>
      </c>
      <c r="G1840" s="149" t="s">
        <v>2</v>
      </c>
      <c r="K1840" s="149" t="s">
        <v>2</v>
      </c>
      <c r="O1840" s="235" t="s">
        <v>2461</v>
      </c>
      <c r="P1840" s="235"/>
      <c r="Q1840" s="235"/>
      <c r="R1840" s="235"/>
      <c r="S1840" s="235"/>
      <c r="T1840" s="235"/>
      <c r="U1840" s="235"/>
      <c r="V1840" s="235"/>
      <c r="W1840" s="235"/>
      <c r="X1840" s="235"/>
      <c r="Y1840" s="235"/>
      <c r="Z1840" s="235"/>
      <c r="AA1840" s="235"/>
      <c r="AB1840" s="235"/>
    </row>
    <row r="1841" spans="2:30" x14ac:dyDescent="0.25">
      <c r="B1841" s="146" t="s">
        <v>2525</v>
      </c>
      <c r="C1841" s="146"/>
      <c r="D1841" s="146"/>
      <c r="F1841" s="146" t="s">
        <v>1045</v>
      </c>
      <c r="G1841" s="146"/>
      <c r="H1841" s="146"/>
      <c r="I1841" s="146"/>
      <c r="J1841" s="146" t="s">
        <v>2526</v>
      </c>
      <c r="K1841" s="146"/>
      <c r="L1841" s="146"/>
      <c r="N1841" s="146" t="s">
        <v>2527</v>
      </c>
      <c r="O1841" s="146"/>
      <c r="P1841" s="146"/>
      <c r="Q1841" s="146"/>
      <c r="R1841" s="146"/>
      <c r="S1841" s="146"/>
      <c r="T1841" s="146"/>
      <c r="U1841" s="146"/>
      <c r="V1841" s="146"/>
      <c r="W1841" s="146"/>
      <c r="X1841" s="146"/>
      <c r="Y1841" s="146"/>
      <c r="Z1841" s="146"/>
      <c r="AA1841" s="146"/>
      <c r="AC1841" s="234">
        <v>360</v>
      </c>
      <c r="AD1841" s="234"/>
    </row>
    <row r="1842" spans="2:30" x14ac:dyDescent="0.25">
      <c r="C1842" s="149" t="s">
        <v>2</v>
      </c>
      <c r="G1842" s="149" t="s">
        <v>2</v>
      </c>
      <c r="K1842" s="149" t="s">
        <v>2</v>
      </c>
      <c r="O1842" s="235" t="s">
        <v>2493</v>
      </c>
      <c r="P1842" s="235"/>
      <c r="Q1842" s="235"/>
      <c r="R1842" s="235"/>
      <c r="S1842" s="235"/>
      <c r="T1842" s="235"/>
      <c r="U1842" s="235"/>
      <c r="V1842" s="235"/>
      <c r="W1842" s="235"/>
      <c r="X1842" s="235"/>
      <c r="Y1842" s="235"/>
      <c r="Z1842" s="235"/>
      <c r="AA1842" s="235"/>
      <c r="AB1842" s="235"/>
    </row>
    <row r="1843" spans="2:30" x14ac:dyDescent="0.25">
      <c r="B1843" s="146" t="s">
        <v>2466</v>
      </c>
      <c r="C1843" s="146"/>
      <c r="D1843" s="146"/>
      <c r="F1843" s="146" t="s">
        <v>1045</v>
      </c>
      <c r="G1843" s="146"/>
      <c r="H1843" s="146"/>
      <c r="I1843" s="146"/>
      <c r="J1843" s="146" t="s">
        <v>2467</v>
      </c>
      <c r="K1843" s="146"/>
      <c r="L1843" s="146"/>
      <c r="N1843" s="146" t="s">
        <v>2468</v>
      </c>
      <c r="O1843" s="146"/>
      <c r="P1843" s="146"/>
      <c r="Q1843" s="146"/>
      <c r="R1843" s="146"/>
      <c r="S1843" s="146"/>
      <c r="T1843" s="146"/>
      <c r="U1843" s="146"/>
      <c r="V1843" s="146"/>
      <c r="W1843" s="146"/>
      <c r="X1843" s="146"/>
      <c r="Y1843" s="146"/>
      <c r="Z1843" s="146"/>
      <c r="AA1843" s="146"/>
      <c r="AC1843" s="234">
        <v>3585</v>
      </c>
      <c r="AD1843" s="234"/>
    </row>
    <row r="1844" spans="2:30" x14ac:dyDescent="0.25">
      <c r="C1844" s="149" t="s">
        <v>2</v>
      </c>
      <c r="G1844" s="149" t="s">
        <v>2</v>
      </c>
      <c r="K1844" s="149" t="s">
        <v>2</v>
      </c>
      <c r="O1844" s="235" t="s">
        <v>2461</v>
      </c>
      <c r="P1844" s="235"/>
      <c r="Q1844" s="235"/>
      <c r="R1844" s="235"/>
      <c r="S1844" s="235"/>
      <c r="T1844" s="235"/>
      <c r="U1844" s="235"/>
      <c r="V1844" s="235"/>
      <c r="W1844" s="235"/>
      <c r="X1844" s="235"/>
      <c r="Y1844" s="235"/>
      <c r="Z1844" s="235"/>
      <c r="AA1844" s="235"/>
      <c r="AB1844" s="235"/>
      <c r="AC1844" s="236">
        <v>315</v>
      </c>
      <c r="AD1844" s="236"/>
    </row>
    <row r="1845" spans="2:30" x14ac:dyDescent="0.25">
      <c r="C1845" s="149" t="s">
        <v>2</v>
      </c>
      <c r="G1845" s="149" t="s">
        <v>2</v>
      </c>
      <c r="K1845" s="149" t="s">
        <v>2</v>
      </c>
      <c r="O1845" s="235" t="s">
        <v>2461</v>
      </c>
      <c r="P1845" s="235"/>
      <c r="Q1845" s="235"/>
      <c r="R1845" s="235"/>
      <c r="S1845" s="235"/>
      <c r="T1845" s="235"/>
      <c r="U1845" s="235"/>
      <c r="V1845" s="235"/>
      <c r="W1845" s="235"/>
      <c r="X1845" s="235"/>
      <c r="Y1845" s="235"/>
      <c r="Z1845" s="235"/>
      <c r="AA1845" s="235"/>
      <c r="AB1845" s="235"/>
      <c r="AC1845" s="236">
        <v>3270</v>
      </c>
      <c r="AD1845" s="236"/>
    </row>
    <row r="1846" spans="2:30" x14ac:dyDescent="0.25">
      <c r="B1846" s="146" t="s">
        <v>2528</v>
      </c>
      <c r="C1846" s="146"/>
      <c r="D1846" s="146"/>
      <c r="F1846" s="146" t="s">
        <v>1045</v>
      </c>
      <c r="G1846" s="146"/>
      <c r="H1846" s="146"/>
      <c r="I1846" s="146"/>
      <c r="J1846" s="146" t="s">
        <v>2529</v>
      </c>
      <c r="K1846" s="146"/>
      <c r="L1846" s="146"/>
      <c r="N1846" s="146" t="s">
        <v>2530</v>
      </c>
      <c r="O1846" s="146"/>
      <c r="P1846" s="146"/>
      <c r="Q1846" s="146"/>
      <c r="R1846" s="146"/>
      <c r="S1846" s="146"/>
      <c r="T1846" s="146"/>
      <c r="U1846" s="146"/>
      <c r="V1846" s="146"/>
      <c r="W1846" s="146"/>
      <c r="X1846" s="146"/>
      <c r="Y1846" s="146"/>
      <c r="Z1846" s="146"/>
      <c r="AA1846" s="146"/>
      <c r="AC1846" s="234">
        <v>300</v>
      </c>
      <c r="AD1846" s="234"/>
    </row>
    <row r="1847" spans="2:30" x14ac:dyDescent="0.25">
      <c r="C1847" s="149" t="s">
        <v>2</v>
      </c>
      <c r="G1847" s="149" t="s">
        <v>2</v>
      </c>
      <c r="K1847" s="149" t="s">
        <v>2</v>
      </c>
      <c r="O1847" s="235" t="s">
        <v>2531</v>
      </c>
      <c r="P1847" s="235"/>
      <c r="Q1847" s="235"/>
      <c r="R1847" s="235"/>
      <c r="S1847" s="235"/>
      <c r="T1847" s="235"/>
      <c r="U1847" s="235"/>
      <c r="V1847" s="235"/>
      <c r="W1847" s="235"/>
      <c r="X1847" s="235"/>
      <c r="Y1847" s="235"/>
      <c r="Z1847" s="235"/>
      <c r="AA1847" s="235"/>
      <c r="AB1847" s="235"/>
    </row>
    <row r="1848" spans="2:30" x14ac:dyDescent="0.25">
      <c r="B1848" s="146" t="s">
        <v>2442</v>
      </c>
      <c r="C1848" s="146"/>
      <c r="D1848" s="146"/>
      <c r="F1848" s="146" t="s">
        <v>1045</v>
      </c>
      <c r="G1848" s="146"/>
      <c r="H1848" s="146"/>
      <c r="I1848" s="146"/>
      <c r="J1848" s="146" t="s">
        <v>2361</v>
      </c>
      <c r="K1848" s="146"/>
      <c r="L1848" s="146"/>
      <c r="N1848" s="146" t="s">
        <v>2362</v>
      </c>
      <c r="O1848" s="146"/>
      <c r="P1848" s="146"/>
      <c r="Q1848" s="146"/>
      <c r="R1848" s="146"/>
      <c r="S1848" s="146"/>
      <c r="T1848" s="146"/>
      <c r="U1848" s="146"/>
      <c r="V1848" s="146"/>
      <c r="W1848" s="146"/>
      <c r="X1848" s="146"/>
      <c r="Y1848" s="146"/>
      <c r="Z1848" s="146"/>
      <c r="AA1848" s="146"/>
      <c r="AC1848" s="234">
        <v>1554.86</v>
      </c>
      <c r="AD1848" s="234"/>
    </row>
    <row r="1849" spans="2:30" x14ac:dyDescent="0.25">
      <c r="C1849" s="149" t="s">
        <v>2</v>
      </c>
      <c r="G1849" s="149" t="s">
        <v>2</v>
      </c>
      <c r="K1849" s="149" t="s">
        <v>2</v>
      </c>
      <c r="O1849" s="235" t="s">
        <v>2532</v>
      </c>
      <c r="P1849" s="235"/>
      <c r="Q1849" s="235"/>
      <c r="R1849" s="235"/>
      <c r="S1849" s="235"/>
      <c r="T1849" s="235"/>
      <c r="U1849" s="235"/>
      <c r="V1849" s="235"/>
      <c r="W1849" s="235"/>
      <c r="X1849" s="235"/>
      <c r="Y1849" s="235"/>
      <c r="Z1849" s="235"/>
      <c r="AA1849" s="235"/>
      <c r="AB1849" s="235"/>
    </row>
    <row r="1850" spans="2:30" x14ac:dyDescent="0.25">
      <c r="B1850" s="146" t="s">
        <v>2533</v>
      </c>
      <c r="C1850" s="146"/>
      <c r="D1850" s="146"/>
      <c r="F1850" s="146" t="s">
        <v>1158</v>
      </c>
      <c r="G1850" s="146"/>
      <c r="H1850" s="146"/>
      <c r="I1850" s="146"/>
      <c r="J1850" s="146" t="s">
        <v>2361</v>
      </c>
      <c r="K1850" s="146"/>
      <c r="L1850" s="146"/>
      <c r="N1850" s="146" t="s">
        <v>2362</v>
      </c>
      <c r="O1850" s="146"/>
      <c r="P1850" s="146"/>
      <c r="Q1850" s="146"/>
      <c r="R1850" s="146"/>
      <c r="S1850" s="146"/>
      <c r="T1850" s="146"/>
      <c r="U1850" s="146"/>
      <c r="V1850" s="146"/>
      <c r="W1850" s="146"/>
      <c r="X1850" s="146"/>
      <c r="Y1850" s="146"/>
      <c r="Z1850" s="146"/>
      <c r="AA1850" s="146"/>
      <c r="AC1850" s="234">
        <v>1689.64</v>
      </c>
      <c r="AD1850" s="234"/>
    </row>
    <row r="1851" spans="2:30" x14ac:dyDescent="0.25">
      <c r="C1851" s="149" t="s">
        <v>2</v>
      </c>
      <c r="G1851" s="149" t="s">
        <v>2</v>
      </c>
      <c r="K1851" s="149" t="s">
        <v>2</v>
      </c>
      <c r="O1851" s="235" t="s">
        <v>2534</v>
      </c>
      <c r="P1851" s="235"/>
      <c r="Q1851" s="235"/>
      <c r="R1851" s="235"/>
      <c r="S1851" s="235"/>
      <c r="T1851" s="235"/>
      <c r="U1851" s="235"/>
      <c r="V1851" s="235"/>
      <c r="W1851" s="235"/>
      <c r="X1851" s="235"/>
      <c r="Y1851" s="235"/>
      <c r="Z1851" s="235"/>
      <c r="AA1851" s="235"/>
      <c r="AB1851" s="235"/>
    </row>
    <row r="1852" spans="2:30" x14ac:dyDescent="0.25">
      <c r="B1852" s="146" t="s">
        <v>2535</v>
      </c>
      <c r="C1852" s="146"/>
      <c r="D1852" s="146"/>
      <c r="F1852" s="146" t="s">
        <v>1250</v>
      </c>
      <c r="G1852" s="146"/>
      <c r="H1852" s="146"/>
      <c r="I1852" s="146"/>
      <c r="J1852" s="146" t="s">
        <v>2526</v>
      </c>
      <c r="K1852" s="146"/>
      <c r="L1852" s="146"/>
      <c r="N1852" s="146" t="s">
        <v>2527</v>
      </c>
      <c r="O1852" s="146"/>
      <c r="P1852" s="146"/>
      <c r="Q1852" s="146"/>
      <c r="R1852" s="146"/>
      <c r="S1852" s="146"/>
      <c r="T1852" s="146"/>
      <c r="U1852" s="146"/>
      <c r="V1852" s="146"/>
      <c r="W1852" s="146"/>
      <c r="X1852" s="146"/>
      <c r="Y1852" s="146"/>
      <c r="Z1852" s="146"/>
      <c r="AA1852" s="146"/>
      <c r="AC1852" s="234">
        <v>180</v>
      </c>
      <c r="AD1852" s="234"/>
    </row>
    <row r="1853" spans="2:30" x14ac:dyDescent="0.25">
      <c r="C1853" s="149" t="s">
        <v>2</v>
      </c>
      <c r="G1853" s="149" t="s">
        <v>2</v>
      </c>
      <c r="K1853" s="149" t="s">
        <v>2</v>
      </c>
      <c r="O1853" s="235" t="s">
        <v>2493</v>
      </c>
      <c r="P1853" s="235"/>
      <c r="Q1853" s="235"/>
      <c r="R1853" s="235"/>
      <c r="S1853" s="235"/>
      <c r="T1853" s="235"/>
      <c r="U1853" s="235"/>
      <c r="V1853" s="235"/>
      <c r="W1853" s="235"/>
      <c r="X1853" s="235"/>
      <c r="Y1853" s="235"/>
      <c r="Z1853" s="235"/>
      <c r="AA1853" s="235"/>
      <c r="AB1853" s="235"/>
    </row>
    <row r="1854" spans="2:30" x14ac:dyDescent="0.25">
      <c r="B1854" s="146" t="s">
        <v>2536</v>
      </c>
      <c r="C1854" s="146"/>
      <c r="D1854" s="146"/>
      <c r="F1854" s="146" t="s">
        <v>1250</v>
      </c>
      <c r="G1854" s="146"/>
      <c r="H1854" s="146"/>
      <c r="I1854" s="146"/>
      <c r="J1854" s="146" t="s">
        <v>2463</v>
      </c>
      <c r="K1854" s="146"/>
      <c r="L1854" s="146"/>
      <c r="N1854" s="146" t="s">
        <v>2464</v>
      </c>
      <c r="O1854" s="146"/>
      <c r="P1854" s="146"/>
      <c r="Q1854" s="146"/>
      <c r="R1854" s="146"/>
      <c r="S1854" s="146"/>
      <c r="T1854" s="146"/>
      <c r="U1854" s="146"/>
      <c r="V1854" s="146"/>
      <c r="W1854" s="146"/>
      <c r="X1854" s="146"/>
      <c r="Y1854" s="146"/>
      <c r="Z1854" s="146"/>
      <c r="AA1854" s="146"/>
      <c r="AC1854" s="234">
        <v>12292.9</v>
      </c>
      <c r="AD1854" s="234"/>
    </row>
    <row r="1855" spans="2:30" x14ac:dyDescent="0.25">
      <c r="C1855" s="149" t="s">
        <v>2</v>
      </c>
      <c r="G1855" s="149" t="s">
        <v>2</v>
      </c>
      <c r="K1855" s="149" t="s">
        <v>2</v>
      </c>
      <c r="O1855" s="235" t="s">
        <v>2537</v>
      </c>
      <c r="P1855" s="235"/>
      <c r="Q1855" s="235"/>
      <c r="R1855" s="235"/>
      <c r="S1855" s="235"/>
      <c r="T1855" s="235"/>
      <c r="U1855" s="235"/>
      <c r="V1855" s="235"/>
      <c r="W1855" s="235"/>
      <c r="X1855" s="235"/>
      <c r="Y1855" s="235"/>
      <c r="Z1855" s="235"/>
      <c r="AA1855" s="235"/>
      <c r="AB1855" s="235"/>
      <c r="AC1855" s="236">
        <v>6805</v>
      </c>
      <c r="AD1855" s="236"/>
    </row>
    <row r="1856" spans="2:30" x14ac:dyDescent="0.25">
      <c r="C1856" s="149" t="s">
        <v>2</v>
      </c>
      <c r="G1856" s="149" t="s">
        <v>2</v>
      </c>
      <c r="K1856" s="149" t="s">
        <v>2</v>
      </c>
      <c r="O1856" s="235" t="s">
        <v>2538</v>
      </c>
      <c r="P1856" s="235"/>
      <c r="Q1856" s="235"/>
      <c r="R1856" s="235"/>
      <c r="S1856" s="235"/>
      <c r="T1856" s="235"/>
      <c r="U1856" s="235"/>
      <c r="V1856" s="235"/>
      <c r="W1856" s="235"/>
      <c r="X1856" s="235"/>
      <c r="Y1856" s="235"/>
      <c r="Z1856" s="235"/>
      <c r="AA1856" s="235"/>
      <c r="AB1856" s="235"/>
      <c r="AC1856" s="236">
        <v>5487.9</v>
      </c>
      <c r="AD1856" s="236"/>
    </row>
    <row r="1857" spans="2:30" x14ac:dyDescent="0.25">
      <c r="B1857" s="146" t="s">
        <v>2539</v>
      </c>
      <c r="C1857" s="146"/>
      <c r="D1857" s="146"/>
      <c r="F1857" s="146" t="s">
        <v>1250</v>
      </c>
      <c r="G1857" s="146"/>
      <c r="H1857" s="146"/>
      <c r="I1857" s="146"/>
      <c r="J1857" s="146" t="s">
        <v>2042</v>
      </c>
      <c r="K1857" s="146"/>
      <c r="L1857" s="146"/>
      <c r="N1857" s="146" t="s">
        <v>2043</v>
      </c>
      <c r="O1857" s="146"/>
      <c r="P1857" s="146"/>
      <c r="Q1857" s="146"/>
      <c r="R1857" s="146"/>
      <c r="S1857" s="146"/>
      <c r="T1857" s="146"/>
      <c r="U1857" s="146"/>
      <c r="V1857" s="146"/>
      <c r="W1857" s="146"/>
      <c r="X1857" s="146"/>
      <c r="Y1857" s="146"/>
      <c r="Z1857" s="146"/>
      <c r="AA1857" s="146"/>
      <c r="AC1857" s="234">
        <v>2000</v>
      </c>
      <c r="AD1857" s="234"/>
    </row>
    <row r="1858" spans="2:30" x14ac:dyDescent="0.25">
      <c r="C1858" s="149" t="s">
        <v>2</v>
      </c>
      <c r="G1858" s="149" t="s">
        <v>2</v>
      </c>
      <c r="K1858" s="149" t="s">
        <v>2</v>
      </c>
      <c r="O1858" s="235" t="s">
        <v>2540</v>
      </c>
      <c r="P1858" s="235"/>
      <c r="Q1858" s="235"/>
      <c r="R1858" s="235"/>
      <c r="S1858" s="235"/>
      <c r="T1858" s="235"/>
      <c r="U1858" s="235"/>
      <c r="V1858" s="235"/>
      <c r="W1858" s="235"/>
      <c r="X1858" s="235"/>
      <c r="Y1858" s="235"/>
      <c r="Z1858" s="235"/>
      <c r="AA1858" s="235"/>
      <c r="AB1858" s="235"/>
      <c r="AC1858" s="236">
        <v>1000</v>
      </c>
      <c r="AD1858" s="236"/>
    </row>
    <row r="1859" spans="2:30" x14ac:dyDescent="0.25">
      <c r="C1859" s="149" t="s">
        <v>2</v>
      </c>
      <c r="G1859" s="149" t="s">
        <v>2</v>
      </c>
      <c r="K1859" s="149" t="s">
        <v>2</v>
      </c>
      <c r="O1859" s="235" t="s">
        <v>2541</v>
      </c>
      <c r="P1859" s="235"/>
      <c r="Q1859" s="235"/>
      <c r="R1859" s="235"/>
      <c r="S1859" s="235"/>
      <c r="T1859" s="235"/>
      <c r="U1859" s="235"/>
      <c r="V1859" s="235"/>
      <c r="W1859" s="235"/>
      <c r="X1859" s="235"/>
      <c r="Y1859" s="235"/>
      <c r="Z1859" s="235"/>
      <c r="AA1859" s="235"/>
      <c r="AB1859" s="235"/>
      <c r="AC1859" s="236">
        <v>1000</v>
      </c>
      <c r="AD1859" s="236"/>
    </row>
    <row r="1860" spans="2:30" x14ac:dyDescent="0.25">
      <c r="B1860" s="146" t="s">
        <v>2400</v>
      </c>
      <c r="C1860" s="146"/>
      <c r="D1860" s="146"/>
      <c r="F1860" s="146" t="s">
        <v>1250</v>
      </c>
      <c r="G1860" s="146"/>
      <c r="H1860" s="146"/>
      <c r="I1860" s="146"/>
      <c r="J1860" s="146" t="s">
        <v>2335</v>
      </c>
      <c r="K1860" s="146"/>
      <c r="L1860" s="146"/>
      <c r="N1860" s="146" t="s">
        <v>2336</v>
      </c>
      <c r="O1860" s="146"/>
      <c r="P1860" s="146"/>
      <c r="Q1860" s="146"/>
      <c r="R1860" s="146"/>
      <c r="S1860" s="146"/>
      <c r="T1860" s="146"/>
      <c r="U1860" s="146"/>
      <c r="V1860" s="146"/>
      <c r="W1860" s="146"/>
      <c r="X1860" s="146"/>
      <c r="Y1860" s="146"/>
      <c r="Z1860" s="146"/>
      <c r="AA1860" s="146"/>
      <c r="AC1860" s="234">
        <v>540</v>
      </c>
      <c r="AD1860" s="234"/>
    </row>
    <row r="1861" spans="2:30" x14ac:dyDescent="0.25">
      <c r="C1861" s="149" t="s">
        <v>2</v>
      </c>
      <c r="G1861" s="149" t="s">
        <v>2</v>
      </c>
      <c r="K1861" s="149" t="s">
        <v>2</v>
      </c>
      <c r="O1861" s="235" t="s">
        <v>2493</v>
      </c>
      <c r="P1861" s="235"/>
      <c r="Q1861" s="235"/>
      <c r="R1861" s="235"/>
      <c r="S1861" s="235"/>
      <c r="T1861" s="235"/>
      <c r="U1861" s="235"/>
      <c r="V1861" s="235"/>
      <c r="W1861" s="235"/>
      <c r="X1861" s="235"/>
      <c r="Y1861" s="235"/>
      <c r="Z1861" s="235"/>
      <c r="AA1861" s="235"/>
      <c r="AB1861" s="235"/>
    </row>
    <row r="1862" spans="2:30" x14ac:dyDescent="0.25">
      <c r="B1862" s="146" t="s">
        <v>2542</v>
      </c>
      <c r="C1862" s="146"/>
      <c r="D1862" s="146"/>
      <c r="F1862" s="146" t="s">
        <v>1323</v>
      </c>
      <c r="G1862" s="146"/>
      <c r="H1862" s="146"/>
      <c r="I1862" s="146"/>
      <c r="J1862" s="146" t="s">
        <v>2526</v>
      </c>
      <c r="K1862" s="146"/>
      <c r="L1862" s="146"/>
      <c r="N1862" s="146" t="s">
        <v>2527</v>
      </c>
      <c r="O1862" s="146"/>
      <c r="P1862" s="146"/>
      <c r="Q1862" s="146"/>
      <c r="R1862" s="146"/>
      <c r="S1862" s="146"/>
      <c r="T1862" s="146"/>
      <c r="U1862" s="146"/>
      <c r="V1862" s="146"/>
      <c r="W1862" s="146"/>
      <c r="X1862" s="146"/>
      <c r="Y1862" s="146"/>
      <c r="Z1862" s="146"/>
      <c r="AA1862" s="146"/>
      <c r="AC1862" s="234">
        <v>540</v>
      </c>
      <c r="AD1862" s="234"/>
    </row>
    <row r="1863" spans="2:30" x14ac:dyDescent="0.25">
      <c r="C1863" s="149" t="s">
        <v>2</v>
      </c>
      <c r="G1863" s="149" t="s">
        <v>2</v>
      </c>
      <c r="K1863" s="149" t="s">
        <v>2</v>
      </c>
      <c r="O1863" s="235" t="s">
        <v>2493</v>
      </c>
      <c r="P1863" s="235"/>
      <c r="Q1863" s="235"/>
      <c r="R1863" s="235"/>
      <c r="S1863" s="235"/>
      <c r="T1863" s="235"/>
      <c r="U1863" s="235"/>
      <c r="V1863" s="235"/>
      <c r="W1863" s="235"/>
      <c r="X1863" s="235"/>
      <c r="Y1863" s="235"/>
      <c r="Z1863" s="235"/>
      <c r="AA1863" s="235"/>
      <c r="AB1863" s="235"/>
    </row>
    <row r="1864" spans="2:30" x14ac:dyDescent="0.25">
      <c r="B1864" s="146" t="s">
        <v>2543</v>
      </c>
      <c r="C1864" s="146"/>
      <c r="D1864" s="146"/>
      <c r="F1864" s="146" t="s">
        <v>1323</v>
      </c>
      <c r="G1864" s="146"/>
      <c r="H1864" s="146"/>
      <c r="I1864" s="146"/>
      <c r="J1864" s="146" t="s">
        <v>2361</v>
      </c>
      <c r="K1864" s="146"/>
      <c r="L1864" s="146"/>
      <c r="N1864" s="146" t="s">
        <v>2362</v>
      </c>
      <c r="O1864" s="146"/>
      <c r="P1864" s="146"/>
      <c r="Q1864" s="146"/>
      <c r="R1864" s="146"/>
      <c r="S1864" s="146"/>
      <c r="T1864" s="146"/>
      <c r="U1864" s="146"/>
      <c r="V1864" s="146"/>
      <c r="W1864" s="146"/>
      <c r="X1864" s="146"/>
      <c r="Y1864" s="146"/>
      <c r="Z1864" s="146"/>
      <c r="AA1864" s="146"/>
      <c r="AC1864" s="234">
        <v>2735.98</v>
      </c>
      <c r="AD1864" s="234"/>
    </row>
    <row r="1865" spans="2:30" x14ac:dyDescent="0.25">
      <c r="C1865" s="149" t="s">
        <v>2</v>
      </c>
      <c r="G1865" s="149" t="s">
        <v>2</v>
      </c>
      <c r="K1865" s="149" t="s">
        <v>2</v>
      </c>
      <c r="O1865" s="235" t="s">
        <v>2544</v>
      </c>
      <c r="P1865" s="235"/>
      <c r="Q1865" s="235"/>
      <c r="R1865" s="235"/>
      <c r="S1865" s="235"/>
      <c r="T1865" s="235"/>
      <c r="U1865" s="235"/>
      <c r="V1865" s="235"/>
      <c r="W1865" s="235"/>
      <c r="X1865" s="235"/>
      <c r="Y1865" s="235"/>
      <c r="Z1865" s="235"/>
      <c r="AA1865" s="235"/>
      <c r="AB1865" s="235"/>
    </row>
    <row r="1866" spans="2:30" x14ac:dyDescent="0.25">
      <c r="B1866" s="146" t="s">
        <v>2545</v>
      </c>
      <c r="C1866" s="146"/>
      <c r="D1866" s="146"/>
      <c r="F1866" s="146" t="s">
        <v>1392</v>
      </c>
      <c r="G1866" s="146"/>
      <c r="H1866" s="146"/>
      <c r="I1866" s="146"/>
      <c r="J1866" s="146" t="s">
        <v>2546</v>
      </c>
      <c r="K1866" s="146"/>
      <c r="L1866" s="146"/>
      <c r="N1866" s="146" t="s">
        <v>2547</v>
      </c>
      <c r="O1866" s="146"/>
      <c r="P1866" s="146"/>
      <c r="Q1866" s="146"/>
      <c r="R1866" s="146"/>
      <c r="S1866" s="146"/>
      <c r="T1866" s="146"/>
      <c r="U1866" s="146"/>
      <c r="V1866" s="146"/>
      <c r="W1866" s="146"/>
      <c r="X1866" s="146"/>
      <c r="Y1866" s="146"/>
      <c r="Z1866" s="146"/>
      <c r="AA1866" s="146"/>
      <c r="AC1866" s="234">
        <v>300</v>
      </c>
      <c r="AD1866" s="234"/>
    </row>
    <row r="1867" spans="2:30" x14ac:dyDescent="0.25">
      <c r="C1867" s="149" t="s">
        <v>2</v>
      </c>
      <c r="G1867" s="149" t="s">
        <v>2</v>
      </c>
      <c r="K1867" s="149" t="s">
        <v>2</v>
      </c>
      <c r="O1867" s="235" t="s">
        <v>2548</v>
      </c>
      <c r="P1867" s="235"/>
      <c r="Q1867" s="235"/>
      <c r="R1867" s="235"/>
      <c r="S1867" s="235"/>
      <c r="T1867" s="235"/>
      <c r="U1867" s="235"/>
      <c r="V1867" s="235"/>
      <c r="W1867" s="235"/>
      <c r="X1867" s="235"/>
      <c r="Y1867" s="235"/>
      <c r="Z1867" s="235"/>
      <c r="AA1867" s="235"/>
      <c r="AB1867" s="235"/>
    </row>
    <row r="1868" spans="2:30" x14ac:dyDescent="0.25">
      <c r="B1868" s="146" t="s">
        <v>1557</v>
      </c>
      <c r="C1868" s="146"/>
      <c r="D1868" s="146"/>
      <c r="F1868" s="146" t="s">
        <v>1045</v>
      </c>
      <c r="G1868" s="146"/>
      <c r="H1868" s="146"/>
      <c r="I1868" s="146"/>
      <c r="J1868" s="146" t="s">
        <v>1558</v>
      </c>
      <c r="K1868" s="146"/>
      <c r="L1868" s="146"/>
      <c r="N1868" s="146" t="s">
        <v>1559</v>
      </c>
      <c r="O1868" s="146"/>
      <c r="P1868" s="146"/>
      <c r="Q1868" s="146"/>
      <c r="R1868" s="146"/>
      <c r="S1868" s="146"/>
      <c r="T1868" s="146"/>
      <c r="U1868" s="146"/>
      <c r="V1868" s="146"/>
      <c r="W1868" s="146"/>
      <c r="X1868" s="146"/>
      <c r="Y1868" s="146"/>
      <c r="Z1868" s="146"/>
      <c r="AA1868" s="146"/>
      <c r="AC1868" s="234">
        <v>7150</v>
      </c>
      <c r="AD1868" s="234"/>
    </row>
    <row r="1869" spans="2:30" x14ac:dyDescent="0.25">
      <c r="C1869" s="149" t="s">
        <v>2</v>
      </c>
      <c r="G1869" s="149" t="s">
        <v>2</v>
      </c>
      <c r="K1869" s="149" t="s">
        <v>2</v>
      </c>
      <c r="O1869" s="235" t="s">
        <v>1256</v>
      </c>
      <c r="P1869" s="235"/>
      <c r="Q1869" s="235"/>
      <c r="R1869" s="235"/>
      <c r="S1869" s="235"/>
      <c r="T1869" s="235"/>
      <c r="U1869" s="235"/>
      <c r="V1869" s="235"/>
      <c r="W1869" s="235"/>
      <c r="X1869" s="235"/>
      <c r="Y1869" s="235"/>
      <c r="Z1869" s="235"/>
      <c r="AA1869" s="235"/>
      <c r="AB1869" s="235"/>
    </row>
    <row r="1870" spans="2:30" x14ac:dyDescent="0.25">
      <c r="B1870" s="146" t="s">
        <v>2549</v>
      </c>
      <c r="C1870" s="146"/>
      <c r="D1870" s="146"/>
      <c r="F1870" s="146" t="s">
        <v>1158</v>
      </c>
      <c r="G1870" s="146"/>
      <c r="H1870" s="146"/>
      <c r="I1870" s="146"/>
      <c r="J1870" s="146" t="s">
        <v>2550</v>
      </c>
      <c r="K1870" s="146"/>
      <c r="L1870" s="146"/>
      <c r="N1870" s="146" t="s">
        <v>2551</v>
      </c>
      <c r="O1870" s="146"/>
      <c r="P1870" s="146"/>
      <c r="Q1870" s="146"/>
      <c r="R1870" s="146"/>
      <c r="S1870" s="146"/>
      <c r="T1870" s="146"/>
      <c r="U1870" s="146"/>
      <c r="V1870" s="146"/>
      <c r="W1870" s="146"/>
      <c r="X1870" s="146"/>
      <c r="Y1870" s="146"/>
      <c r="Z1870" s="146"/>
      <c r="AA1870" s="146"/>
      <c r="AC1870" s="234">
        <v>69.66</v>
      </c>
      <c r="AD1870" s="234"/>
    </row>
    <row r="1871" spans="2:30" x14ac:dyDescent="0.25">
      <c r="C1871" s="149" t="s">
        <v>2</v>
      </c>
      <c r="G1871" s="149" t="s">
        <v>2</v>
      </c>
      <c r="K1871" s="149" t="s">
        <v>2</v>
      </c>
      <c r="O1871" s="235" t="s">
        <v>1570</v>
      </c>
      <c r="P1871" s="235"/>
      <c r="Q1871" s="235"/>
      <c r="R1871" s="235"/>
      <c r="S1871" s="235"/>
      <c r="T1871" s="235"/>
      <c r="U1871" s="235"/>
      <c r="V1871" s="235"/>
      <c r="W1871" s="235"/>
      <c r="X1871" s="235"/>
      <c r="Y1871" s="235"/>
      <c r="Z1871" s="235"/>
      <c r="AA1871" s="235"/>
      <c r="AB1871" s="235"/>
    </row>
    <row r="1872" spans="2:30" x14ac:dyDescent="0.25">
      <c r="B1872" s="146" t="s">
        <v>1822</v>
      </c>
      <c r="C1872" s="146"/>
      <c r="D1872" s="146"/>
      <c r="F1872" s="146" t="s">
        <v>1250</v>
      </c>
      <c r="G1872" s="146"/>
      <c r="H1872" s="146"/>
      <c r="I1872" s="146"/>
      <c r="J1872" s="146" t="s">
        <v>1572</v>
      </c>
      <c r="K1872" s="146"/>
      <c r="L1872" s="146"/>
      <c r="N1872" s="146" t="s">
        <v>1573</v>
      </c>
      <c r="O1872" s="146"/>
      <c r="P1872" s="146"/>
      <c r="Q1872" s="146"/>
      <c r="R1872" s="146"/>
      <c r="S1872" s="146"/>
      <c r="T1872" s="146"/>
      <c r="U1872" s="146"/>
      <c r="V1872" s="146"/>
      <c r="W1872" s="146"/>
      <c r="X1872" s="146"/>
      <c r="Y1872" s="146"/>
      <c r="Z1872" s="146"/>
      <c r="AA1872" s="146"/>
      <c r="AC1872" s="234">
        <v>1162.8599999999999</v>
      </c>
      <c r="AD1872" s="234"/>
    </row>
    <row r="1873" spans="1:30" x14ac:dyDescent="0.25">
      <c r="C1873" s="149" t="s">
        <v>2</v>
      </c>
      <c r="G1873" s="149" t="s">
        <v>2</v>
      </c>
      <c r="K1873" s="149" t="s">
        <v>2</v>
      </c>
      <c r="O1873" s="235" t="s">
        <v>2552</v>
      </c>
      <c r="P1873" s="235"/>
      <c r="Q1873" s="235"/>
      <c r="R1873" s="235"/>
      <c r="S1873" s="235"/>
      <c r="T1873" s="235"/>
      <c r="U1873" s="235"/>
      <c r="V1873" s="235"/>
      <c r="W1873" s="235"/>
      <c r="X1873" s="235"/>
      <c r="Y1873" s="235"/>
      <c r="Z1873" s="235"/>
      <c r="AA1873" s="235"/>
      <c r="AB1873" s="235"/>
      <c r="AC1873" s="236">
        <v>232.74</v>
      </c>
      <c r="AD1873" s="236"/>
    </row>
    <row r="1874" spans="1:30" x14ac:dyDescent="0.25">
      <c r="C1874" s="149" t="s">
        <v>2</v>
      </c>
      <c r="G1874" s="149" t="s">
        <v>2</v>
      </c>
      <c r="K1874" s="149" t="s">
        <v>2</v>
      </c>
      <c r="O1874" s="235" t="s">
        <v>2553</v>
      </c>
      <c r="P1874" s="235"/>
      <c r="Q1874" s="235"/>
      <c r="R1874" s="235"/>
      <c r="S1874" s="235"/>
      <c r="T1874" s="235"/>
      <c r="U1874" s="235"/>
      <c r="V1874" s="235"/>
      <c r="W1874" s="235"/>
      <c r="X1874" s="235"/>
      <c r="Y1874" s="235"/>
      <c r="Z1874" s="235"/>
      <c r="AA1874" s="235"/>
      <c r="AB1874" s="235"/>
      <c r="AC1874" s="236">
        <v>51.5</v>
      </c>
      <c r="AD1874" s="236"/>
    </row>
    <row r="1875" spans="1:30" x14ac:dyDescent="0.25">
      <c r="C1875" s="149" t="s">
        <v>2</v>
      </c>
      <c r="G1875" s="149" t="s">
        <v>2</v>
      </c>
      <c r="K1875" s="149" t="s">
        <v>2</v>
      </c>
      <c r="O1875" s="235" t="s">
        <v>2554</v>
      </c>
      <c r="P1875" s="235"/>
      <c r="Q1875" s="235"/>
      <c r="R1875" s="235"/>
      <c r="S1875" s="235"/>
      <c r="T1875" s="235"/>
      <c r="U1875" s="235"/>
      <c r="V1875" s="235"/>
      <c r="W1875" s="235"/>
      <c r="X1875" s="235"/>
      <c r="Y1875" s="235"/>
      <c r="Z1875" s="235"/>
      <c r="AA1875" s="235"/>
      <c r="AB1875" s="235"/>
      <c r="AC1875" s="236">
        <v>219.98</v>
      </c>
      <c r="AD1875" s="236"/>
    </row>
    <row r="1876" spans="1:30" x14ac:dyDescent="0.25">
      <c r="C1876" s="149" t="s">
        <v>2</v>
      </c>
      <c r="G1876" s="149" t="s">
        <v>2</v>
      </c>
      <c r="K1876" s="149" t="s">
        <v>2</v>
      </c>
      <c r="O1876" s="235" t="s">
        <v>2555</v>
      </c>
      <c r="P1876" s="235"/>
      <c r="Q1876" s="235"/>
      <c r="R1876" s="235"/>
      <c r="S1876" s="235"/>
      <c r="T1876" s="235"/>
      <c r="U1876" s="235"/>
      <c r="V1876" s="235"/>
      <c r="W1876" s="235"/>
      <c r="X1876" s="235"/>
      <c r="Y1876" s="235"/>
      <c r="Z1876" s="235"/>
      <c r="AA1876" s="235"/>
      <c r="AB1876" s="235"/>
      <c r="AC1876" s="236">
        <v>24.35</v>
      </c>
      <c r="AD1876" s="236"/>
    </row>
    <row r="1877" spans="1:30" x14ac:dyDescent="0.25">
      <c r="C1877" s="149" t="s">
        <v>2</v>
      </c>
      <c r="G1877" s="149" t="s">
        <v>2</v>
      </c>
      <c r="K1877" s="149" t="s">
        <v>2</v>
      </c>
      <c r="O1877" s="235" t="s">
        <v>2556</v>
      </c>
      <c r="P1877" s="235"/>
      <c r="Q1877" s="235"/>
      <c r="R1877" s="235"/>
      <c r="S1877" s="235"/>
      <c r="T1877" s="235"/>
      <c r="U1877" s="235"/>
      <c r="V1877" s="235"/>
      <c r="W1877" s="235"/>
      <c r="X1877" s="235"/>
      <c r="Y1877" s="235"/>
      <c r="Z1877" s="235"/>
      <c r="AA1877" s="235"/>
      <c r="AB1877" s="235"/>
      <c r="AC1877" s="236">
        <v>24.35</v>
      </c>
      <c r="AD1877" s="236"/>
    </row>
    <row r="1878" spans="1:30" x14ac:dyDescent="0.25">
      <c r="C1878" s="149" t="s">
        <v>2</v>
      </c>
      <c r="G1878" s="149" t="s">
        <v>2</v>
      </c>
      <c r="K1878" s="149" t="s">
        <v>2</v>
      </c>
      <c r="O1878" s="235" t="s">
        <v>2557</v>
      </c>
      <c r="P1878" s="235"/>
      <c r="Q1878" s="235"/>
      <c r="R1878" s="235"/>
      <c r="S1878" s="235"/>
      <c r="T1878" s="235"/>
      <c r="U1878" s="235"/>
      <c r="V1878" s="235"/>
      <c r="W1878" s="235"/>
      <c r="X1878" s="235"/>
      <c r="Y1878" s="235"/>
      <c r="Z1878" s="235"/>
      <c r="AA1878" s="235"/>
      <c r="AB1878" s="235"/>
      <c r="AC1878" s="236">
        <v>219.98</v>
      </c>
      <c r="AD1878" s="236"/>
    </row>
    <row r="1879" spans="1:30" x14ac:dyDescent="0.25">
      <c r="C1879" s="149" t="s">
        <v>2</v>
      </c>
      <c r="G1879" s="149" t="s">
        <v>2</v>
      </c>
      <c r="K1879" s="149" t="s">
        <v>2</v>
      </c>
      <c r="O1879" s="235" t="s">
        <v>2558</v>
      </c>
      <c r="P1879" s="235"/>
      <c r="Q1879" s="235"/>
      <c r="R1879" s="235"/>
      <c r="S1879" s="235"/>
      <c r="T1879" s="235"/>
      <c r="U1879" s="235"/>
      <c r="V1879" s="235"/>
      <c r="W1879" s="235"/>
      <c r="X1879" s="235"/>
      <c r="Y1879" s="235"/>
      <c r="Z1879" s="235"/>
      <c r="AA1879" s="235"/>
      <c r="AB1879" s="235"/>
      <c r="AC1879" s="236">
        <v>219.98</v>
      </c>
      <c r="AD1879" s="236"/>
    </row>
    <row r="1880" spans="1:30" x14ac:dyDescent="0.25">
      <c r="C1880" s="149" t="s">
        <v>2</v>
      </c>
      <c r="G1880" s="149" t="s">
        <v>2</v>
      </c>
      <c r="K1880" s="149" t="s">
        <v>2</v>
      </c>
      <c r="O1880" s="235" t="s">
        <v>2559</v>
      </c>
      <c r="P1880" s="235"/>
      <c r="Q1880" s="235"/>
      <c r="R1880" s="235"/>
      <c r="S1880" s="235"/>
      <c r="T1880" s="235"/>
      <c r="U1880" s="235"/>
      <c r="V1880" s="235"/>
      <c r="W1880" s="235"/>
      <c r="X1880" s="235"/>
      <c r="Y1880" s="235"/>
      <c r="Z1880" s="235"/>
      <c r="AA1880" s="235"/>
      <c r="AB1880" s="235"/>
      <c r="AC1880" s="236">
        <v>169.98</v>
      </c>
      <c r="AD1880" s="236"/>
    </row>
    <row r="1881" spans="1:30" ht="6" customHeight="1" x14ac:dyDescent="0.25"/>
    <row r="1882" spans="1:30" ht="16.5" customHeight="1" x14ac:dyDescent="0.25">
      <c r="A1882" s="152" t="s">
        <v>2560</v>
      </c>
      <c r="B1882" s="152"/>
      <c r="C1882" s="152"/>
      <c r="D1882" s="152"/>
      <c r="E1882" s="152"/>
      <c r="F1882" s="152"/>
      <c r="G1882" s="152"/>
      <c r="H1882" s="152"/>
      <c r="I1882" s="152"/>
      <c r="J1882" s="152"/>
      <c r="K1882" s="152"/>
      <c r="L1882" s="152"/>
      <c r="M1882" s="152"/>
      <c r="N1882" s="152"/>
      <c r="O1882" s="152"/>
      <c r="P1882" s="152"/>
      <c r="Q1882" s="152"/>
      <c r="R1882" s="152"/>
      <c r="S1882" s="152"/>
      <c r="U1882" s="149" t="s">
        <v>2</v>
      </c>
      <c r="W1882" s="149" t="s">
        <v>2</v>
      </c>
      <c r="Y1882" s="237" t="s">
        <v>2007</v>
      </c>
      <c r="Z1882" s="237"/>
      <c r="AC1882" s="238">
        <v>36711.599999999999</v>
      </c>
      <c r="AD1882" s="238"/>
    </row>
    <row r="1883" spans="1:30" ht="6.75" customHeight="1" x14ac:dyDescent="0.25"/>
    <row r="1884" spans="1:30" ht="14.25" customHeight="1" x14ac:dyDescent="0.25">
      <c r="A1884" s="231" t="s">
        <v>2561</v>
      </c>
      <c r="B1884" s="231"/>
      <c r="C1884" s="231"/>
      <c r="D1884" s="231"/>
      <c r="E1884" s="231"/>
      <c r="F1884" s="231"/>
      <c r="G1884" s="231"/>
      <c r="H1884" s="231"/>
      <c r="I1884" s="231"/>
      <c r="J1884" s="231"/>
      <c r="K1884" s="231"/>
      <c r="L1884" s="231"/>
      <c r="M1884" s="231"/>
      <c r="N1884" s="231"/>
      <c r="O1884" s="231"/>
    </row>
    <row r="1885" spans="1:30" x14ac:dyDescent="0.25">
      <c r="B1885" s="232" t="s">
        <v>1039</v>
      </c>
      <c r="C1885" s="232"/>
      <c r="D1885" s="232"/>
      <c r="F1885" s="232" t="s">
        <v>1040</v>
      </c>
      <c r="G1885" s="232"/>
      <c r="H1885" s="232"/>
      <c r="I1885" s="232"/>
      <c r="J1885" s="232" t="s">
        <v>1041</v>
      </c>
      <c r="K1885" s="232"/>
      <c r="L1885" s="232"/>
      <c r="N1885" s="232" t="s">
        <v>1042</v>
      </c>
      <c r="O1885" s="232"/>
      <c r="P1885" s="232"/>
      <c r="Q1885" s="232"/>
      <c r="R1885" s="232"/>
      <c r="S1885" s="232"/>
      <c r="T1885" s="232"/>
      <c r="U1885" s="232"/>
      <c r="V1885" s="232"/>
      <c r="W1885" s="232"/>
      <c r="X1885" s="232"/>
      <c r="Y1885" s="232"/>
      <c r="Z1885" s="232"/>
      <c r="AA1885" s="232"/>
      <c r="AC1885" s="233" t="s">
        <v>1043</v>
      </c>
      <c r="AD1885" s="233"/>
    </row>
    <row r="1886" spans="1:30" x14ac:dyDescent="0.25">
      <c r="B1886" s="146" t="s">
        <v>1071</v>
      </c>
      <c r="C1886" s="146"/>
      <c r="D1886" s="146"/>
      <c r="F1886" s="146" t="s">
        <v>1045</v>
      </c>
      <c r="G1886" s="146"/>
      <c r="H1886" s="146"/>
      <c r="I1886" s="146"/>
      <c r="J1886" s="146" t="s">
        <v>1072</v>
      </c>
      <c r="K1886" s="146"/>
      <c r="L1886" s="146"/>
      <c r="N1886" s="146" t="s">
        <v>1073</v>
      </c>
      <c r="O1886" s="146"/>
      <c r="P1886" s="146"/>
      <c r="Q1886" s="146"/>
      <c r="R1886" s="146"/>
      <c r="S1886" s="146"/>
      <c r="T1886" s="146"/>
      <c r="U1886" s="146"/>
      <c r="V1886" s="146"/>
      <c r="W1886" s="146"/>
      <c r="X1886" s="146"/>
      <c r="Y1886" s="146"/>
      <c r="Z1886" s="146"/>
      <c r="AA1886" s="146"/>
      <c r="AC1886" s="234">
        <v>979.02</v>
      </c>
      <c r="AD1886" s="234"/>
    </row>
    <row r="1887" spans="1:30" x14ac:dyDescent="0.25">
      <c r="C1887" s="149" t="s">
        <v>2</v>
      </c>
      <c r="G1887" s="149" t="s">
        <v>2</v>
      </c>
      <c r="K1887" s="149" t="s">
        <v>2</v>
      </c>
      <c r="O1887" s="235" t="s">
        <v>2562</v>
      </c>
      <c r="P1887" s="235"/>
      <c r="Q1887" s="235"/>
      <c r="R1887" s="235"/>
      <c r="S1887" s="235"/>
      <c r="T1887" s="235"/>
      <c r="U1887" s="235"/>
      <c r="V1887" s="235"/>
      <c r="W1887" s="235"/>
      <c r="X1887" s="235"/>
      <c r="Y1887" s="235"/>
      <c r="Z1887" s="235"/>
      <c r="AA1887" s="235"/>
      <c r="AB1887" s="235"/>
    </row>
    <row r="1888" spans="1:30" ht="11.25" customHeight="1" x14ac:dyDescent="0.25"/>
    <row r="1889" spans="1:30" ht="12" customHeight="1" x14ac:dyDescent="0.25"/>
    <row r="1890" spans="1:30" ht="13.5" customHeight="1" x14ac:dyDescent="0.25">
      <c r="A1890" s="152" t="s">
        <v>1119</v>
      </c>
      <c r="B1890" s="152"/>
      <c r="C1890" s="152"/>
      <c r="D1890" s="152"/>
      <c r="E1890" s="152"/>
      <c r="F1890" s="152"/>
      <c r="G1890" s="152"/>
      <c r="H1890" s="152"/>
      <c r="I1890" s="152"/>
      <c r="J1890" s="152"/>
      <c r="K1890" s="152"/>
      <c r="L1890" s="152"/>
      <c r="M1890" s="152"/>
      <c r="R1890" s="153" t="s">
        <v>2563</v>
      </c>
      <c r="S1890" s="153"/>
      <c r="T1890" s="153"/>
      <c r="U1890" s="153"/>
      <c r="V1890" s="153"/>
      <c r="W1890" s="153"/>
      <c r="X1890" s="153"/>
      <c r="Y1890" s="153"/>
      <c r="Z1890" s="153"/>
      <c r="AA1890" s="153"/>
      <c r="AB1890" s="153"/>
      <c r="AC1890" s="153"/>
      <c r="AD1890" s="153"/>
    </row>
    <row r="1891" spans="1:30" ht="25.5" customHeight="1" x14ac:dyDescent="0.25">
      <c r="C1891" s="143" t="s">
        <v>1035</v>
      </c>
      <c r="D1891" s="143"/>
      <c r="E1891" s="143"/>
      <c r="F1891" s="143"/>
      <c r="G1891" s="143"/>
      <c r="H1891" s="143"/>
      <c r="I1891" s="143"/>
      <c r="J1891" s="143"/>
      <c r="K1891" s="143"/>
      <c r="L1891" s="143"/>
      <c r="M1891" s="143"/>
      <c r="N1891" s="143"/>
      <c r="O1891" s="143"/>
      <c r="P1891" s="143"/>
      <c r="Q1891" s="143"/>
      <c r="R1891" s="143"/>
      <c r="S1891" s="143"/>
      <c r="T1891" s="143"/>
      <c r="U1891" s="143"/>
      <c r="V1891" s="143"/>
      <c r="W1891" s="143"/>
      <c r="X1891" s="143"/>
      <c r="Y1891" s="143"/>
      <c r="Z1891" s="143"/>
      <c r="AA1891" s="143"/>
      <c r="AB1891" s="143"/>
      <c r="AC1891" s="143"/>
    </row>
    <row r="1892" spans="1:30" ht="7.5" customHeight="1" x14ac:dyDescent="0.25"/>
    <row r="1893" spans="1:30" ht="18.75" customHeight="1" x14ac:dyDescent="0.25">
      <c r="I1893" s="229" t="s">
        <v>1036</v>
      </c>
      <c r="J1893" s="229"/>
      <c r="K1893" s="229"/>
      <c r="L1893" s="229"/>
      <c r="M1893" s="229"/>
      <c r="N1893" s="229"/>
      <c r="O1893" s="229"/>
      <c r="P1893" s="229"/>
      <c r="S1893" s="230" t="s">
        <v>1037</v>
      </c>
      <c r="T1893" s="230"/>
      <c r="U1893" s="230"/>
      <c r="V1893" s="230"/>
      <c r="W1893" s="230"/>
      <c r="X1893" s="230"/>
      <c r="Y1893" s="230"/>
    </row>
    <row r="1894" spans="1:30" ht="6.75" customHeight="1" x14ac:dyDescent="0.25"/>
    <row r="1895" spans="1:30" ht="14.25" customHeight="1" x14ac:dyDescent="0.25">
      <c r="A1895" s="231" t="s">
        <v>2561</v>
      </c>
      <c r="B1895" s="231"/>
      <c r="C1895" s="231"/>
      <c r="D1895" s="231"/>
      <c r="E1895" s="231"/>
      <c r="F1895" s="231"/>
      <c r="G1895" s="231"/>
      <c r="H1895" s="231"/>
      <c r="I1895" s="231"/>
      <c r="J1895" s="231"/>
      <c r="K1895" s="231"/>
      <c r="L1895" s="231"/>
      <c r="M1895" s="231"/>
      <c r="N1895" s="231"/>
      <c r="O1895" s="231"/>
    </row>
    <row r="1896" spans="1:30" x14ac:dyDescent="0.25">
      <c r="B1896" s="232" t="s">
        <v>1039</v>
      </c>
      <c r="C1896" s="232"/>
      <c r="D1896" s="232"/>
      <c r="F1896" s="232" t="s">
        <v>1040</v>
      </c>
      <c r="G1896" s="232"/>
      <c r="H1896" s="232"/>
      <c r="I1896" s="232"/>
      <c r="J1896" s="232" t="s">
        <v>1041</v>
      </c>
      <c r="K1896" s="232"/>
      <c r="L1896" s="232"/>
      <c r="N1896" s="232" t="s">
        <v>1042</v>
      </c>
      <c r="O1896" s="232"/>
      <c r="P1896" s="232"/>
      <c r="Q1896" s="232"/>
      <c r="R1896" s="232"/>
      <c r="S1896" s="232"/>
      <c r="T1896" s="232"/>
      <c r="U1896" s="232"/>
      <c r="V1896" s="232"/>
      <c r="W1896" s="232"/>
      <c r="X1896" s="232"/>
      <c r="Y1896" s="232"/>
      <c r="Z1896" s="232"/>
      <c r="AA1896" s="232"/>
      <c r="AC1896" s="233" t="s">
        <v>1043</v>
      </c>
      <c r="AD1896" s="233"/>
    </row>
    <row r="1897" spans="1:30" x14ac:dyDescent="0.25">
      <c r="B1897" s="146" t="s">
        <v>2564</v>
      </c>
      <c r="C1897" s="146"/>
      <c r="D1897" s="146"/>
      <c r="F1897" s="146" t="s">
        <v>1158</v>
      </c>
      <c r="G1897" s="146"/>
      <c r="H1897" s="146"/>
      <c r="I1897" s="146"/>
      <c r="J1897" s="146" t="s">
        <v>2565</v>
      </c>
      <c r="K1897" s="146"/>
      <c r="L1897" s="146"/>
      <c r="N1897" s="146" t="s">
        <v>2566</v>
      </c>
      <c r="O1897" s="146"/>
      <c r="P1897" s="146"/>
      <c r="Q1897" s="146"/>
      <c r="R1897" s="146"/>
      <c r="S1897" s="146"/>
      <c r="T1897" s="146"/>
      <c r="U1897" s="146"/>
      <c r="V1897" s="146"/>
      <c r="W1897" s="146"/>
      <c r="X1897" s="146"/>
      <c r="Y1897" s="146"/>
      <c r="Z1897" s="146"/>
      <c r="AA1897" s="146"/>
      <c r="AC1897" s="234">
        <v>19500</v>
      </c>
      <c r="AD1897" s="234"/>
    </row>
    <row r="1898" spans="1:30" x14ac:dyDescent="0.25">
      <c r="C1898" s="149" t="s">
        <v>2</v>
      </c>
      <c r="G1898" s="149" t="s">
        <v>2</v>
      </c>
      <c r="K1898" s="149" t="s">
        <v>2</v>
      </c>
      <c r="O1898" s="235" t="s">
        <v>2567</v>
      </c>
      <c r="P1898" s="235"/>
      <c r="Q1898" s="235"/>
      <c r="R1898" s="235"/>
      <c r="S1898" s="235"/>
      <c r="T1898" s="235"/>
      <c r="U1898" s="235"/>
      <c r="V1898" s="235"/>
      <c r="W1898" s="235"/>
      <c r="X1898" s="235"/>
      <c r="Y1898" s="235"/>
      <c r="Z1898" s="235"/>
      <c r="AA1898" s="235"/>
      <c r="AB1898" s="235"/>
    </row>
    <row r="1899" spans="1:30" x14ac:dyDescent="0.25">
      <c r="B1899" s="146" t="s">
        <v>2568</v>
      </c>
      <c r="C1899" s="146"/>
      <c r="D1899" s="146"/>
      <c r="F1899" s="146" t="s">
        <v>1250</v>
      </c>
      <c r="G1899" s="146"/>
      <c r="H1899" s="146"/>
      <c r="I1899" s="146"/>
      <c r="J1899" s="146" t="s">
        <v>2569</v>
      </c>
      <c r="K1899" s="146"/>
      <c r="L1899" s="146"/>
      <c r="N1899" s="146" t="s">
        <v>2570</v>
      </c>
      <c r="O1899" s="146"/>
      <c r="P1899" s="146"/>
      <c r="Q1899" s="146"/>
      <c r="R1899" s="146"/>
      <c r="S1899" s="146"/>
      <c r="T1899" s="146"/>
      <c r="U1899" s="146"/>
      <c r="V1899" s="146"/>
      <c r="W1899" s="146"/>
      <c r="X1899" s="146"/>
      <c r="Y1899" s="146"/>
      <c r="Z1899" s="146"/>
      <c r="AA1899" s="146"/>
      <c r="AC1899" s="234">
        <v>3900</v>
      </c>
      <c r="AD1899" s="234"/>
    </row>
    <row r="1900" spans="1:30" x14ac:dyDescent="0.25">
      <c r="C1900" s="149" t="s">
        <v>2</v>
      </c>
      <c r="G1900" s="149" t="s">
        <v>2</v>
      </c>
      <c r="K1900" s="149" t="s">
        <v>2</v>
      </c>
      <c r="O1900" s="235" t="s">
        <v>2571</v>
      </c>
      <c r="P1900" s="235"/>
      <c r="Q1900" s="235"/>
      <c r="R1900" s="235"/>
      <c r="S1900" s="235"/>
      <c r="T1900" s="235"/>
      <c r="U1900" s="235"/>
      <c r="V1900" s="235"/>
      <c r="W1900" s="235"/>
      <c r="X1900" s="235"/>
      <c r="Y1900" s="235"/>
      <c r="Z1900" s="235"/>
      <c r="AA1900" s="235"/>
      <c r="AB1900" s="235"/>
    </row>
    <row r="1901" spans="1:30" x14ac:dyDescent="0.25">
      <c r="B1901" s="146" t="s">
        <v>2490</v>
      </c>
      <c r="C1901" s="146"/>
      <c r="D1901" s="146"/>
      <c r="F1901" s="146" t="s">
        <v>1250</v>
      </c>
      <c r="G1901" s="146"/>
      <c r="H1901" s="146"/>
      <c r="I1901" s="146"/>
      <c r="J1901" s="146" t="s">
        <v>2491</v>
      </c>
      <c r="K1901" s="146"/>
      <c r="L1901" s="146"/>
      <c r="N1901" s="146" t="s">
        <v>2492</v>
      </c>
      <c r="O1901" s="146"/>
      <c r="P1901" s="146"/>
      <c r="Q1901" s="146"/>
      <c r="R1901" s="146"/>
      <c r="S1901" s="146"/>
      <c r="T1901" s="146"/>
      <c r="U1901" s="146"/>
      <c r="V1901" s="146"/>
      <c r="W1901" s="146"/>
      <c r="X1901" s="146"/>
      <c r="Y1901" s="146"/>
      <c r="Z1901" s="146"/>
      <c r="AA1901" s="146"/>
      <c r="AC1901" s="234">
        <v>3500</v>
      </c>
      <c r="AD1901" s="234"/>
    </row>
    <row r="1902" spans="1:30" x14ac:dyDescent="0.25">
      <c r="C1902" s="149" t="s">
        <v>2</v>
      </c>
      <c r="G1902" s="149" t="s">
        <v>2</v>
      </c>
      <c r="K1902" s="149" t="s">
        <v>2</v>
      </c>
      <c r="O1902" s="235" t="s">
        <v>2572</v>
      </c>
      <c r="P1902" s="235"/>
      <c r="Q1902" s="235"/>
      <c r="R1902" s="235"/>
      <c r="S1902" s="235"/>
      <c r="T1902" s="235"/>
      <c r="U1902" s="235"/>
      <c r="V1902" s="235"/>
      <c r="W1902" s="235"/>
      <c r="X1902" s="235"/>
      <c r="Y1902" s="235"/>
      <c r="Z1902" s="235"/>
      <c r="AA1902" s="235"/>
      <c r="AB1902" s="235"/>
    </row>
    <row r="1903" spans="1:30" x14ac:dyDescent="0.25">
      <c r="B1903" s="146" t="s">
        <v>2573</v>
      </c>
      <c r="C1903" s="146"/>
      <c r="D1903" s="146"/>
      <c r="F1903" s="146" t="s">
        <v>1323</v>
      </c>
      <c r="G1903" s="146"/>
      <c r="H1903" s="146"/>
      <c r="I1903" s="146"/>
      <c r="J1903" s="146" t="s">
        <v>2574</v>
      </c>
      <c r="K1903" s="146"/>
      <c r="L1903" s="146"/>
      <c r="N1903" s="146" t="s">
        <v>2575</v>
      </c>
      <c r="O1903" s="146"/>
      <c r="P1903" s="146"/>
      <c r="Q1903" s="146"/>
      <c r="R1903" s="146"/>
      <c r="S1903" s="146"/>
      <c r="T1903" s="146"/>
      <c r="U1903" s="146"/>
      <c r="V1903" s="146"/>
      <c r="W1903" s="146"/>
      <c r="X1903" s="146"/>
      <c r="Y1903" s="146"/>
      <c r="Z1903" s="146"/>
      <c r="AA1903" s="146"/>
      <c r="AC1903" s="234">
        <v>4740</v>
      </c>
      <c r="AD1903" s="234"/>
    </row>
    <row r="1904" spans="1:30" x14ac:dyDescent="0.25">
      <c r="C1904" s="149" t="s">
        <v>2</v>
      </c>
      <c r="G1904" s="149" t="s">
        <v>2</v>
      </c>
      <c r="K1904" s="149" t="s">
        <v>2</v>
      </c>
      <c r="O1904" s="235" t="s">
        <v>2576</v>
      </c>
      <c r="P1904" s="235"/>
      <c r="Q1904" s="235"/>
      <c r="R1904" s="235"/>
      <c r="S1904" s="235"/>
      <c r="T1904" s="235"/>
      <c r="U1904" s="235"/>
      <c r="V1904" s="235"/>
      <c r="W1904" s="235"/>
      <c r="X1904" s="235"/>
      <c r="Y1904" s="235"/>
      <c r="Z1904" s="235"/>
      <c r="AA1904" s="235"/>
      <c r="AB1904" s="235"/>
      <c r="AC1904" s="236">
        <v>3740</v>
      </c>
      <c r="AD1904" s="236"/>
    </row>
    <row r="1905" spans="2:30" x14ac:dyDescent="0.25">
      <c r="C1905" s="149" t="s">
        <v>2</v>
      </c>
      <c r="G1905" s="149" t="s">
        <v>2</v>
      </c>
      <c r="K1905" s="149" t="s">
        <v>2</v>
      </c>
      <c r="O1905" s="235" t="s">
        <v>2577</v>
      </c>
      <c r="P1905" s="235"/>
      <c r="Q1905" s="235"/>
      <c r="R1905" s="235"/>
      <c r="S1905" s="235"/>
      <c r="T1905" s="235"/>
      <c r="U1905" s="235"/>
      <c r="V1905" s="235"/>
      <c r="W1905" s="235"/>
      <c r="X1905" s="235"/>
      <c r="Y1905" s="235"/>
      <c r="Z1905" s="235"/>
      <c r="AA1905" s="235"/>
      <c r="AB1905" s="235"/>
      <c r="AC1905" s="236">
        <v>125</v>
      </c>
      <c r="AD1905" s="236"/>
    </row>
    <row r="1906" spans="2:30" x14ac:dyDescent="0.25">
      <c r="C1906" s="149" t="s">
        <v>2</v>
      </c>
      <c r="G1906" s="149" t="s">
        <v>2</v>
      </c>
      <c r="K1906" s="149" t="s">
        <v>2</v>
      </c>
      <c r="O1906" s="235" t="s">
        <v>2578</v>
      </c>
      <c r="P1906" s="235"/>
      <c r="Q1906" s="235"/>
      <c r="R1906" s="235"/>
      <c r="S1906" s="235"/>
      <c r="T1906" s="235"/>
      <c r="U1906" s="235"/>
      <c r="V1906" s="235"/>
      <c r="W1906" s="235"/>
      <c r="X1906" s="235"/>
      <c r="Y1906" s="235"/>
      <c r="Z1906" s="235"/>
      <c r="AA1906" s="235"/>
      <c r="AB1906" s="235"/>
      <c r="AC1906" s="236">
        <v>125</v>
      </c>
      <c r="AD1906" s="236"/>
    </row>
    <row r="1907" spans="2:30" x14ac:dyDescent="0.25">
      <c r="C1907" s="149" t="s">
        <v>2</v>
      </c>
      <c r="G1907" s="149" t="s">
        <v>2</v>
      </c>
      <c r="K1907" s="149" t="s">
        <v>2</v>
      </c>
      <c r="O1907" s="235" t="s">
        <v>2579</v>
      </c>
      <c r="P1907" s="235"/>
      <c r="Q1907" s="235"/>
      <c r="R1907" s="235"/>
      <c r="S1907" s="235"/>
      <c r="T1907" s="235"/>
      <c r="U1907" s="235"/>
      <c r="V1907" s="235"/>
      <c r="W1907" s="235"/>
      <c r="X1907" s="235"/>
      <c r="Y1907" s="235"/>
      <c r="Z1907" s="235"/>
      <c r="AA1907" s="235"/>
      <c r="AB1907" s="235"/>
      <c r="AC1907" s="236">
        <v>250</v>
      </c>
      <c r="AD1907" s="236"/>
    </row>
    <row r="1908" spans="2:30" x14ac:dyDescent="0.25">
      <c r="C1908" s="149" t="s">
        <v>2</v>
      </c>
      <c r="G1908" s="149" t="s">
        <v>2</v>
      </c>
      <c r="K1908" s="149" t="s">
        <v>2</v>
      </c>
      <c r="O1908" s="235" t="s">
        <v>2580</v>
      </c>
      <c r="P1908" s="235"/>
      <c r="Q1908" s="235"/>
      <c r="R1908" s="235"/>
      <c r="S1908" s="235"/>
      <c r="T1908" s="235"/>
      <c r="U1908" s="235"/>
      <c r="V1908" s="235"/>
      <c r="W1908" s="235"/>
      <c r="X1908" s="235"/>
      <c r="Y1908" s="235"/>
      <c r="Z1908" s="235"/>
      <c r="AA1908" s="235"/>
      <c r="AB1908" s="235"/>
      <c r="AC1908" s="236">
        <v>125</v>
      </c>
      <c r="AD1908" s="236"/>
    </row>
    <row r="1909" spans="2:30" x14ac:dyDescent="0.25">
      <c r="C1909" s="149" t="s">
        <v>2</v>
      </c>
      <c r="G1909" s="149" t="s">
        <v>2</v>
      </c>
      <c r="K1909" s="149" t="s">
        <v>2</v>
      </c>
      <c r="O1909" s="235" t="s">
        <v>2581</v>
      </c>
      <c r="P1909" s="235"/>
      <c r="Q1909" s="235"/>
      <c r="R1909" s="235"/>
      <c r="S1909" s="235"/>
      <c r="T1909" s="235"/>
      <c r="U1909" s="235"/>
      <c r="V1909" s="235"/>
      <c r="W1909" s="235"/>
      <c r="X1909" s="235"/>
      <c r="Y1909" s="235"/>
      <c r="Z1909" s="235"/>
      <c r="AA1909" s="235"/>
      <c r="AB1909" s="235"/>
      <c r="AC1909" s="236">
        <v>125</v>
      </c>
      <c r="AD1909" s="236"/>
    </row>
    <row r="1910" spans="2:30" x14ac:dyDescent="0.25">
      <c r="C1910" s="149" t="s">
        <v>2</v>
      </c>
      <c r="G1910" s="149" t="s">
        <v>2</v>
      </c>
      <c r="K1910" s="149" t="s">
        <v>2</v>
      </c>
      <c r="O1910" s="235" t="s">
        <v>2582</v>
      </c>
      <c r="P1910" s="235"/>
      <c r="Q1910" s="235"/>
      <c r="R1910" s="235"/>
      <c r="S1910" s="235"/>
      <c r="T1910" s="235"/>
      <c r="U1910" s="235"/>
      <c r="V1910" s="235"/>
      <c r="W1910" s="235"/>
      <c r="X1910" s="235"/>
      <c r="Y1910" s="235"/>
      <c r="Z1910" s="235"/>
      <c r="AA1910" s="235"/>
      <c r="AB1910" s="235"/>
      <c r="AC1910" s="236">
        <v>250</v>
      </c>
      <c r="AD1910" s="236"/>
    </row>
    <row r="1911" spans="2:30" x14ac:dyDescent="0.25">
      <c r="B1911" s="146" t="s">
        <v>2583</v>
      </c>
      <c r="C1911" s="146"/>
      <c r="D1911" s="146"/>
      <c r="F1911" s="146" t="s">
        <v>1323</v>
      </c>
      <c r="G1911" s="146"/>
      <c r="H1911" s="146"/>
      <c r="I1911" s="146"/>
      <c r="J1911" s="146" t="s">
        <v>2584</v>
      </c>
      <c r="K1911" s="146"/>
      <c r="L1911" s="146"/>
      <c r="N1911" s="146" t="s">
        <v>2585</v>
      </c>
      <c r="O1911" s="146"/>
      <c r="P1911" s="146"/>
      <c r="Q1911" s="146"/>
      <c r="R1911" s="146"/>
      <c r="S1911" s="146"/>
      <c r="T1911" s="146"/>
      <c r="U1911" s="146"/>
      <c r="V1911" s="146"/>
      <c r="W1911" s="146"/>
      <c r="X1911" s="146"/>
      <c r="Y1911" s="146"/>
      <c r="Z1911" s="146"/>
      <c r="AA1911" s="146"/>
      <c r="AC1911" s="234">
        <v>2404.08</v>
      </c>
      <c r="AD1911" s="234"/>
    </row>
    <row r="1912" spans="2:30" x14ac:dyDescent="0.25">
      <c r="C1912" s="149" t="s">
        <v>2</v>
      </c>
      <c r="G1912" s="149" t="s">
        <v>2</v>
      </c>
      <c r="K1912" s="149" t="s">
        <v>2</v>
      </c>
      <c r="O1912" s="235" t="s">
        <v>2586</v>
      </c>
      <c r="P1912" s="235"/>
      <c r="Q1912" s="235"/>
      <c r="R1912" s="235"/>
      <c r="S1912" s="235"/>
      <c r="T1912" s="235"/>
      <c r="U1912" s="235"/>
      <c r="V1912" s="235"/>
      <c r="W1912" s="235"/>
      <c r="X1912" s="235"/>
      <c r="Y1912" s="235"/>
      <c r="Z1912" s="235"/>
      <c r="AA1912" s="235"/>
      <c r="AB1912" s="235"/>
    </row>
    <row r="1913" spans="2:30" x14ac:dyDescent="0.25">
      <c r="B1913" s="146" t="s">
        <v>2587</v>
      </c>
      <c r="C1913" s="146"/>
      <c r="D1913" s="146"/>
      <c r="F1913" s="146" t="s">
        <v>1323</v>
      </c>
      <c r="G1913" s="146"/>
      <c r="H1913" s="146"/>
      <c r="I1913" s="146"/>
      <c r="J1913" s="146" t="s">
        <v>2588</v>
      </c>
      <c r="K1913" s="146"/>
      <c r="L1913" s="146"/>
      <c r="N1913" s="146" t="s">
        <v>2589</v>
      </c>
      <c r="O1913" s="146"/>
      <c r="P1913" s="146"/>
      <c r="Q1913" s="146"/>
      <c r="R1913" s="146"/>
      <c r="S1913" s="146"/>
      <c r="T1913" s="146"/>
      <c r="U1913" s="146"/>
      <c r="V1913" s="146"/>
      <c r="W1913" s="146"/>
      <c r="X1913" s="146"/>
      <c r="Y1913" s="146"/>
      <c r="Z1913" s="146"/>
      <c r="AA1913" s="146"/>
      <c r="AC1913" s="234">
        <v>4625</v>
      </c>
      <c r="AD1913" s="234"/>
    </row>
    <row r="1914" spans="2:30" x14ac:dyDescent="0.25">
      <c r="C1914" s="149" t="s">
        <v>2</v>
      </c>
      <c r="G1914" s="149" t="s">
        <v>2</v>
      </c>
      <c r="K1914" s="149" t="s">
        <v>2</v>
      </c>
      <c r="O1914" s="235" t="s">
        <v>2590</v>
      </c>
      <c r="P1914" s="235"/>
      <c r="Q1914" s="235"/>
      <c r="R1914" s="235"/>
      <c r="S1914" s="235"/>
      <c r="T1914" s="235"/>
      <c r="U1914" s="235"/>
      <c r="V1914" s="235"/>
      <c r="W1914" s="235"/>
      <c r="X1914" s="235"/>
      <c r="Y1914" s="235"/>
      <c r="Z1914" s="235"/>
      <c r="AA1914" s="235"/>
      <c r="AB1914" s="235"/>
    </row>
    <row r="1915" spans="2:30" x14ac:dyDescent="0.25">
      <c r="B1915" s="146" t="s">
        <v>2591</v>
      </c>
      <c r="C1915" s="146"/>
      <c r="D1915" s="146"/>
      <c r="F1915" s="146" t="s">
        <v>1392</v>
      </c>
      <c r="G1915" s="146"/>
      <c r="H1915" s="146"/>
      <c r="I1915" s="146"/>
      <c r="J1915" s="146" t="s">
        <v>2592</v>
      </c>
      <c r="K1915" s="146"/>
      <c r="L1915" s="146"/>
      <c r="N1915" s="146" t="s">
        <v>2593</v>
      </c>
      <c r="O1915" s="146"/>
      <c r="P1915" s="146"/>
      <c r="Q1915" s="146"/>
      <c r="R1915" s="146"/>
      <c r="S1915" s="146"/>
      <c r="T1915" s="146"/>
      <c r="U1915" s="146"/>
      <c r="V1915" s="146"/>
      <c r="W1915" s="146"/>
      <c r="X1915" s="146"/>
      <c r="Y1915" s="146"/>
      <c r="Z1915" s="146"/>
      <c r="AA1915" s="146"/>
      <c r="AC1915" s="234">
        <v>2847.3</v>
      </c>
      <c r="AD1915" s="234"/>
    </row>
    <row r="1916" spans="2:30" x14ac:dyDescent="0.25">
      <c r="C1916" s="149" t="s">
        <v>2</v>
      </c>
      <c r="G1916" s="149" t="s">
        <v>2</v>
      </c>
      <c r="K1916" s="149" t="s">
        <v>2</v>
      </c>
      <c r="O1916" s="235" t="s">
        <v>2594</v>
      </c>
      <c r="P1916" s="235"/>
      <c r="Q1916" s="235"/>
      <c r="R1916" s="235"/>
      <c r="S1916" s="235"/>
      <c r="T1916" s="235"/>
      <c r="U1916" s="235"/>
      <c r="V1916" s="235"/>
      <c r="W1916" s="235"/>
      <c r="X1916" s="235"/>
      <c r="Y1916" s="235"/>
      <c r="Z1916" s="235"/>
      <c r="AA1916" s="235"/>
      <c r="AB1916" s="235"/>
      <c r="AC1916" s="236">
        <v>69.290000000000006</v>
      </c>
      <c r="AD1916" s="236"/>
    </row>
    <row r="1917" spans="2:30" x14ac:dyDescent="0.25">
      <c r="C1917" s="149" t="s">
        <v>2</v>
      </c>
      <c r="G1917" s="149" t="s">
        <v>2</v>
      </c>
      <c r="K1917" s="149" t="s">
        <v>2</v>
      </c>
      <c r="O1917" s="235" t="s">
        <v>2595</v>
      </c>
      <c r="P1917" s="235"/>
      <c r="Q1917" s="235"/>
      <c r="R1917" s="235"/>
      <c r="S1917" s="235"/>
      <c r="T1917" s="235"/>
      <c r="U1917" s="235"/>
      <c r="V1917" s="235"/>
      <c r="W1917" s="235"/>
      <c r="X1917" s="235"/>
      <c r="Y1917" s="235"/>
      <c r="Z1917" s="235"/>
      <c r="AA1917" s="235"/>
      <c r="AB1917" s="235"/>
      <c r="AC1917" s="236">
        <v>98.01</v>
      </c>
      <c r="AD1917" s="236"/>
    </row>
    <row r="1918" spans="2:30" x14ac:dyDescent="0.25">
      <c r="C1918" s="149" t="s">
        <v>2</v>
      </c>
      <c r="G1918" s="149" t="s">
        <v>2</v>
      </c>
      <c r="K1918" s="149" t="s">
        <v>2</v>
      </c>
      <c r="O1918" s="235" t="s">
        <v>2596</v>
      </c>
      <c r="P1918" s="235"/>
      <c r="Q1918" s="235"/>
      <c r="R1918" s="235"/>
      <c r="S1918" s="235"/>
      <c r="T1918" s="235"/>
      <c r="U1918" s="235"/>
      <c r="V1918" s="235"/>
      <c r="W1918" s="235"/>
      <c r="X1918" s="235"/>
      <c r="Y1918" s="235"/>
      <c r="Z1918" s="235"/>
      <c r="AA1918" s="235"/>
      <c r="AB1918" s="235"/>
      <c r="AC1918" s="236">
        <v>1583.01</v>
      </c>
      <c r="AD1918" s="236"/>
    </row>
    <row r="1919" spans="2:30" x14ac:dyDescent="0.25">
      <c r="C1919" s="149" t="s">
        <v>2</v>
      </c>
      <c r="G1919" s="149" t="s">
        <v>2</v>
      </c>
      <c r="K1919" s="149" t="s">
        <v>2</v>
      </c>
      <c r="O1919" s="235" t="s">
        <v>2597</v>
      </c>
      <c r="P1919" s="235"/>
      <c r="Q1919" s="235"/>
      <c r="R1919" s="235"/>
      <c r="S1919" s="235"/>
      <c r="T1919" s="235"/>
      <c r="U1919" s="235"/>
      <c r="V1919" s="235"/>
      <c r="W1919" s="235"/>
      <c r="X1919" s="235"/>
      <c r="Y1919" s="235"/>
      <c r="Z1919" s="235"/>
      <c r="AA1919" s="235"/>
      <c r="AB1919" s="235"/>
      <c r="AC1919" s="236">
        <v>998</v>
      </c>
      <c r="AD1919" s="236"/>
    </row>
    <row r="1920" spans="2:30" x14ac:dyDescent="0.25">
      <c r="C1920" s="149" t="s">
        <v>2</v>
      </c>
      <c r="G1920" s="149" t="s">
        <v>2</v>
      </c>
      <c r="K1920" s="149" t="s">
        <v>2</v>
      </c>
      <c r="O1920" s="235" t="s">
        <v>2598</v>
      </c>
      <c r="P1920" s="235"/>
      <c r="Q1920" s="235"/>
      <c r="R1920" s="235"/>
      <c r="S1920" s="235"/>
      <c r="T1920" s="235"/>
      <c r="U1920" s="235"/>
      <c r="V1920" s="235"/>
      <c r="W1920" s="235"/>
      <c r="X1920" s="235"/>
      <c r="Y1920" s="235"/>
      <c r="Z1920" s="235"/>
      <c r="AA1920" s="235"/>
      <c r="AB1920" s="235"/>
      <c r="AC1920" s="236">
        <v>98.99</v>
      </c>
      <c r="AD1920" s="236"/>
    </row>
    <row r="1921" spans="1:30" x14ac:dyDescent="0.25">
      <c r="B1921" s="146" t="s">
        <v>1421</v>
      </c>
      <c r="C1921" s="146"/>
      <c r="D1921" s="146"/>
      <c r="F1921" s="146" t="s">
        <v>1392</v>
      </c>
      <c r="G1921" s="146"/>
      <c r="H1921" s="146"/>
      <c r="I1921" s="146"/>
      <c r="J1921" s="146" t="s">
        <v>1072</v>
      </c>
      <c r="K1921" s="146"/>
      <c r="L1921" s="146"/>
      <c r="N1921" s="146" t="s">
        <v>1073</v>
      </c>
      <c r="O1921" s="146"/>
      <c r="P1921" s="146"/>
      <c r="Q1921" s="146"/>
      <c r="R1921" s="146"/>
      <c r="S1921" s="146"/>
      <c r="T1921" s="146"/>
      <c r="U1921" s="146"/>
      <c r="V1921" s="146"/>
      <c r="W1921" s="146"/>
      <c r="X1921" s="146"/>
      <c r="Y1921" s="146"/>
      <c r="Z1921" s="146"/>
      <c r="AA1921" s="146"/>
      <c r="AC1921" s="234">
        <v>979.02</v>
      </c>
      <c r="AD1921" s="234"/>
    </row>
    <row r="1922" spans="1:30" x14ac:dyDescent="0.25">
      <c r="C1922" s="149" t="s">
        <v>2</v>
      </c>
      <c r="G1922" s="149" t="s">
        <v>2</v>
      </c>
      <c r="K1922" s="149" t="s">
        <v>2</v>
      </c>
      <c r="O1922" s="235" t="s">
        <v>2562</v>
      </c>
      <c r="P1922" s="235"/>
      <c r="Q1922" s="235"/>
      <c r="R1922" s="235"/>
      <c r="S1922" s="235"/>
      <c r="T1922" s="235"/>
      <c r="U1922" s="235"/>
      <c r="V1922" s="235"/>
      <c r="W1922" s="235"/>
      <c r="X1922" s="235"/>
      <c r="Y1922" s="235"/>
      <c r="Z1922" s="235"/>
      <c r="AA1922" s="235"/>
      <c r="AB1922" s="235"/>
    </row>
    <row r="1923" spans="1:30" x14ac:dyDescent="0.25">
      <c r="B1923" s="146" t="s">
        <v>2599</v>
      </c>
      <c r="C1923" s="146"/>
      <c r="D1923" s="146"/>
      <c r="F1923" s="146" t="s">
        <v>1392</v>
      </c>
      <c r="G1923" s="146"/>
      <c r="H1923" s="146"/>
      <c r="I1923" s="146"/>
      <c r="J1923" s="146" t="s">
        <v>2600</v>
      </c>
      <c r="K1923" s="146"/>
      <c r="L1923" s="146"/>
      <c r="N1923" s="146" t="s">
        <v>2601</v>
      </c>
      <c r="O1923" s="146"/>
      <c r="P1923" s="146"/>
      <c r="Q1923" s="146"/>
      <c r="R1923" s="146"/>
      <c r="S1923" s="146"/>
      <c r="T1923" s="146"/>
      <c r="U1923" s="146"/>
      <c r="V1923" s="146"/>
      <c r="W1923" s="146"/>
      <c r="X1923" s="146"/>
      <c r="Y1923" s="146"/>
      <c r="Z1923" s="146"/>
      <c r="AA1923" s="146"/>
      <c r="AC1923" s="234">
        <v>47460</v>
      </c>
      <c r="AD1923" s="234"/>
    </row>
    <row r="1924" spans="1:30" x14ac:dyDescent="0.25">
      <c r="C1924" s="149" t="s">
        <v>2</v>
      </c>
      <c r="G1924" s="149" t="s">
        <v>2</v>
      </c>
      <c r="K1924" s="149" t="s">
        <v>2</v>
      </c>
      <c r="O1924" s="235" t="s">
        <v>2602</v>
      </c>
      <c r="P1924" s="235"/>
      <c r="Q1924" s="235"/>
      <c r="R1924" s="235"/>
      <c r="S1924" s="235"/>
      <c r="T1924" s="235"/>
      <c r="U1924" s="235"/>
      <c r="V1924" s="235"/>
      <c r="W1924" s="235"/>
      <c r="X1924" s="235"/>
      <c r="Y1924" s="235"/>
      <c r="Z1924" s="235"/>
      <c r="AA1924" s="235"/>
      <c r="AB1924" s="235"/>
      <c r="AC1924" s="236">
        <v>4560</v>
      </c>
      <c r="AD1924" s="236"/>
    </row>
    <row r="1925" spans="1:30" x14ac:dyDescent="0.25">
      <c r="C1925" s="149" t="s">
        <v>2</v>
      </c>
      <c r="G1925" s="149" t="s">
        <v>2</v>
      </c>
      <c r="K1925" s="149" t="s">
        <v>2</v>
      </c>
      <c r="O1925" s="235" t="s">
        <v>2603</v>
      </c>
      <c r="P1925" s="235"/>
      <c r="Q1925" s="235"/>
      <c r="R1925" s="235"/>
      <c r="S1925" s="235"/>
      <c r="T1925" s="235"/>
      <c r="U1925" s="235"/>
      <c r="V1925" s="235"/>
      <c r="W1925" s="235"/>
      <c r="X1925" s="235"/>
      <c r="Y1925" s="235"/>
      <c r="Z1925" s="235"/>
      <c r="AA1925" s="235"/>
      <c r="AB1925" s="235"/>
      <c r="AC1925" s="236">
        <v>5760</v>
      </c>
      <c r="AD1925" s="236"/>
    </row>
    <row r="1926" spans="1:30" x14ac:dyDescent="0.25">
      <c r="C1926" s="149" t="s">
        <v>2</v>
      </c>
      <c r="G1926" s="149" t="s">
        <v>2</v>
      </c>
      <c r="K1926" s="149" t="s">
        <v>2</v>
      </c>
      <c r="O1926" s="235" t="s">
        <v>2602</v>
      </c>
      <c r="P1926" s="235"/>
      <c r="Q1926" s="235"/>
      <c r="R1926" s="235"/>
      <c r="S1926" s="235"/>
      <c r="T1926" s="235"/>
      <c r="U1926" s="235"/>
      <c r="V1926" s="235"/>
      <c r="W1926" s="235"/>
      <c r="X1926" s="235"/>
      <c r="Y1926" s="235"/>
      <c r="Z1926" s="235"/>
      <c r="AA1926" s="235"/>
      <c r="AB1926" s="235"/>
      <c r="AC1926" s="236">
        <v>23940</v>
      </c>
      <c r="AD1926" s="236"/>
    </row>
    <row r="1927" spans="1:30" x14ac:dyDescent="0.25">
      <c r="C1927" s="149" t="s">
        <v>2</v>
      </c>
      <c r="G1927" s="149" t="s">
        <v>2</v>
      </c>
      <c r="K1927" s="149" t="s">
        <v>2</v>
      </c>
      <c r="O1927" s="235" t="s">
        <v>2604</v>
      </c>
      <c r="P1927" s="235"/>
      <c r="Q1927" s="235"/>
      <c r="R1927" s="235"/>
      <c r="S1927" s="235"/>
      <c r="T1927" s="235"/>
      <c r="U1927" s="235"/>
      <c r="V1927" s="235"/>
      <c r="W1927" s="235"/>
      <c r="X1927" s="235"/>
      <c r="Y1927" s="235"/>
      <c r="Z1927" s="235"/>
      <c r="AA1927" s="235"/>
      <c r="AB1927" s="235"/>
      <c r="AC1927" s="236">
        <v>13200</v>
      </c>
      <c r="AD1927" s="236"/>
    </row>
    <row r="1928" spans="1:30" ht="262.5" customHeight="1" x14ac:dyDescent="0.25"/>
    <row r="1929" spans="1:30" ht="12" customHeight="1" x14ac:dyDescent="0.25"/>
    <row r="1930" spans="1:30" ht="13.5" customHeight="1" x14ac:dyDescent="0.25">
      <c r="A1930" s="152" t="s">
        <v>1119</v>
      </c>
      <c r="B1930" s="152"/>
      <c r="C1930" s="152"/>
      <c r="D1930" s="152"/>
      <c r="E1930" s="152"/>
      <c r="F1930" s="152"/>
      <c r="G1930" s="152"/>
      <c r="H1930" s="152"/>
      <c r="I1930" s="152"/>
      <c r="J1930" s="152"/>
      <c r="K1930" s="152"/>
      <c r="L1930" s="152"/>
      <c r="M1930" s="152"/>
      <c r="R1930" s="153" t="s">
        <v>2605</v>
      </c>
      <c r="S1930" s="153"/>
      <c r="T1930" s="153"/>
      <c r="U1930" s="153"/>
      <c r="V1930" s="153"/>
      <c r="W1930" s="153"/>
      <c r="X1930" s="153"/>
      <c r="Y1930" s="153"/>
      <c r="Z1930" s="153"/>
      <c r="AA1930" s="153"/>
      <c r="AB1930" s="153"/>
      <c r="AC1930" s="153"/>
      <c r="AD1930" s="153"/>
    </row>
    <row r="1931" spans="1:30" ht="25.5" customHeight="1" x14ac:dyDescent="0.25">
      <c r="C1931" s="143" t="s">
        <v>1035</v>
      </c>
      <c r="D1931" s="143"/>
      <c r="E1931" s="143"/>
      <c r="F1931" s="143"/>
      <c r="G1931" s="143"/>
      <c r="H1931" s="143"/>
      <c r="I1931" s="143"/>
      <c r="J1931" s="143"/>
      <c r="K1931" s="143"/>
      <c r="L1931" s="143"/>
      <c r="M1931" s="143"/>
      <c r="N1931" s="143"/>
      <c r="O1931" s="143"/>
      <c r="P1931" s="143"/>
      <c r="Q1931" s="143"/>
      <c r="R1931" s="143"/>
      <c r="S1931" s="143"/>
      <c r="T1931" s="143"/>
      <c r="U1931" s="143"/>
      <c r="V1931" s="143"/>
      <c r="W1931" s="143"/>
      <c r="X1931" s="143"/>
      <c r="Y1931" s="143"/>
      <c r="Z1931" s="143"/>
      <c r="AA1931" s="143"/>
      <c r="AB1931" s="143"/>
      <c r="AC1931" s="143"/>
    </row>
    <row r="1932" spans="1:30" ht="7.5" customHeight="1" x14ac:dyDescent="0.25"/>
    <row r="1933" spans="1:30" ht="18.75" customHeight="1" x14ac:dyDescent="0.25">
      <c r="I1933" s="229" t="s">
        <v>1036</v>
      </c>
      <c r="J1933" s="229"/>
      <c r="K1933" s="229"/>
      <c r="L1933" s="229"/>
      <c r="M1933" s="229"/>
      <c r="N1933" s="229"/>
      <c r="O1933" s="229"/>
      <c r="P1933" s="229"/>
      <c r="S1933" s="230" t="s">
        <v>1037</v>
      </c>
      <c r="T1933" s="230"/>
      <c r="U1933" s="230"/>
      <c r="V1933" s="230"/>
      <c r="W1933" s="230"/>
      <c r="X1933" s="230"/>
      <c r="Y1933" s="230"/>
    </row>
    <row r="1934" spans="1:30" ht="6.75" customHeight="1" x14ac:dyDescent="0.25"/>
    <row r="1935" spans="1:30" ht="14.25" customHeight="1" x14ac:dyDescent="0.25">
      <c r="A1935" s="231" t="s">
        <v>2561</v>
      </c>
      <c r="B1935" s="231"/>
      <c r="C1935" s="231"/>
      <c r="D1935" s="231"/>
      <c r="E1935" s="231"/>
      <c r="F1935" s="231"/>
      <c r="G1935" s="231"/>
      <c r="H1935" s="231"/>
      <c r="I1935" s="231"/>
      <c r="J1935" s="231"/>
      <c r="K1935" s="231"/>
      <c r="L1935" s="231"/>
      <c r="M1935" s="231"/>
      <c r="N1935" s="231"/>
      <c r="O1935" s="231"/>
    </row>
    <row r="1936" spans="1:30" x14ac:dyDescent="0.25">
      <c r="B1936" s="232" t="s">
        <v>1039</v>
      </c>
      <c r="C1936" s="232"/>
      <c r="D1936" s="232"/>
      <c r="F1936" s="232" t="s">
        <v>1040</v>
      </c>
      <c r="G1936" s="232"/>
      <c r="H1936" s="232"/>
      <c r="I1936" s="232"/>
      <c r="J1936" s="232" t="s">
        <v>1041</v>
      </c>
      <c r="K1936" s="232"/>
      <c r="L1936" s="232"/>
      <c r="N1936" s="232" t="s">
        <v>1042</v>
      </c>
      <c r="O1936" s="232"/>
      <c r="P1936" s="232"/>
      <c r="Q1936" s="232"/>
      <c r="R1936" s="232"/>
      <c r="S1936" s="232"/>
      <c r="T1936" s="232"/>
      <c r="U1936" s="232"/>
      <c r="V1936" s="232"/>
      <c r="W1936" s="232"/>
      <c r="X1936" s="232"/>
      <c r="Y1936" s="232"/>
      <c r="Z1936" s="232"/>
      <c r="AA1936" s="232"/>
      <c r="AC1936" s="233" t="s">
        <v>1043</v>
      </c>
      <c r="AD1936" s="233"/>
    </row>
    <row r="1937" spans="2:30" x14ac:dyDescent="0.25">
      <c r="B1937" s="146" t="s">
        <v>2606</v>
      </c>
      <c r="C1937" s="146"/>
      <c r="D1937" s="146"/>
      <c r="F1937" s="146" t="s">
        <v>1392</v>
      </c>
      <c r="G1937" s="146"/>
      <c r="H1937" s="146"/>
      <c r="I1937" s="146"/>
      <c r="J1937" s="146" t="s">
        <v>2584</v>
      </c>
      <c r="K1937" s="146"/>
      <c r="L1937" s="146"/>
      <c r="N1937" s="146" t="s">
        <v>2585</v>
      </c>
      <c r="O1937" s="146"/>
      <c r="P1937" s="146"/>
      <c r="Q1937" s="146"/>
      <c r="R1937" s="146"/>
      <c r="S1937" s="146"/>
      <c r="T1937" s="146"/>
      <c r="U1937" s="146"/>
      <c r="V1937" s="146"/>
      <c r="W1937" s="146"/>
      <c r="X1937" s="146"/>
      <c r="Y1937" s="146"/>
      <c r="Z1937" s="146"/>
      <c r="AA1937" s="146"/>
      <c r="AC1937" s="234">
        <v>1174.07</v>
      </c>
      <c r="AD1937" s="234"/>
    </row>
    <row r="1938" spans="2:30" x14ac:dyDescent="0.25">
      <c r="C1938" s="149" t="s">
        <v>2</v>
      </c>
      <c r="G1938" s="149" t="s">
        <v>2</v>
      </c>
      <c r="K1938" s="149" t="s">
        <v>2</v>
      </c>
      <c r="O1938" s="235" t="s">
        <v>2607</v>
      </c>
      <c r="P1938" s="235"/>
      <c r="Q1938" s="235"/>
      <c r="R1938" s="235"/>
      <c r="S1938" s="235"/>
      <c r="T1938" s="235"/>
      <c r="U1938" s="235"/>
      <c r="V1938" s="235"/>
      <c r="W1938" s="235"/>
      <c r="X1938" s="235"/>
      <c r="Y1938" s="235"/>
      <c r="Z1938" s="235"/>
      <c r="AA1938" s="235"/>
      <c r="AB1938" s="235"/>
      <c r="AC1938" s="236">
        <v>9.99</v>
      </c>
      <c r="AD1938" s="236"/>
    </row>
    <row r="1939" spans="2:30" x14ac:dyDescent="0.25">
      <c r="C1939" s="149" t="s">
        <v>2</v>
      </c>
      <c r="G1939" s="149" t="s">
        <v>2</v>
      </c>
      <c r="K1939" s="149" t="s">
        <v>2</v>
      </c>
      <c r="O1939" s="235" t="s">
        <v>2608</v>
      </c>
      <c r="P1939" s="235"/>
      <c r="Q1939" s="235"/>
      <c r="R1939" s="235"/>
      <c r="S1939" s="235"/>
      <c r="T1939" s="235"/>
      <c r="U1939" s="235"/>
      <c r="V1939" s="235"/>
      <c r="W1939" s="235"/>
      <c r="X1939" s="235"/>
      <c r="Y1939" s="235"/>
      <c r="Z1939" s="235"/>
      <c r="AA1939" s="235"/>
      <c r="AB1939" s="235"/>
      <c r="AC1939" s="236">
        <v>5.21</v>
      </c>
      <c r="AD1939" s="236"/>
    </row>
    <row r="1940" spans="2:30" x14ac:dyDescent="0.25">
      <c r="C1940" s="149" t="s">
        <v>2</v>
      </c>
      <c r="G1940" s="149" t="s">
        <v>2</v>
      </c>
      <c r="K1940" s="149" t="s">
        <v>2</v>
      </c>
      <c r="O1940" s="235" t="s">
        <v>2609</v>
      </c>
      <c r="P1940" s="235"/>
      <c r="Q1940" s="235"/>
      <c r="R1940" s="235"/>
      <c r="S1940" s="235"/>
      <c r="T1940" s="235"/>
      <c r="U1940" s="235"/>
      <c r="V1940" s="235"/>
      <c r="W1940" s="235"/>
      <c r="X1940" s="235"/>
      <c r="Y1940" s="235"/>
      <c r="Z1940" s="235"/>
      <c r="AA1940" s="235"/>
      <c r="AB1940" s="235"/>
      <c r="AC1940" s="236">
        <v>4.99</v>
      </c>
      <c r="AD1940" s="236"/>
    </row>
    <row r="1941" spans="2:30" x14ac:dyDescent="0.25">
      <c r="C1941" s="149" t="s">
        <v>2</v>
      </c>
      <c r="G1941" s="149" t="s">
        <v>2</v>
      </c>
      <c r="K1941" s="149" t="s">
        <v>2</v>
      </c>
      <c r="O1941" s="235" t="s">
        <v>2610</v>
      </c>
      <c r="P1941" s="235"/>
      <c r="Q1941" s="235"/>
      <c r="R1941" s="235"/>
      <c r="S1941" s="235"/>
      <c r="T1941" s="235"/>
      <c r="U1941" s="235"/>
      <c r="V1941" s="235"/>
      <c r="W1941" s="235"/>
      <c r="X1941" s="235"/>
      <c r="Y1941" s="235"/>
      <c r="Z1941" s="235"/>
      <c r="AA1941" s="235"/>
      <c r="AB1941" s="235"/>
      <c r="AC1941" s="236">
        <v>11.24</v>
      </c>
      <c r="AD1941" s="236"/>
    </row>
    <row r="1942" spans="2:30" x14ac:dyDescent="0.25">
      <c r="C1942" s="149" t="s">
        <v>2</v>
      </c>
      <c r="G1942" s="149" t="s">
        <v>2</v>
      </c>
      <c r="K1942" s="149" t="s">
        <v>2</v>
      </c>
      <c r="O1942" s="235" t="s">
        <v>2611</v>
      </c>
      <c r="P1942" s="235"/>
      <c r="Q1942" s="235"/>
      <c r="R1942" s="235"/>
      <c r="S1942" s="235"/>
      <c r="T1942" s="235"/>
      <c r="U1942" s="235"/>
      <c r="V1942" s="235"/>
      <c r="W1942" s="235"/>
      <c r="X1942" s="235"/>
      <c r="Y1942" s="235"/>
      <c r="Z1942" s="235"/>
      <c r="AA1942" s="235"/>
      <c r="AB1942" s="235"/>
      <c r="AC1942" s="236">
        <v>14.24</v>
      </c>
      <c r="AD1942" s="236"/>
    </row>
    <row r="1943" spans="2:30" x14ac:dyDescent="0.25">
      <c r="C1943" s="149" t="s">
        <v>2</v>
      </c>
      <c r="G1943" s="149" t="s">
        <v>2</v>
      </c>
      <c r="K1943" s="149" t="s">
        <v>2</v>
      </c>
      <c r="O1943" s="235" t="s">
        <v>2612</v>
      </c>
      <c r="P1943" s="235"/>
      <c r="Q1943" s="235"/>
      <c r="R1943" s="235"/>
      <c r="S1943" s="235"/>
      <c r="T1943" s="235"/>
      <c r="U1943" s="235"/>
      <c r="V1943" s="235"/>
      <c r="W1943" s="235"/>
      <c r="X1943" s="235"/>
      <c r="Y1943" s="235"/>
      <c r="Z1943" s="235"/>
      <c r="AA1943" s="235"/>
      <c r="AB1943" s="235"/>
      <c r="AC1943" s="236">
        <v>17.95</v>
      </c>
      <c r="AD1943" s="236"/>
    </row>
    <row r="1944" spans="2:30" x14ac:dyDescent="0.25">
      <c r="C1944" s="149" t="s">
        <v>2</v>
      </c>
      <c r="G1944" s="149" t="s">
        <v>2</v>
      </c>
      <c r="K1944" s="149" t="s">
        <v>2</v>
      </c>
      <c r="O1944" s="235" t="s">
        <v>2613</v>
      </c>
      <c r="P1944" s="235"/>
      <c r="Q1944" s="235"/>
      <c r="R1944" s="235"/>
      <c r="S1944" s="235"/>
      <c r="T1944" s="235"/>
      <c r="U1944" s="235"/>
      <c r="V1944" s="235"/>
      <c r="W1944" s="235"/>
      <c r="X1944" s="235"/>
      <c r="Y1944" s="235"/>
      <c r="Z1944" s="235"/>
      <c r="AA1944" s="235"/>
      <c r="AB1944" s="235"/>
      <c r="AC1944" s="236">
        <v>12.74</v>
      </c>
      <c r="AD1944" s="236"/>
    </row>
    <row r="1945" spans="2:30" x14ac:dyDescent="0.25">
      <c r="C1945" s="149" t="s">
        <v>2</v>
      </c>
      <c r="G1945" s="149" t="s">
        <v>2</v>
      </c>
      <c r="K1945" s="149" t="s">
        <v>2</v>
      </c>
      <c r="O1945" s="235" t="s">
        <v>2614</v>
      </c>
      <c r="P1945" s="235"/>
      <c r="Q1945" s="235"/>
      <c r="R1945" s="235"/>
      <c r="S1945" s="235"/>
      <c r="T1945" s="235"/>
      <c r="U1945" s="235"/>
      <c r="V1945" s="235"/>
      <c r="W1945" s="235"/>
      <c r="X1945" s="235"/>
      <c r="Y1945" s="235"/>
      <c r="Z1945" s="235"/>
      <c r="AA1945" s="235"/>
      <c r="AB1945" s="235"/>
      <c r="AC1945" s="236">
        <v>5.99</v>
      </c>
      <c r="AD1945" s="236"/>
    </row>
    <row r="1946" spans="2:30" x14ac:dyDescent="0.25">
      <c r="C1946" s="149" t="s">
        <v>2</v>
      </c>
      <c r="G1946" s="149" t="s">
        <v>2</v>
      </c>
      <c r="K1946" s="149" t="s">
        <v>2</v>
      </c>
      <c r="O1946" s="235" t="s">
        <v>2615</v>
      </c>
      <c r="P1946" s="235"/>
      <c r="Q1946" s="235"/>
      <c r="R1946" s="235"/>
      <c r="S1946" s="235"/>
      <c r="T1946" s="235"/>
      <c r="U1946" s="235"/>
      <c r="V1946" s="235"/>
      <c r="W1946" s="235"/>
      <c r="X1946" s="235"/>
      <c r="Y1946" s="235"/>
      <c r="Z1946" s="235"/>
      <c r="AA1946" s="235"/>
      <c r="AB1946" s="235"/>
      <c r="AC1946" s="236">
        <v>16.989999999999998</v>
      </c>
      <c r="AD1946" s="236"/>
    </row>
    <row r="1947" spans="2:30" x14ac:dyDescent="0.25">
      <c r="C1947" s="149" t="s">
        <v>2</v>
      </c>
      <c r="G1947" s="149" t="s">
        <v>2</v>
      </c>
      <c r="K1947" s="149" t="s">
        <v>2</v>
      </c>
      <c r="O1947" s="235" t="s">
        <v>2616</v>
      </c>
      <c r="P1947" s="235"/>
      <c r="Q1947" s="235"/>
      <c r="R1947" s="235"/>
      <c r="S1947" s="235"/>
      <c r="T1947" s="235"/>
      <c r="U1947" s="235"/>
      <c r="V1947" s="235"/>
      <c r="W1947" s="235"/>
      <c r="X1947" s="235"/>
      <c r="Y1947" s="235"/>
      <c r="Z1947" s="235"/>
      <c r="AA1947" s="235"/>
      <c r="AB1947" s="235"/>
      <c r="AC1947" s="236">
        <v>6.5</v>
      </c>
      <c r="AD1947" s="236"/>
    </row>
    <row r="1948" spans="2:30" x14ac:dyDescent="0.25">
      <c r="C1948" s="149" t="s">
        <v>2</v>
      </c>
      <c r="G1948" s="149" t="s">
        <v>2</v>
      </c>
      <c r="K1948" s="149" t="s">
        <v>2</v>
      </c>
      <c r="O1948" s="235" t="s">
        <v>2617</v>
      </c>
      <c r="P1948" s="235"/>
      <c r="Q1948" s="235"/>
      <c r="R1948" s="235"/>
      <c r="S1948" s="235"/>
      <c r="T1948" s="235"/>
      <c r="U1948" s="235"/>
      <c r="V1948" s="235"/>
      <c r="W1948" s="235"/>
      <c r="X1948" s="235"/>
      <c r="Y1948" s="235"/>
      <c r="Z1948" s="235"/>
      <c r="AA1948" s="235"/>
      <c r="AB1948" s="235"/>
      <c r="AC1948" s="236">
        <v>11.24</v>
      </c>
      <c r="AD1948" s="236"/>
    </row>
    <row r="1949" spans="2:30" x14ac:dyDescent="0.25">
      <c r="C1949" s="149" t="s">
        <v>2</v>
      </c>
      <c r="G1949" s="149" t="s">
        <v>2</v>
      </c>
      <c r="K1949" s="149" t="s">
        <v>2</v>
      </c>
      <c r="O1949" s="235" t="s">
        <v>2618</v>
      </c>
      <c r="P1949" s="235"/>
      <c r="Q1949" s="235"/>
      <c r="R1949" s="235"/>
      <c r="S1949" s="235"/>
      <c r="T1949" s="235"/>
      <c r="U1949" s="235"/>
      <c r="V1949" s="235"/>
      <c r="W1949" s="235"/>
      <c r="X1949" s="235"/>
      <c r="Y1949" s="235"/>
      <c r="Z1949" s="235"/>
      <c r="AA1949" s="235"/>
      <c r="AB1949" s="235"/>
      <c r="AC1949" s="236">
        <v>9.74</v>
      </c>
      <c r="AD1949" s="236"/>
    </row>
    <row r="1950" spans="2:30" x14ac:dyDescent="0.25">
      <c r="C1950" s="149" t="s">
        <v>2</v>
      </c>
      <c r="G1950" s="149" t="s">
        <v>2</v>
      </c>
      <c r="K1950" s="149" t="s">
        <v>2</v>
      </c>
      <c r="O1950" s="235" t="s">
        <v>2619</v>
      </c>
      <c r="P1950" s="235"/>
      <c r="Q1950" s="235"/>
      <c r="R1950" s="235"/>
      <c r="S1950" s="235"/>
      <c r="T1950" s="235"/>
      <c r="U1950" s="235"/>
      <c r="V1950" s="235"/>
      <c r="W1950" s="235"/>
      <c r="X1950" s="235"/>
      <c r="Y1950" s="235"/>
      <c r="Z1950" s="235"/>
      <c r="AA1950" s="235"/>
      <c r="AB1950" s="235"/>
      <c r="AC1950" s="236">
        <v>12.75</v>
      </c>
      <c r="AD1950" s="236"/>
    </row>
    <row r="1951" spans="2:30" x14ac:dyDescent="0.25">
      <c r="C1951" s="149" t="s">
        <v>2</v>
      </c>
      <c r="G1951" s="149" t="s">
        <v>2</v>
      </c>
      <c r="K1951" s="149" t="s">
        <v>2</v>
      </c>
      <c r="O1951" s="235" t="s">
        <v>2620</v>
      </c>
      <c r="P1951" s="235"/>
      <c r="Q1951" s="235"/>
      <c r="R1951" s="235"/>
      <c r="S1951" s="235"/>
      <c r="T1951" s="235"/>
      <c r="U1951" s="235"/>
      <c r="V1951" s="235"/>
      <c r="W1951" s="235"/>
      <c r="X1951" s="235"/>
      <c r="Y1951" s="235"/>
      <c r="Z1951" s="235"/>
      <c r="AA1951" s="235"/>
      <c r="AB1951" s="235"/>
      <c r="AC1951" s="236">
        <v>3.71</v>
      </c>
      <c r="AD1951" s="236"/>
    </row>
    <row r="1952" spans="2:30" x14ac:dyDescent="0.25">
      <c r="C1952" s="149" t="s">
        <v>2</v>
      </c>
      <c r="G1952" s="149" t="s">
        <v>2</v>
      </c>
      <c r="K1952" s="149" t="s">
        <v>2</v>
      </c>
      <c r="O1952" s="235" t="s">
        <v>2621</v>
      </c>
      <c r="P1952" s="235"/>
      <c r="Q1952" s="235"/>
      <c r="R1952" s="235"/>
      <c r="S1952" s="235"/>
      <c r="T1952" s="235"/>
      <c r="U1952" s="235"/>
      <c r="V1952" s="235"/>
      <c r="W1952" s="235"/>
      <c r="X1952" s="235"/>
      <c r="Y1952" s="235"/>
      <c r="Z1952" s="235"/>
      <c r="AA1952" s="235"/>
      <c r="AB1952" s="235"/>
      <c r="AC1952" s="236">
        <v>16.489999999999998</v>
      </c>
      <c r="AD1952" s="236"/>
    </row>
    <row r="1953" spans="3:30" x14ac:dyDescent="0.25">
      <c r="C1953" s="149" t="s">
        <v>2</v>
      </c>
      <c r="G1953" s="149" t="s">
        <v>2</v>
      </c>
      <c r="K1953" s="149" t="s">
        <v>2</v>
      </c>
      <c r="O1953" s="235" t="s">
        <v>2622</v>
      </c>
      <c r="P1953" s="235"/>
      <c r="Q1953" s="235"/>
      <c r="R1953" s="235"/>
      <c r="S1953" s="235"/>
      <c r="T1953" s="235"/>
      <c r="U1953" s="235"/>
      <c r="V1953" s="235"/>
      <c r="W1953" s="235"/>
      <c r="X1953" s="235"/>
      <c r="Y1953" s="235"/>
      <c r="Z1953" s="235"/>
      <c r="AA1953" s="235"/>
      <c r="AB1953" s="235"/>
      <c r="AC1953" s="236">
        <v>4.49</v>
      </c>
      <c r="AD1953" s="236"/>
    </row>
    <row r="1954" spans="3:30" x14ac:dyDescent="0.25">
      <c r="C1954" s="149" t="s">
        <v>2</v>
      </c>
      <c r="G1954" s="149" t="s">
        <v>2</v>
      </c>
      <c r="K1954" s="149" t="s">
        <v>2</v>
      </c>
      <c r="O1954" s="235" t="s">
        <v>2623</v>
      </c>
      <c r="P1954" s="235"/>
      <c r="Q1954" s="235"/>
      <c r="R1954" s="235"/>
      <c r="S1954" s="235"/>
      <c r="T1954" s="235"/>
      <c r="U1954" s="235"/>
      <c r="V1954" s="235"/>
      <c r="W1954" s="235"/>
      <c r="X1954" s="235"/>
      <c r="Y1954" s="235"/>
      <c r="Z1954" s="235"/>
      <c r="AA1954" s="235"/>
      <c r="AB1954" s="235"/>
      <c r="AC1954" s="236">
        <v>2.99</v>
      </c>
      <c r="AD1954" s="236"/>
    </row>
    <row r="1955" spans="3:30" x14ac:dyDescent="0.25">
      <c r="C1955" s="149" t="s">
        <v>2</v>
      </c>
      <c r="G1955" s="149" t="s">
        <v>2</v>
      </c>
      <c r="K1955" s="149" t="s">
        <v>2</v>
      </c>
      <c r="O1955" s="235" t="s">
        <v>2624</v>
      </c>
      <c r="P1955" s="235"/>
      <c r="Q1955" s="235"/>
      <c r="R1955" s="235"/>
      <c r="S1955" s="235"/>
      <c r="T1955" s="235"/>
      <c r="U1955" s="235"/>
      <c r="V1955" s="235"/>
      <c r="W1955" s="235"/>
      <c r="X1955" s="235"/>
      <c r="Y1955" s="235"/>
      <c r="Z1955" s="235"/>
      <c r="AA1955" s="235"/>
      <c r="AB1955" s="235"/>
      <c r="AC1955" s="236">
        <v>6.99</v>
      </c>
      <c r="AD1955" s="236"/>
    </row>
    <row r="1956" spans="3:30" x14ac:dyDescent="0.25">
      <c r="C1956" s="149" t="s">
        <v>2</v>
      </c>
      <c r="G1956" s="149" t="s">
        <v>2</v>
      </c>
      <c r="K1956" s="149" t="s">
        <v>2</v>
      </c>
      <c r="O1956" s="235" t="s">
        <v>2625</v>
      </c>
      <c r="P1956" s="235"/>
      <c r="Q1956" s="235"/>
      <c r="R1956" s="235"/>
      <c r="S1956" s="235"/>
      <c r="T1956" s="235"/>
      <c r="U1956" s="235"/>
      <c r="V1956" s="235"/>
      <c r="W1956" s="235"/>
      <c r="X1956" s="235"/>
      <c r="Y1956" s="235"/>
      <c r="Z1956" s="235"/>
      <c r="AA1956" s="235"/>
      <c r="AB1956" s="235"/>
      <c r="AC1956" s="236">
        <v>37.75</v>
      </c>
      <c r="AD1956" s="236"/>
    </row>
    <row r="1957" spans="3:30" x14ac:dyDescent="0.25">
      <c r="C1957" s="149" t="s">
        <v>2</v>
      </c>
      <c r="G1957" s="149" t="s">
        <v>2</v>
      </c>
      <c r="K1957" s="149" t="s">
        <v>2</v>
      </c>
      <c r="O1957" s="235" t="s">
        <v>2626</v>
      </c>
      <c r="P1957" s="235"/>
      <c r="Q1957" s="235"/>
      <c r="R1957" s="235"/>
      <c r="S1957" s="235"/>
      <c r="T1957" s="235"/>
      <c r="U1957" s="235"/>
      <c r="V1957" s="235"/>
      <c r="W1957" s="235"/>
      <c r="X1957" s="235"/>
      <c r="Y1957" s="235"/>
      <c r="Z1957" s="235"/>
      <c r="AA1957" s="235"/>
      <c r="AB1957" s="235"/>
      <c r="AC1957" s="236">
        <v>69.989999999999995</v>
      </c>
      <c r="AD1957" s="236"/>
    </row>
    <row r="1958" spans="3:30" x14ac:dyDescent="0.25">
      <c r="C1958" s="149" t="s">
        <v>2</v>
      </c>
      <c r="G1958" s="149" t="s">
        <v>2</v>
      </c>
      <c r="K1958" s="149" t="s">
        <v>2</v>
      </c>
      <c r="O1958" s="235" t="s">
        <v>2627</v>
      </c>
      <c r="P1958" s="235"/>
      <c r="Q1958" s="235"/>
      <c r="R1958" s="235"/>
      <c r="S1958" s="235"/>
      <c r="T1958" s="235"/>
      <c r="U1958" s="235"/>
      <c r="V1958" s="235"/>
      <c r="W1958" s="235"/>
      <c r="X1958" s="235"/>
      <c r="Y1958" s="235"/>
      <c r="Z1958" s="235"/>
      <c r="AA1958" s="235"/>
      <c r="AB1958" s="235"/>
      <c r="AC1958" s="236">
        <v>18.989999999999998</v>
      </c>
      <c r="AD1958" s="236"/>
    </row>
    <row r="1959" spans="3:30" x14ac:dyDescent="0.25">
      <c r="C1959" s="149" t="s">
        <v>2</v>
      </c>
      <c r="G1959" s="149" t="s">
        <v>2</v>
      </c>
      <c r="K1959" s="149" t="s">
        <v>2</v>
      </c>
      <c r="O1959" s="235" t="s">
        <v>2628</v>
      </c>
      <c r="P1959" s="235"/>
      <c r="Q1959" s="235"/>
      <c r="R1959" s="235"/>
      <c r="S1959" s="235"/>
      <c r="T1959" s="235"/>
      <c r="U1959" s="235"/>
      <c r="V1959" s="235"/>
      <c r="W1959" s="235"/>
      <c r="X1959" s="235"/>
      <c r="Y1959" s="235"/>
      <c r="Z1959" s="235"/>
      <c r="AA1959" s="235"/>
      <c r="AB1959" s="235"/>
      <c r="AC1959" s="236">
        <v>5.99</v>
      </c>
      <c r="AD1959" s="236"/>
    </row>
    <row r="1960" spans="3:30" x14ac:dyDescent="0.25">
      <c r="C1960" s="149" t="s">
        <v>2</v>
      </c>
      <c r="G1960" s="149" t="s">
        <v>2</v>
      </c>
      <c r="K1960" s="149" t="s">
        <v>2</v>
      </c>
      <c r="O1960" s="235" t="s">
        <v>2629</v>
      </c>
      <c r="P1960" s="235"/>
      <c r="Q1960" s="235"/>
      <c r="R1960" s="235"/>
      <c r="S1960" s="235"/>
      <c r="T1960" s="235"/>
      <c r="U1960" s="235"/>
      <c r="V1960" s="235"/>
      <c r="W1960" s="235"/>
      <c r="X1960" s="235"/>
      <c r="Y1960" s="235"/>
      <c r="Z1960" s="235"/>
      <c r="AA1960" s="235"/>
      <c r="AB1960" s="235"/>
      <c r="AC1960" s="236">
        <v>6.71</v>
      </c>
      <c r="AD1960" s="236"/>
    </row>
    <row r="1961" spans="3:30" x14ac:dyDescent="0.25">
      <c r="C1961" s="149" t="s">
        <v>2</v>
      </c>
      <c r="G1961" s="149" t="s">
        <v>2</v>
      </c>
      <c r="K1961" s="149" t="s">
        <v>2</v>
      </c>
      <c r="O1961" s="235" t="s">
        <v>2630</v>
      </c>
      <c r="P1961" s="235"/>
      <c r="Q1961" s="235"/>
      <c r="R1961" s="235"/>
      <c r="S1961" s="235"/>
      <c r="T1961" s="235"/>
      <c r="U1961" s="235"/>
      <c r="V1961" s="235"/>
      <c r="W1961" s="235"/>
      <c r="X1961" s="235"/>
      <c r="Y1961" s="235"/>
      <c r="Z1961" s="235"/>
      <c r="AA1961" s="235"/>
      <c r="AB1961" s="235"/>
      <c r="AC1961" s="236">
        <v>14.24</v>
      </c>
      <c r="AD1961" s="236"/>
    </row>
    <row r="1962" spans="3:30" x14ac:dyDescent="0.25">
      <c r="C1962" s="149" t="s">
        <v>2</v>
      </c>
      <c r="G1962" s="149" t="s">
        <v>2</v>
      </c>
      <c r="K1962" s="149" t="s">
        <v>2</v>
      </c>
      <c r="O1962" s="235" t="s">
        <v>2631</v>
      </c>
      <c r="P1962" s="235"/>
      <c r="Q1962" s="235"/>
      <c r="R1962" s="235"/>
      <c r="S1962" s="235"/>
      <c r="T1962" s="235"/>
      <c r="U1962" s="235"/>
      <c r="V1962" s="235"/>
      <c r="W1962" s="235"/>
      <c r="X1962" s="235"/>
      <c r="Y1962" s="235"/>
      <c r="Z1962" s="235"/>
      <c r="AA1962" s="235"/>
      <c r="AB1962" s="235"/>
      <c r="AC1962" s="236">
        <v>14.24</v>
      </c>
      <c r="AD1962" s="236"/>
    </row>
    <row r="1963" spans="3:30" x14ac:dyDescent="0.25">
      <c r="C1963" s="149" t="s">
        <v>2</v>
      </c>
      <c r="G1963" s="149" t="s">
        <v>2</v>
      </c>
      <c r="K1963" s="149" t="s">
        <v>2</v>
      </c>
      <c r="O1963" s="235" t="s">
        <v>2632</v>
      </c>
      <c r="P1963" s="235"/>
      <c r="Q1963" s="235"/>
      <c r="R1963" s="235"/>
      <c r="S1963" s="235"/>
      <c r="T1963" s="235"/>
      <c r="U1963" s="235"/>
      <c r="V1963" s="235"/>
      <c r="W1963" s="235"/>
      <c r="X1963" s="235"/>
      <c r="Y1963" s="235"/>
      <c r="Z1963" s="235"/>
      <c r="AA1963" s="235"/>
      <c r="AB1963" s="235"/>
      <c r="AC1963" s="236">
        <v>10.99</v>
      </c>
      <c r="AD1963" s="236"/>
    </row>
    <row r="1964" spans="3:30" x14ac:dyDescent="0.25">
      <c r="C1964" s="149" t="s">
        <v>2</v>
      </c>
      <c r="G1964" s="149" t="s">
        <v>2</v>
      </c>
      <c r="K1964" s="149" t="s">
        <v>2</v>
      </c>
      <c r="O1964" s="235" t="s">
        <v>2633</v>
      </c>
      <c r="P1964" s="235"/>
      <c r="Q1964" s="235"/>
      <c r="R1964" s="235"/>
      <c r="S1964" s="235"/>
      <c r="T1964" s="235"/>
      <c r="U1964" s="235"/>
      <c r="V1964" s="235"/>
      <c r="W1964" s="235"/>
      <c r="X1964" s="235"/>
      <c r="Y1964" s="235"/>
      <c r="Z1964" s="235"/>
      <c r="AA1964" s="235"/>
      <c r="AB1964" s="235"/>
      <c r="AC1964" s="236">
        <v>17.95</v>
      </c>
      <c r="AD1964" s="236"/>
    </row>
    <row r="1965" spans="3:30" x14ac:dyDescent="0.25">
      <c r="C1965" s="149" t="s">
        <v>2</v>
      </c>
      <c r="G1965" s="149" t="s">
        <v>2</v>
      </c>
      <c r="K1965" s="149" t="s">
        <v>2</v>
      </c>
      <c r="O1965" s="235" t="s">
        <v>2634</v>
      </c>
      <c r="P1965" s="235"/>
      <c r="Q1965" s="235"/>
      <c r="R1965" s="235"/>
      <c r="S1965" s="235"/>
      <c r="T1965" s="235"/>
      <c r="U1965" s="235"/>
      <c r="V1965" s="235"/>
      <c r="W1965" s="235"/>
      <c r="X1965" s="235"/>
      <c r="Y1965" s="235"/>
      <c r="Z1965" s="235"/>
      <c r="AA1965" s="235"/>
      <c r="AB1965" s="235"/>
      <c r="AC1965" s="236">
        <v>4.46</v>
      </c>
      <c r="AD1965" s="236"/>
    </row>
    <row r="1966" spans="3:30" x14ac:dyDescent="0.25">
      <c r="C1966" s="149" t="s">
        <v>2</v>
      </c>
      <c r="G1966" s="149" t="s">
        <v>2</v>
      </c>
      <c r="K1966" s="149" t="s">
        <v>2</v>
      </c>
      <c r="O1966" s="235" t="s">
        <v>2635</v>
      </c>
      <c r="P1966" s="235"/>
      <c r="Q1966" s="235"/>
      <c r="R1966" s="235"/>
      <c r="S1966" s="235"/>
      <c r="T1966" s="235"/>
      <c r="U1966" s="235"/>
      <c r="V1966" s="235"/>
      <c r="W1966" s="235"/>
      <c r="X1966" s="235"/>
      <c r="Y1966" s="235"/>
      <c r="Z1966" s="235"/>
      <c r="AA1966" s="235"/>
      <c r="AB1966" s="235"/>
      <c r="AC1966" s="236">
        <v>13.46</v>
      </c>
      <c r="AD1966" s="236"/>
    </row>
    <row r="1967" spans="3:30" x14ac:dyDescent="0.25">
      <c r="C1967" s="149" t="s">
        <v>2</v>
      </c>
      <c r="G1967" s="149" t="s">
        <v>2</v>
      </c>
      <c r="K1967" s="149" t="s">
        <v>2</v>
      </c>
      <c r="O1967" s="235" t="s">
        <v>2636</v>
      </c>
      <c r="P1967" s="235"/>
      <c r="Q1967" s="235"/>
      <c r="R1967" s="235"/>
      <c r="S1967" s="235"/>
      <c r="T1967" s="235"/>
      <c r="U1967" s="235"/>
      <c r="V1967" s="235"/>
      <c r="W1967" s="235"/>
      <c r="X1967" s="235"/>
      <c r="Y1967" s="235"/>
      <c r="Z1967" s="235"/>
      <c r="AA1967" s="235"/>
      <c r="AB1967" s="235"/>
      <c r="AC1967" s="236">
        <v>17.95</v>
      </c>
      <c r="AD1967" s="236"/>
    </row>
    <row r="1968" spans="3:30" x14ac:dyDescent="0.25">
      <c r="C1968" s="149" t="s">
        <v>2</v>
      </c>
      <c r="G1968" s="149" t="s">
        <v>2</v>
      </c>
      <c r="K1968" s="149" t="s">
        <v>2</v>
      </c>
      <c r="O1968" s="235" t="s">
        <v>2637</v>
      </c>
      <c r="P1968" s="235"/>
      <c r="Q1968" s="235"/>
      <c r="R1968" s="235"/>
      <c r="S1968" s="235"/>
      <c r="T1968" s="235"/>
      <c r="U1968" s="235"/>
      <c r="V1968" s="235"/>
      <c r="W1968" s="235"/>
      <c r="X1968" s="235"/>
      <c r="Y1968" s="235"/>
      <c r="Z1968" s="235"/>
      <c r="AA1968" s="235"/>
      <c r="AB1968" s="235"/>
      <c r="AC1968" s="236">
        <v>16.989999999999998</v>
      </c>
      <c r="AD1968" s="236"/>
    </row>
    <row r="1969" spans="3:30" x14ac:dyDescent="0.25">
      <c r="C1969" s="149" t="s">
        <v>2</v>
      </c>
      <c r="G1969" s="149" t="s">
        <v>2</v>
      </c>
      <c r="K1969" s="149" t="s">
        <v>2</v>
      </c>
      <c r="O1969" s="235" t="s">
        <v>2638</v>
      </c>
      <c r="P1969" s="235"/>
      <c r="Q1969" s="235"/>
      <c r="R1969" s="235"/>
      <c r="S1969" s="235"/>
      <c r="T1969" s="235"/>
      <c r="U1969" s="235"/>
      <c r="V1969" s="235"/>
      <c r="W1969" s="235"/>
      <c r="X1969" s="235"/>
      <c r="Y1969" s="235"/>
      <c r="Z1969" s="235"/>
      <c r="AA1969" s="235"/>
      <c r="AB1969" s="235"/>
      <c r="AC1969" s="236">
        <v>17.989999999999998</v>
      </c>
      <c r="AD1969" s="236"/>
    </row>
    <row r="1970" spans="3:30" x14ac:dyDescent="0.25">
      <c r="C1970" s="149" t="s">
        <v>2</v>
      </c>
      <c r="G1970" s="149" t="s">
        <v>2</v>
      </c>
      <c r="K1970" s="149" t="s">
        <v>2</v>
      </c>
      <c r="O1970" s="235" t="s">
        <v>2639</v>
      </c>
      <c r="P1970" s="235"/>
      <c r="Q1970" s="235"/>
      <c r="R1970" s="235"/>
      <c r="S1970" s="235"/>
      <c r="T1970" s="235"/>
      <c r="U1970" s="235"/>
      <c r="V1970" s="235"/>
      <c r="W1970" s="235"/>
      <c r="X1970" s="235"/>
      <c r="Y1970" s="235"/>
      <c r="Z1970" s="235"/>
      <c r="AA1970" s="235"/>
      <c r="AB1970" s="235"/>
      <c r="AC1970" s="236">
        <v>5.96</v>
      </c>
      <c r="AD1970" s="236"/>
    </row>
    <row r="1971" spans="3:30" x14ac:dyDescent="0.25">
      <c r="C1971" s="149" t="s">
        <v>2</v>
      </c>
      <c r="G1971" s="149" t="s">
        <v>2</v>
      </c>
      <c r="K1971" s="149" t="s">
        <v>2</v>
      </c>
      <c r="O1971" s="235" t="s">
        <v>2640</v>
      </c>
      <c r="P1971" s="235"/>
      <c r="Q1971" s="235"/>
      <c r="R1971" s="235"/>
      <c r="S1971" s="235"/>
      <c r="T1971" s="235"/>
      <c r="U1971" s="235"/>
      <c r="V1971" s="235"/>
      <c r="W1971" s="235"/>
      <c r="X1971" s="235"/>
      <c r="Y1971" s="235"/>
      <c r="Z1971" s="235"/>
      <c r="AA1971" s="235"/>
      <c r="AB1971" s="235"/>
      <c r="AC1971" s="236">
        <v>11.24</v>
      </c>
      <c r="AD1971" s="236"/>
    </row>
    <row r="1972" spans="3:30" x14ac:dyDescent="0.25">
      <c r="C1972" s="149" t="s">
        <v>2</v>
      </c>
      <c r="G1972" s="149" t="s">
        <v>2</v>
      </c>
      <c r="K1972" s="149" t="s">
        <v>2</v>
      </c>
      <c r="O1972" s="235" t="s">
        <v>2641</v>
      </c>
      <c r="P1972" s="235"/>
      <c r="Q1972" s="235"/>
      <c r="R1972" s="235"/>
      <c r="S1972" s="235"/>
      <c r="T1972" s="235"/>
      <c r="U1972" s="235"/>
      <c r="V1972" s="235"/>
      <c r="W1972" s="235"/>
      <c r="X1972" s="235"/>
      <c r="Y1972" s="235"/>
      <c r="Z1972" s="235"/>
      <c r="AA1972" s="235"/>
      <c r="AB1972" s="235"/>
      <c r="AC1972" s="236">
        <v>5.96</v>
      </c>
      <c r="AD1972" s="236"/>
    </row>
    <row r="1973" spans="3:30" x14ac:dyDescent="0.25">
      <c r="C1973" s="149" t="s">
        <v>2</v>
      </c>
      <c r="G1973" s="149" t="s">
        <v>2</v>
      </c>
      <c r="K1973" s="149" t="s">
        <v>2</v>
      </c>
      <c r="O1973" s="235" t="s">
        <v>2642</v>
      </c>
      <c r="P1973" s="235"/>
      <c r="Q1973" s="235"/>
      <c r="R1973" s="235"/>
      <c r="S1973" s="235"/>
      <c r="T1973" s="235"/>
      <c r="U1973" s="235"/>
      <c r="V1973" s="235"/>
      <c r="W1973" s="235"/>
      <c r="X1973" s="235"/>
      <c r="Y1973" s="235"/>
      <c r="Z1973" s="235"/>
      <c r="AA1973" s="235"/>
      <c r="AB1973" s="235"/>
      <c r="AC1973" s="236">
        <v>5.96</v>
      </c>
      <c r="AD1973" s="236"/>
    </row>
    <row r="1974" spans="3:30" x14ac:dyDescent="0.25">
      <c r="C1974" s="149" t="s">
        <v>2</v>
      </c>
      <c r="G1974" s="149" t="s">
        <v>2</v>
      </c>
      <c r="K1974" s="149" t="s">
        <v>2</v>
      </c>
      <c r="O1974" s="235" t="s">
        <v>2643</v>
      </c>
      <c r="P1974" s="235"/>
      <c r="Q1974" s="235"/>
      <c r="R1974" s="235"/>
      <c r="S1974" s="235"/>
      <c r="T1974" s="235"/>
      <c r="U1974" s="235"/>
      <c r="V1974" s="235"/>
      <c r="W1974" s="235"/>
      <c r="X1974" s="235"/>
      <c r="Y1974" s="235"/>
      <c r="Z1974" s="235"/>
      <c r="AA1974" s="235"/>
      <c r="AB1974" s="235"/>
      <c r="AC1974" s="236">
        <v>14.24</v>
      </c>
      <c r="AD1974" s="236"/>
    </row>
    <row r="1975" spans="3:30" x14ac:dyDescent="0.25">
      <c r="C1975" s="149" t="s">
        <v>2</v>
      </c>
      <c r="G1975" s="149" t="s">
        <v>2</v>
      </c>
      <c r="K1975" s="149" t="s">
        <v>2</v>
      </c>
      <c r="O1975" s="235" t="s">
        <v>2644</v>
      </c>
      <c r="P1975" s="235"/>
      <c r="Q1975" s="235"/>
      <c r="R1975" s="235"/>
      <c r="S1975" s="235"/>
      <c r="T1975" s="235"/>
      <c r="U1975" s="235"/>
      <c r="V1975" s="235"/>
      <c r="W1975" s="235"/>
      <c r="X1975" s="235"/>
      <c r="Y1975" s="235"/>
      <c r="Z1975" s="235"/>
      <c r="AA1975" s="235"/>
      <c r="AB1975" s="235"/>
      <c r="AC1975" s="236">
        <v>5.96</v>
      </c>
      <c r="AD1975" s="236"/>
    </row>
    <row r="1976" spans="3:30" x14ac:dyDescent="0.25">
      <c r="C1976" s="149" t="s">
        <v>2</v>
      </c>
      <c r="G1976" s="149" t="s">
        <v>2</v>
      </c>
      <c r="K1976" s="149" t="s">
        <v>2</v>
      </c>
      <c r="O1976" s="235" t="s">
        <v>2645</v>
      </c>
      <c r="P1976" s="235"/>
      <c r="Q1976" s="235"/>
      <c r="R1976" s="235"/>
      <c r="S1976" s="235"/>
      <c r="T1976" s="235"/>
      <c r="U1976" s="235"/>
      <c r="V1976" s="235"/>
      <c r="W1976" s="235"/>
      <c r="X1976" s="235"/>
      <c r="Y1976" s="235"/>
      <c r="Z1976" s="235"/>
      <c r="AA1976" s="235"/>
      <c r="AB1976" s="235"/>
      <c r="AC1976" s="236">
        <v>5.99</v>
      </c>
      <c r="AD1976" s="236"/>
    </row>
    <row r="1977" spans="3:30" x14ac:dyDescent="0.25">
      <c r="C1977" s="149" t="s">
        <v>2</v>
      </c>
      <c r="G1977" s="149" t="s">
        <v>2</v>
      </c>
      <c r="K1977" s="149" t="s">
        <v>2</v>
      </c>
      <c r="O1977" s="235" t="s">
        <v>2646</v>
      </c>
      <c r="P1977" s="235"/>
      <c r="Q1977" s="235"/>
      <c r="R1977" s="235"/>
      <c r="S1977" s="235"/>
      <c r="T1977" s="235"/>
      <c r="U1977" s="235"/>
      <c r="V1977" s="235"/>
      <c r="W1977" s="235"/>
      <c r="X1977" s="235"/>
      <c r="Y1977" s="235"/>
      <c r="Z1977" s="235"/>
      <c r="AA1977" s="235"/>
      <c r="AB1977" s="235"/>
      <c r="AC1977" s="236">
        <v>6.99</v>
      </c>
      <c r="AD1977" s="236"/>
    </row>
    <row r="1978" spans="3:30" x14ac:dyDescent="0.25">
      <c r="C1978" s="149" t="s">
        <v>2</v>
      </c>
      <c r="G1978" s="149" t="s">
        <v>2</v>
      </c>
      <c r="K1978" s="149" t="s">
        <v>2</v>
      </c>
      <c r="O1978" s="235" t="s">
        <v>2647</v>
      </c>
      <c r="P1978" s="235"/>
      <c r="Q1978" s="235"/>
      <c r="R1978" s="235"/>
      <c r="S1978" s="235"/>
      <c r="T1978" s="235"/>
      <c r="U1978" s="235"/>
      <c r="V1978" s="235"/>
      <c r="W1978" s="235"/>
      <c r="X1978" s="235"/>
      <c r="Y1978" s="235"/>
      <c r="Z1978" s="235"/>
      <c r="AA1978" s="235"/>
      <c r="AB1978" s="235"/>
      <c r="AC1978" s="236">
        <v>8.24</v>
      </c>
      <c r="AD1978" s="236"/>
    </row>
    <row r="1979" spans="3:30" x14ac:dyDescent="0.25">
      <c r="C1979" s="149" t="s">
        <v>2</v>
      </c>
      <c r="G1979" s="149" t="s">
        <v>2</v>
      </c>
      <c r="K1979" s="149" t="s">
        <v>2</v>
      </c>
      <c r="O1979" s="235" t="s">
        <v>2648</v>
      </c>
      <c r="P1979" s="235"/>
      <c r="Q1979" s="235"/>
      <c r="R1979" s="235"/>
      <c r="S1979" s="235"/>
      <c r="T1979" s="235"/>
      <c r="U1979" s="235"/>
      <c r="V1979" s="235"/>
      <c r="W1979" s="235"/>
      <c r="X1979" s="235"/>
      <c r="Y1979" s="235"/>
      <c r="Z1979" s="235"/>
      <c r="AA1979" s="235"/>
      <c r="AB1979" s="235"/>
      <c r="AC1979" s="236">
        <v>4.99</v>
      </c>
      <c r="AD1979" s="236"/>
    </row>
    <row r="1980" spans="3:30" x14ac:dyDescent="0.25">
      <c r="C1980" s="149" t="s">
        <v>2</v>
      </c>
      <c r="G1980" s="149" t="s">
        <v>2</v>
      </c>
      <c r="K1980" s="149" t="s">
        <v>2</v>
      </c>
      <c r="O1980" s="235" t="s">
        <v>2649</v>
      </c>
      <c r="P1980" s="235"/>
      <c r="Q1980" s="235"/>
      <c r="R1980" s="235"/>
      <c r="S1980" s="235"/>
      <c r="T1980" s="235"/>
      <c r="U1980" s="235"/>
      <c r="V1980" s="235"/>
      <c r="W1980" s="235"/>
      <c r="X1980" s="235"/>
      <c r="Y1980" s="235"/>
      <c r="Z1980" s="235"/>
      <c r="AA1980" s="235"/>
      <c r="AB1980" s="235"/>
      <c r="AC1980" s="236">
        <v>3.74</v>
      </c>
      <c r="AD1980" s="236"/>
    </row>
    <row r="1981" spans="3:30" x14ac:dyDescent="0.25">
      <c r="C1981" s="149" t="s">
        <v>2</v>
      </c>
      <c r="G1981" s="149" t="s">
        <v>2</v>
      </c>
      <c r="K1981" s="149" t="s">
        <v>2</v>
      </c>
      <c r="O1981" s="235" t="s">
        <v>2650</v>
      </c>
      <c r="P1981" s="235"/>
      <c r="Q1981" s="235"/>
      <c r="R1981" s="235"/>
      <c r="S1981" s="235"/>
      <c r="T1981" s="235"/>
      <c r="U1981" s="235"/>
      <c r="V1981" s="235"/>
      <c r="W1981" s="235"/>
      <c r="X1981" s="235"/>
      <c r="Y1981" s="235"/>
      <c r="Z1981" s="235"/>
      <c r="AA1981" s="235"/>
      <c r="AB1981" s="235"/>
      <c r="AC1981" s="236">
        <v>18.989999999999998</v>
      </c>
      <c r="AD1981" s="236"/>
    </row>
    <row r="1982" spans="3:30" x14ac:dyDescent="0.25">
      <c r="C1982" s="149" t="s">
        <v>2</v>
      </c>
      <c r="G1982" s="149" t="s">
        <v>2</v>
      </c>
      <c r="K1982" s="149" t="s">
        <v>2</v>
      </c>
      <c r="O1982" s="235" t="s">
        <v>2651</v>
      </c>
      <c r="P1982" s="235"/>
      <c r="Q1982" s="235"/>
      <c r="R1982" s="235"/>
      <c r="S1982" s="235"/>
      <c r="T1982" s="235"/>
      <c r="U1982" s="235"/>
      <c r="V1982" s="235"/>
      <c r="W1982" s="235"/>
      <c r="X1982" s="235"/>
      <c r="Y1982" s="235"/>
      <c r="Z1982" s="235"/>
      <c r="AA1982" s="235"/>
      <c r="AB1982" s="235"/>
      <c r="AC1982" s="236">
        <v>7.49</v>
      </c>
      <c r="AD1982" s="236"/>
    </row>
    <row r="1983" spans="3:30" x14ac:dyDescent="0.25">
      <c r="C1983" s="149" t="s">
        <v>2</v>
      </c>
      <c r="G1983" s="149" t="s">
        <v>2</v>
      </c>
      <c r="K1983" s="149" t="s">
        <v>2</v>
      </c>
      <c r="O1983" s="235" t="s">
        <v>2652</v>
      </c>
      <c r="P1983" s="235"/>
      <c r="Q1983" s="235"/>
      <c r="R1983" s="235"/>
      <c r="S1983" s="235"/>
      <c r="T1983" s="235"/>
      <c r="U1983" s="235"/>
      <c r="V1983" s="235"/>
      <c r="W1983" s="235"/>
      <c r="X1983" s="235"/>
      <c r="Y1983" s="235"/>
      <c r="Z1983" s="235"/>
      <c r="AA1983" s="235"/>
      <c r="AB1983" s="235"/>
      <c r="AC1983" s="236">
        <v>17</v>
      </c>
      <c r="AD1983" s="236"/>
    </row>
    <row r="1984" spans="3:30" x14ac:dyDescent="0.25">
      <c r="C1984" s="149" t="s">
        <v>2</v>
      </c>
      <c r="G1984" s="149" t="s">
        <v>2</v>
      </c>
      <c r="K1984" s="149" t="s">
        <v>2</v>
      </c>
      <c r="O1984" s="235" t="s">
        <v>2653</v>
      </c>
      <c r="P1984" s="235"/>
      <c r="Q1984" s="235"/>
      <c r="R1984" s="235"/>
      <c r="S1984" s="235"/>
      <c r="T1984" s="235"/>
      <c r="U1984" s="235"/>
      <c r="V1984" s="235"/>
      <c r="W1984" s="235"/>
      <c r="X1984" s="235"/>
      <c r="Y1984" s="235"/>
      <c r="Z1984" s="235"/>
      <c r="AA1984" s="235"/>
      <c r="AB1984" s="235"/>
      <c r="AC1984" s="236">
        <v>5.99</v>
      </c>
      <c r="AD1984" s="236"/>
    </row>
    <row r="1985" spans="1:30" x14ac:dyDescent="0.25">
      <c r="C1985" s="149" t="s">
        <v>2</v>
      </c>
      <c r="G1985" s="149" t="s">
        <v>2</v>
      </c>
      <c r="K1985" s="149" t="s">
        <v>2</v>
      </c>
      <c r="O1985" s="235" t="s">
        <v>2654</v>
      </c>
      <c r="P1985" s="235"/>
      <c r="Q1985" s="235"/>
      <c r="R1985" s="235"/>
      <c r="S1985" s="235"/>
      <c r="T1985" s="235"/>
      <c r="U1985" s="235"/>
      <c r="V1985" s="235"/>
      <c r="W1985" s="235"/>
      <c r="X1985" s="235"/>
      <c r="Y1985" s="235"/>
      <c r="Z1985" s="235"/>
      <c r="AA1985" s="235"/>
      <c r="AB1985" s="235"/>
      <c r="AC1985" s="236">
        <v>5.99</v>
      </c>
      <c r="AD1985" s="236"/>
    </row>
    <row r="1986" spans="1:30" x14ac:dyDescent="0.25">
      <c r="C1986" s="149" t="s">
        <v>2</v>
      </c>
      <c r="G1986" s="149" t="s">
        <v>2</v>
      </c>
      <c r="K1986" s="149" t="s">
        <v>2</v>
      </c>
      <c r="O1986" s="235" t="s">
        <v>2655</v>
      </c>
      <c r="P1986" s="235"/>
      <c r="Q1986" s="235"/>
      <c r="R1986" s="235"/>
      <c r="S1986" s="235"/>
      <c r="T1986" s="235"/>
      <c r="U1986" s="235"/>
      <c r="V1986" s="235"/>
      <c r="W1986" s="235"/>
      <c r="X1986" s="235"/>
      <c r="Y1986" s="235"/>
      <c r="Z1986" s="235"/>
      <c r="AA1986" s="235"/>
      <c r="AB1986" s="235"/>
      <c r="AC1986" s="236">
        <v>12.99</v>
      </c>
      <c r="AD1986" s="236"/>
    </row>
    <row r="1987" spans="1:30" x14ac:dyDescent="0.25">
      <c r="C1987" s="149" t="s">
        <v>2</v>
      </c>
      <c r="G1987" s="149" t="s">
        <v>2</v>
      </c>
      <c r="K1987" s="149" t="s">
        <v>2</v>
      </c>
      <c r="O1987" s="235" t="s">
        <v>2656</v>
      </c>
      <c r="P1987" s="235"/>
      <c r="Q1987" s="235"/>
      <c r="R1987" s="235"/>
      <c r="S1987" s="235"/>
      <c r="T1987" s="235"/>
      <c r="U1987" s="235"/>
      <c r="V1987" s="235"/>
      <c r="W1987" s="235"/>
      <c r="X1987" s="235"/>
      <c r="Y1987" s="235"/>
      <c r="Z1987" s="235"/>
      <c r="AA1987" s="235"/>
      <c r="AB1987" s="235"/>
      <c r="AC1987" s="236">
        <v>5.99</v>
      </c>
      <c r="AD1987" s="236"/>
    </row>
    <row r="1988" spans="1:30" x14ac:dyDescent="0.25">
      <c r="C1988" s="149" t="s">
        <v>2</v>
      </c>
      <c r="G1988" s="149" t="s">
        <v>2</v>
      </c>
      <c r="K1988" s="149" t="s">
        <v>2</v>
      </c>
      <c r="O1988" s="235" t="s">
        <v>2657</v>
      </c>
      <c r="P1988" s="235"/>
      <c r="Q1988" s="235"/>
      <c r="R1988" s="235"/>
      <c r="S1988" s="235"/>
      <c r="T1988" s="235"/>
      <c r="U1988" s="235"/>
      <c r="V1988" s="235"/>
      <c r="W1988" s="235"/>
      <c r="X1988" s="235"/>
      <c r="Y1988" s="235"/>
      <c r="Z1988" s="235"/>
      <c r="AA1988" s="235"/>
      <c r="AB1988" s="235"/>
      <c r="AC1988" s="236">
        <v>17.95</v>
      </c>
      <c r="AD1988" s="236"/>
    </row>
    <row r="1989" spans="1:30" x14ac:dyDescent="0.25">
      <c r="C1989" s="149" t="s">
        <v>2</v>
      </c>
      <c r="G1989" s="149" t="s">
        <v>2</v>
      </c>
      <c r="K1989" s="149" t="s">
        <v>2</v>
      </c>
      <c r="O1989" s="235" t="s">
        <v>2658</v>
      </c>
      <c r="P1989" s="235"/>
      <c r="Q1989" s="235"/>
      <c r="R1989" s="235"/>
      <c r="S1989" s="235"/>
      <c r="T1989" s="235"/>
      <c r="U1989" s="235"/>
      <c r="V1989" s="235"/>
      <c r="W1989" s="235"/>
      <c r="X1989" s="235"/>
      <c r="Y1989" s="235"/>
      <c r="Z1989" s="235"/>
      <c r="AA1989" s="235"/>
      <c r="AB1989" s="235"/>
      <c r="AC1989" s="236">
        <v>10.99</v>
      </c>
      <c r="AD1989" s="236"/>
    </row>
    <row r="1990" spans="1:30" ht="11.25" customHeight="1" x14ac:dyDescent="0.25"/>
    <row r="1991" spans="1:30" ht="12" customHeight="1" x14ac:dyDescent="0.25"/>
    <row r="1992" spans="1:30" ht="13.5" customHeight="1" x14ac:dyDescent="0.25">
      <c r="A1992" s="152" t="s">
        <v>1119</v>
      </c>
      <c r="B1992" s="152"/>
      <c r="C1992" s="152"/>
      <c r="D1992" s="152"/>
      <c r="E1992" s="152"/>
      <c r="F1992" s="152"/>
      <c r="G1992" s="152"/>
      <c r="H1992" s="152"/>
      <c r="I1992" s="152"/>
      <c r="J1992" s="152"/>
      <c r="K1992" s="152"/>
      <c r="L1992" s="152"/>
      <c r="M1992" s="152"/>
      <c r="R1992" s="153" t="s">
        <v>2659</v>
      </c>
      <c r="S1992" s="153"/>
      <c r="T1992" s="153"/>
      <c r="U1992" s="153"/>
      <c r="V1992" s="153"/>
      <c r="W1992" s="153"/>
      <c r="X1992" s="153"/>
      <c r="Y1992" s="153"/>
      <c r="Z1992" s="153"/>
      <c r="AA1992" s="153"/>
      <c r="AB1992" s="153"/>
      <c r="AC1992" s="153"/>
      <c r="AD1992" s="153"/>
    </row>
    <row r="1993" spans="1:30" ht="25.5" customHeight="1" x14ac:dyDescent="0.25">
      <c r="C1993" s="143" t="s">
        <v>1035</v>
      </c>
      <c r="D1993" s="143"/>
      <c r="E1993" s="143"/>
      <c r="F1993" s="143"/>
      <c r="G1993" s="143"/>
      <c r="H1993" s="143"/>
      <c r="I1993" s="143"/>
      <c r="J1993" s="143"/>
      <c r="K1993" s="143"/>
      <c r="L1993" s="143"/>
      <c r="M1993" s="143"/>
      <c r="N1993" s="143"/>
      <c r="O1993" s="143"/>
      <c r="P1993" s="143"/>
      <c r="Q1993" s="143"/>
      <c r="R1993" s="143"/>
      <c r="S1993" s="143"/>
      <c r="T1993" s="143"/>
      <c r="U1993" s="143"/>
      <c r="V1993" s="143"/>
      <c r="W1993" s="143"/>
      <c r="X1993" s="143"/>
      <c r="Y1993" s="143"/>
      <c r="Z1993" s="143"/>
      <c r="AA1993" s="143"/>
      <c r="AB1993" s="143"/>
      <c r="AC1993" s="143"/>
    </row>
    <row r="1994" spans="1:30" ht="7.5" customHeight="1" x14ac:dyDescent="0.25"/>
    <row r="1995" spans="1:30" ht="18.75" customHeight="1" x14ac:dyDescent="0.25">
      <c r="I1995" s="229" t="s">
        <v>1036</v>
      </c>
      <c r="J1995" s="229"/>
      <c r="K1995" s="229"/>
      <c r="L1995" s="229"/>
      <c r="M1995" s="229"/>
      <c r="N1995" s="229"/>
      <c r="O1995" s="229"/>
      <c r="P1995" s="229"/>
      <c r="S1995" s="230" t="s">
        <v>1037</v>
      </c>
      <c r="T1995" s="230"/>
      <c r="U1995" s="230"/>
      <c r="V1995" s="230"/>
      <c r="W1995" s="230"/>
      <c r="X1995" s="230"/>
      <c r="Y1995" s="230"/>
    </row>
    <row r="1996" spans="1:30" ht="6.75" customHeight="1" x14ac:dyDescent="0.25"/>
    <row r="1997" spans="1:30" ht="14.25" customHeight="1" x14ac:dyDescent="0.25">
      <c r="A1997" s="231" t="s">
        <v>2561</v>
      </c>
      <c r="B1997" s="231"/>
      <c r="C1997" s="231"/>
      <c r="D1997" s="231"/>
      <c r="E1997" s="231"/>
      <c r="F1997" s="231"/>
      <c r="G1997" s="231"/>
      <c r="H1997" s="231"/>
      <c r="I1997" s="231"/>
      <c r="J1997" s="231"/>
      <c r="K1997" s="231"/>
      <c r="L1997" s="231"/>
      <c r="M1997" s="231"/>
      <c r="N1997" s="231"/>
      <c r="O1997" s="231"/>
    </row>
    <row r="1998" spans="1:30" x14ac:dyDescent="0.25">
      <c r="B1998" s="232" t="s">
        <v>1039</v>
      </c>
      <c r="C1998" s="232"/>
      <c r="D1998" s="232"/>
      <c r="F1998" s="232" t="s">
        <v>1040</v>
      </c>
      <c r="G1998" s="232"/>
      <c r="H1998" s="232"/>
      <c r="I1998" s="232"/>
      <c r="J1998" s="232" t="s">
        <v>1041</v>
      </c>
      <c r="K1998" s="232"/>
      <c r="L1998" s="232"/>
      <c r="N1998" s="232" t="s">
        <v>1042</v>
      </c>
      <c r="O1998" s="232"/>
      <c r="P1998" s="232"/>
      <c r="Q1998" s="232"/>
      <c r="R1998" s="232"/>
      <c r="S1998" s="232"/>
      <c r="T1998" s="232"/>
      <c r="U1998" s="232"/>
      <c r="V1998" s="232"/>
      <c r="W1998" s="232"/>
      <c r="X1998" s="232"/>
      <c r="Y1998" s="232"/>
      <c r="Z1998" s="232"/>
      <c r="AA1998" s="232"/>
      <c r="AC1998" s="233" t="s">
        <v>1043</v>
      </c>
      <c r="AD1998" s="233"/>
    </row>
    <row r="1999" spans="1:30" x14ac:dyDescent="0.25">
      <c r="B1999" s="146" t="s">
        <v>2606</v>
      </c>
      <c r="C1999" s="146"/>
      <c r="D1999" s="146"/>
      <c r="F1999" s="146" t="s">
        <v>1392</v>
      </c>
      <c r="G1999" s="146"/>
      <c r="H1999" s="146"/>
      <c r="I1999" s="146"/>
      <c r="J1999" s="146" t="s">
        <v>2584</v>
      </c>
      <c r="K1999" s="146"/>
      <c r="L1999" s="146"/>
      <c r="N1999" s="146" t="s">
        <v>2585</v>
      </c>
      <c r="O1999" s="146"/>
      <c r="P1999" s="146"/>
      <c r="Q1999" s="146"/>
      <c r="R1999" s="146"/>
      <c r="S1999" s="146"/>
      <c r="T1999" s="146"/>
      <c r="U1999" s="146"/>
      <c r="V1999" s="146"/>
      <c r="W1999" s="146"/>
      <c r="X1999" s="146"/>
      <c r="Y1999" s="146"/>
      <c r="Z1999" s="146"/>
      <c r="AA1999" s="146"/>
      <c r="AC1999" s="234">
        <v>1174.07</v>
      </c>
      <c r="AD1999" s="234"/>
    </row>
    <row r="2000" spans="1:30" x14ac:dyDescent="0.25">
      <c r="C2000" s="149" t="s">
        <v>2</v>
      </c>
      <c r="G2000" s="149" t="s">
        <v>2</v>
      </c>
      <c r="K2000" s="149" t="s">
        <v>2</v>
      </c>
      <c r="O2000" s="235" t="s">
        <v>2660</v>
      </c>
      <c r="P2000" s="235"/>
      <c r="Q2000" s="235"/>
      <c r="R2000" s="235"/>
      <c r="S2000" s="235"/>
      <c r="T2000" s="235"/>
      <c r="U2000" s="235"/>
      <c r="V2000" s="235"/>
      <c r="W2000" s="235"/>
      <c r="X2000" s="235"/>
      <c r="Y2000" s="235"/>
      <c r="Z2000" s="235"/>
      <c r="AA2000" s="235"/>
      <c r="AB2000" s="235"/>
      <c r="AC2000" s="236">
        <v>16.190000000000001</v>
      </c>
      <c r="AD2000" s="236"/>
    </row>
    <row r="2001" spans="3:30" x14ac:dyDescent="0.25">
      <c r="C2001" s="149" t="s">
        <v>2</v>
      </c>
      <c r="G2001" s="149" t="s">
        <v>2</v>
      </c>
      <c r="K2001" s="149" t="s">
        <v>2</v>
      </c>
      <c r="O2001" s="235" t="s">
        <v>2661</v>
      </c>
      <c r="P2001" s="235"/>
      <c r="Q2001" s="235"/>
      <c r="R2001" s="235"/>
      <c r="S2001" s="235"/>
      <c r="T2001" s="235"/>
      <c r="U2001" s="235"/>
      <c r="V2001" s="235"/>
      <c r="W2001" s="235"/>
      <c r="X2001" s="235"/>
      <c r="Y2001" s="235"/>
      <c r="Z2001" s="235"/>
      <c r="AA2001" s="235"/>
      <c r="AB2001" s="235"/>
      <c r="AC2001" s="236">
        <v>4.99</v>
      </c>
      <c r="AD2001" s="236"/>
    </row>
    <row r="2002" spans="3:30" x14ac:dyDescent="0.25">
      <c r="C2002" s="149" t="s">
        <v>2</v>
      </c>
      <c r="G2002" s="149" t="s">
        <v>2</v>
      </c>
      <c r="K2002" s="149" t="s">
        <v>2</v>
      </c>
      <c r="O2002" s="235" t="s">
        <v>2662</v>
      </c>
      <c r="P2002" s="235"/>
      <c r="Q2002" s="235"/>
      <c r="R2002" s="235"/>
      <c r="S2002" s="235"/>
      <c r="T2002" s="235"/>
      <c r="U2002" s="235"/>
      <c r="V2002" s="235"/>
      <c r="W2002" s="235"/>
      <c r="X2002" s="235"/>
      <c r="Y2002" s="235"/>
      <c r="Z2002" s="235"/>
      <c r="AA2002" s="235"/>
      <c r="AB2002" s="235"/>
      <c r="AC2002" s="236">
        <v>6.74</v>
      </c>
      <c r="AD2002" s="236"/>
    </row>
    <row r="2003" spans="3:30" x14ac:dyDescent="0.25">
      <c r="C2003" s="149" t="s">
        <v>2</v>
      </c>
      <c r="G2003" s="149" t="s">
        <v>2</v>
      </c>
      <c r="K2003" s="149" t="s">
        <v>2</v>
      </c>
      <c r="O2003" s="235" t="s">
        <v>2663</v>
      </c>
      <c r="P2003" s="235"/>
      <c r="Q2003" s="235"/>
      <c r="R2003" s="235"/>
      <c r="S2003" s="235"/>
      <c r="T2003" s="235"/>
      <c r="U2003" s="235"/>
      <c r="V2003" s="235"/>
      <c r="W2003" s="235"/>
      <c r="X2003" s="235"/>
      <c r="Y2003" s="235"/>
      <c r="Z2003" s="235"/>
      <c r="AA2003" s="235"/>
      <c r="AB2003" s="235"/>
      <c r="AC2003" s="236">
        <v>6.99</v>
      </c>
      <c r="AD2003" s="236"/>
    </row>
    <row r="2004" spans="3:30" x14ac:dyDescent="0.25">
      <c r="C2004" s="149" t="s">
        <v>2</v>
      </c>
      <c r="G2004" s="149" t="s">
        <v>2</v>
      </c>
      <c r="K2004" s="149" t="s">
        <v>2</v>
      </c>
      <c r="O2004" s="235" t="s">
        <v>2664</v>
      </c>
      <c r="P2004" s="235"/>
      <c r="Q2004" s="235"/>
      <c r="R2004" s="235"/>
      <c r="S2004" s="235"/>
      <c r="T2004" s="235"/>
      <c r="U2004" s="235"/>
      <c r="V2004" s="235"/>
      <c r="W2004" s="235"/>
      <c r="X2004" s="235"/>
      <c r="Y2004" s="235"/>
      <c r="Z2004" s="235"/>
      <c r="AA2004" s="235"/>
      <c r="AB2004" s="235"/>
      <c r="AC2004" s="236">
        <v>4.49</v>
      </c>
      <c r="AD2004" s="236"/>
    </row>
    <row r="2005" spans="3:30" x14ac:dyDescent="0.25">
      <c r="C2005" s="149" t="s">
        <v>2</v>
      </c>
      <c r="G2005" s="149" t="s">
        <v>2</v>
      </c>
      <c r="K2005" s="149" t="s">
        <v>2</v>
      </c>
      <c r="O2005" s="235" t="s">
        <v>2665</v>
      </c>
      <c r="P2005" s="235"/>
      <c r="Q2005" s="235"/>
      <c r="R2005" s="235"/>
      <c r="S2005" s="235"/>
      <c r="T2005" s="235"/>
      <c r="U2005" s="235"/>
      <c r="V2005" s="235"/>
      <c r="W2005" s="235"/>
      <c r="X2005" s="235"/>
      <c r="Y2005" s="235"/>
      <c r="Z2005" s="235"/>
      <c r="AA2005" s="235"/>
      <c r="AB2005" s="235"/>
      <c r="AC2005" s="236">
        <v>7.95</v>
      </c>
      <c r="AD2005" s="236"/>
    </row>
    <row r="2006" spans="3:30" x14ac:dyDescent="0.25">
      <c r="C2006" s="149" t="s">
        <v>2</v>
      </c>
      <c r="G2006" s="149" t="s">
        <v>2</v>
      </c>
      <c r="K2006" s="149" t="s">
        <v>2</v>
      </c>
      <c r="O2006" s="235" t="s">
        <v>2666</v>
      </c>
      <c r="P2006" s="235"/>
      <c r="Q2006" s="235"/>
      <c r="R2006" s="235"/>
      <c r="S2006" s="235"/>
      <c r="T2006" s="235"/>
      <c r="U2006" s="235"/>
      <c r="V2006" s="235"/>
      <c r="W2006" s="235"/>
      <c r="X2006" s="235"/>
      <c r="Y2006" s="235"/>
      <c r="Z2006" s="235"/>
      <c r="AA2006" s="235"/>
      <c r="AB2006" s="235"/>
      <c r="AC2006" s="236">
        <v>5.24</v>
      </c>
      <c r="AD2006" s="236"/>
    </row>
    <row r="2007" spans="3:30" x14ac:dyDescent="0.25">
      <c r="C2007" s="149" t="s">
        <v>2</v>
      </c>
      <c r="G2007" s="149" t="s">
        <v>2</v>
      </c>
      <c r="K2007" s="149" t="s">
        <v>2</v>
      </c>
      <c r="O2007" s="235" t="s">
        <v>2667</v>
      </c>
      <c r="P2007" s="235"/>
      <c r="Q2007" s="235"/>
      <c r="R2007" s="235"/>
      <c r="S2007" s="235"/>
      <c r="T2007" s="235"/>
      <c r="U2007" s="235"/>
      <c r="V2007" s="235"/>
      <c r="W2007" s="235"/>
      <c r="X2007" s="235"/>
      <c r="Y2007" s="235"/>
      <c r="Z2007" s="235"/>
      <c r="AA2007" s="235"/>
      <c r="AB2007" s="235"/>
      <c r="AC2007" s="236">
        <v>6.99</v>
      </c>
      <c r="AD2007" s="236"/>
    </row>
    <row r="2008" spans="3:30" x14ac:dyDescent="0.25">
      <c r="C2008" s="149" t="s">
        <v>2</v>
      </c>
      <c r="G2008" s="149" t="s">
        <v>2</v>
      </c>
      <c r="K2008" s="149" t="s">
        <v>2</v>
      </c>
      <c r="O2008" s="235" t="s">
        <v>2668</v>
      </c>
      <c r="P2008" s="235"/>
      <c r="Q2008" s="235"/>
      <c r="R2008" s="235"/>
      <c r="S2008" s="235"/>
      <c r="T2008" s="235"/>
      <c r="U2008" s="235"/>
      <c r="V2008" s="235"/>
      <c r="W2008" s="235"/>
      <c r="X2008" s="235"/>
      <c r="Y2008" s="235"/>
      <c r="Z2008" s="235"/>
      <c r="AA2008" s="235"/>
      <c r="AB2008" s="235"/>
      <c r="AC2008" s="236">
        <v>2.99</v>
      </c>
      <c r="AD2008" s="236"/>
    </row>
    <row r="2009" spans="3:30" x14ac:dyDescent="0.25">
      <c r="C2009" s="149" t="s">
        <v>2</v>
      </c>
      <c r="G2009" s="149" t="s">
        <v>2</v>
      </c>
      <c r="K2009" s="149" t="s">
        <v>2</v>
      </c>
      <c r="O2009" s="235" t="s">
        <v>2669</v>
      </c>
      <c r="P2009" s="235"/>
      <c r="Q2009" s="235"/>
      <c r="R2009" s="235"/>
      <c r="S2009" s="235"/>
      <c r="T2009" s="235"/>
      <c r="U2009" s="235"/>
      <c r="V2009" s="235"/>
      <c r="W2009" s="235"/>
      <c r="X2009" s="235"/>
      <c r="Y2009" s="235"/>
      <c r="Z2009" s="235"/>
      <c r="AA2009" s="235"/>
      <c r="AB2009" s="235"/>
      <c r="AC2009" s="236">
        <v>7.99</v>
      </c>
      <c r="AD2009" s="236"/>
    </row>
    <row r="2010" spans="3:30" x14ac:dyDescent="0.25">
      <c r="C2010" s="149" t="s">
        <v>2</v>
      </c>
      <c r="G2010" s="149" t="s">
        <v>2</v>
      </c>
      <c r="K2010" s="149" t="s">
        <v>2</v>
      </c>
      <c r="O2010" s="235" t="s">
        <v>2670</v>
      </c>
      <c r="P2010" s="235"/>
      <c r="Q2010" s="235"/>
      <c r="R2010" s="235"/>
      <c r="S2010" s="235"/>
      <c r="T2010" s="235"/>
      <c r="U2010" s="235"/>
      <c r="V2010" s="235"/>
      <c r="W2010" s="235"/>
      <c r="X2010" s="235"/>
      <c r="Y2010" s="235"/>
      <c r="Z2010" s="235"/>
      <c r="AA2010" s="235"/>
      <c r="AB2010" s="235"/>
      <c r="AC2010" s="236">
        <v>3.74</v>
      </c>
      <c r="AD2010" s="236"/>
    </row>
    <row r="2011" spans="3:30" x14ac:dyDescent="0.25">
      <c r="C2011" s="149" t="s">
        <v>2</v>
      </c>
      <c r="G2011" s="149" t="s">
        <v>2</v>
      </c>
      <c r="K2011" s="149" t="s">
        <v>2</v>
      </c>
      <c r="O2011" s="235" t="s">
        <v>2671</v>
      </c>
      <c r="P2011" s="235"/>
      <c r="Q2011" s="235"/>
      <c r="R2011" s="235"/>
      <c r="S2011" s="235"/>
      <c r="T2011" s="235"/>
      <c r="U2011" s="235"/>
      <c r="V2011" s="235"/>
      <c r="W2011" s="235"/>
      <c r="X2011" s="235"/>
      <c r="Y2011" s="235"/>
      <c r="Z2011" s="235"/>
      <c r="AA2011" s="235"/>
      <c r="AB2011" s="235"/>
      <c r="AC2011" s="236">
        <v>5.24</v>
      </c>
      <c r="AD2011" s="236"/>
    </row>
    <row r="2012" spans="3:30" x14ac:dyDescent="0.25">
      <c r="C2012" s="149" t="s">
        <v>2</v>
      </c>
      <c r="G2012" s="149" t="s">
        <v>2</v>
      </c>
      <c r="K2012" s="149" t="s">
        <v>2</v>
      </c>
      <c r="O2012" s="235" t="s">
        <v>2672</v>
      </c>
      <c r="P2012" s="235"/>
      <c r="Q2012" s="235"/>
      <c r="R2012" s="235"/>
      <c r="S2012" s="235"/>
      <c r="T2012" s="235"/>
      <c r="U2012" s="235"/>
      <c r="V2012" s="235"/>
      <c r="W2012" s="235"/>
      <c r="X2012" s="235"/>
      <c r="Y2012" s="235"/>
      <c r="Z2012" s="235"/>
      <c r="AA2012" s="235"/>
      <c r="AB2012" s="235"/>
      <c r="AC2012" s="236">
        <v>33.979999999999997</v>
      </c>
      <c r="AD2012" s="236"/>
    </row>
    <row r="2013" spans="3:30" x14ac:dyDescent="0.25">
      <c r="C2013" s="149" t="s">
        <v>2</v>
      </c>
      <c r="G2013" s="149" t="s">
        <v>2</v>
      </c>
      <c r="K2013" s="149" t="s">
        <v>2</v>
      </c>
      <c r="O2013" s="235" t="s">
        <v>2673</v>
      </c>
      <c r="P2013" s="235"/>
      <c r="Q2013" s="235"/>
      <c r="R2013" s="235"/>
      <c r="S2013" s="235"/>
      <c r="T2013" s="235"/>
      <c r="U2013" s="235"/>
      <c r="V2013" s="235"/>
      <c r="W2013" s="235"/>
      <c r="X2013" s="235"/>
      <c r="Y2013" s="235"/>
      <c r="Z2013" s="235"/>
      <c r="AA2013" s="235"/>
      <c r="AB2013" s="235"/>
      <c r="AC2013" s="236">
        <v>86.93</v>
      </c>
      <c r="AD2013" s="236"/>
    </row>
    <row r="2014" spans="3:30" x14ac:dyDescent="0.25">
      <c r="C2014" s="149" t="s">
        <v>2</v>
      </c>
      <c r="G2014" s="149" t="s">
        <v>2</v>
      </c>
      <c r="K2014" s="149" t="s">
        <v>2</v>
      </c>
      <c r="O2014" s="235" t="s">
        <v>2674</v>
      </c>
      <c r="P2014" s="235"/>
      <c r="Q2014" s="235"/>
      <c r="R2014" s="235"/>
      <c r="S2014" s="235"/>
      <c r="T2014" s="235"/>
      <c r="U2014" s="235"/>
      <c r="V2014" s="235"/>
      <c r="W2014" s="235"/>
      <c r="X2014" s="235"/>
      <c r="Y2014" s="235"/>
      <c r="Z2014" s="235"/>
      <c r="AA2014" s="235"/>
      <c r="AB2014" s="235"/>
      <c r="AC2014" s="236">
        <v>9.99</v>
      </c>
      <c r="AD2014" s="236"/>
    </row>
    <row r="2015" spans="3:30" x14ac:dyDescent="0.25">
      <c r="C2015" s="149" t="s">
        <v>2</v>
      </c>
      <c r="G2015" s="149" t="s">
        <v>2</v>
      </c>
      <c r="K2015" s="149" t="s">
        <v>2</v>
      </c>
      <c r="O2015" s="235" t="s">
        <v>2675</v>
      </c>
      <c r="P2015" s="235"/>
      <c r="Q2015" s="235"/>
      <c r="R2015" s="235"/>
      <c r="S2015" s="235"/>
      <c r="T2015" s="235"/>
      <c r="U2015" s="235"/>
      <c r="V2015" s="235"/>
      <c r="W2015" s="235"/>
      <c r="X2015" s="235"/>
      <c r="Y2015" s="235"/>
      <c r="Z2015" s="235"/>
      <c r="AA2015" s="235"/>
      <c r="AB2015" s="235"/>
      <c r="AC2015" s="236">
        <v>7.49</v>
      </c>
      <c r="AD2015" s="236"/>
    </row>
    <row r="2016" spans="3:30" x14ac:dyDescent="0.25">
      <c r="C2016" s="149" t="s">
        <v>2</v>
      </c>
      <c r="G2016" s="149" t="s">
        <v>2</v>
      </c>
      <c r="K2016" s="149" t="s">
        <v>2</v>
      </c>
      <c r="O2016" s="235" t="s">
        <v>2676</v>
      </c>
      <c r="P2016" s="235"/>
      <c r="Q2016" s="235"/>
      <c r="R2016" s="235"/>
      <c r="S2016" s="235"/>
      <c r="T2016" s="235"/>
      <c r="U2016" s="235"/>
      <c r="V2016" s="235"/>
      <c r="W2016" s="235"/>
      <c r="X2016" s="235"/>
      <c r="Y2016" s="235"/>
      <c r="Z2016" s="235"/>
      <c r="AA2016" s="235"/>
      <c r="AB2016" s="235"/>
      <c r="AC2016" s="236">
        <v>14.24</v>
      </c>
      <c r="AD2016" s="236"/>
    </row>
    <row r="2017" spans="3:30" x14ac:dyDescent="0.25">
      <c r="C2017" s="149" t="s">
        <v>2</v>
      </c>
      <c r="G2017" s="149" t="s">
        <v>2</v>
      </c>
      <c r="K2017" s="149" t="s">
        <v>2</v>
      </c>
      <c r="O2017" s="235" t="s">
        <v>2677</v>
      </c>
      <c r="P2017" s="235"/>
      <c r="Q2017" s="235"/>
      <c r="R2017" s="235"/>
      <c r="S2017" s="235"/>
      <c r="T2017" s="235"/>
      <c r="U2017" s="235"/>
      <c r="V2017" s="235"/>
      <c r="W2017" s="235"/>
      <c r="X2017" s="235"/>
      <c r="Y2017" s="235"/>
      <c r="Z2017" s="235"/>
      <c r="AA2017" s="235"/>
      <c r="AB2017" s="235"/>
      <c r="AC2017" s="236">
        <v>8.25</v>
      </c>
      <c r="AD2017" s="236"/>
    </row>
    <row r="2018" spans="3:30" x14ac:dyDescent="0.25">
      <c r="C2018" s="149" t="s">
        <v>2</v>
      </c>
      <c r="G2018" s="149" t="s">
        <v>2</v>
      </c>
      <c r="K2018" s="149" t="s">
        <v>2</v>
      </c>
      <c r="O2018" s="235" t="s">
        <v>2678</v>
      </c>
      <c r="P2018" s="235"/>
      <c r="Q2018" s="235"/>
      <c r="R2018" s="235"/>
      <c r="S2018" s="235"/>
      <c r="T2018" s="235"/>
      <c r="U2018" s="235"/>
      <c r="V2018" s="235"/>
      <c r="W2018" s="235"/>
      <c r="X2018" s="235"/>
      <c r="Y2018" s="235"/>
      <c r="Z2018" s="235"/>
      <c r="AA2018" s="235"/>
      <c r="AB2018" s="235"/>
      <c r="AC2018" s="236">
        <v>5.24</v>
      </c>
      <c r="AD2018" s="236"/>
    </row>
    <row r="2019" spans="3:30" x14ac:dyDescent="0.25">
      <c r="C2019" s="149" t="s">
        <v>2</v>
      </c>
      <c r="G2019" s="149" t="s">
        <v>2</v>
      </c>
      <c r="K2019" s="149" t="s">
        <v>2</v>
      </c>
      <c r="O2019" s="235" t="s">
        <v>2679</v>
      </c>
      <c r="P2019" s="235"/>
      <c r="Q2019" s="235"/>
      <c r="R2019" s="235"/>
      <c r="S2019" s="235"/>
      <c r="T2019" s="235"/>
      <c r="U2019" s="235"/>
      <c r="V2019" s="235"/>
      <c r="W2019" s="235"/>
      <c r="X2019" s="235"/>
      <c r="Y2019" s="235"/>
      <c r="Z2019" s="235"/>
      <c r="AA2019" s="235"/>
      <c r="AB2019" s="235"/>
      <c r="AC2019" s="236">
        <v>17.95</v>
      </c>
      <c r="AD2019" s="236"/>
    </row>
    <row r="2020" spans="3:30" x14ac:dyDescent="0.25">
      <c r="C2020" s="149" t="s">
        <v>2</v>
      </c>
      <c r="G2020" s="149" t="s">
        <v>2</v>
      </c>
      <c r="K2020" s="149" t="s">
        <v>2</v>
      </c>
      <c r="O2020" s="235" t="s">
        <v>2680</v>
      </c>
      <c r="P2020" s="235"/>
      <c r="Q2020" s="235"/>
      <c r="R2020" s="235"/>
      <c r="S2020" s="235"/>
      <c r="T2020" s="235"/>
      <c r="U2020" s="235"/>
      <c r="V2020" s="235"/>
      <c r="W2020" s="235"/>
      <c r="X2020" s="235"/>
      <c r="Y2020" s="235"/>
      <c r="Z2020" s="235"/>
      <c r="AA2020" s="235"/>
      <c r="AB2020" s="235"/>
      <c r="AC2020" s="236">
        <v>5.99</v>
      </c>
      <c r="AD2020" s="236"/>
    </row>
    <row r="2021" spans="3:30" x14ac:dyDescent="0.25">
      <c r="C2021" s="149" t="s">
        <v>2</v>
      </c>
      <c r="G2021" s="149" t="s">
        <v>2</v>
      </c>
      <c r="K2021" s="149" t="s">
        <v>2</v>
      </c>
      <c r="O2021" s="235" t="s">
        <v>2681</v>
      </c>
      <c r="P2021" s="235"/>
      <c r="Q2021" s="235"/>
      <c r="R2021" s="235"/>
      <c r="S2021" s="235"/>
      <c r="T2021" s="235"/>
      <c r="U2021" s="235"/>
      <c r="V2021" s="235"/>
      <c r="W2021" s="235"/>
      <c r="X2021" s="235"/>
      <c r="Y2021" s="235"/>
      <c r="Z2021" s="235"/>
      <c r="AA2021" s="235"/>
      <c r="AB2021" s="235"/>
      <c r="AC2021" s="236">
        <v>5.99</v>
      </c>
      <c r="AD2021" s="236"/>
    </row>
    <row r="2022" spans="3:30" x14ac:dyDescent="0.25">
      <c r="C2022" s="149" t="s">
        <v>2</v>
      </c>
      <c r="G2022" s="149" t="s">
        <v>2</v>
      </c>
      <c r="K2022" s="149" t="s">
        <v>2</v>
      </c>
      <c r="O2022" s="235" t="s">
        <v>2682</v>
      </c>
      <c r="P2022" s="235"/>
      <c r="Q2022" s="235"/>
      <c r="R2022" s="235"/>
      <c r="S2022" s="235"/>
      <c r="T2022" s="235"/>
      <c r="U2022" s="235"/>
      <c r="V2022" s="235"/>
      <c r="W2022" s="235"/>
      <c r="X2022" s="235"/>
      <c r="Y2022" s="235"/>
      <c r="Z2022" s="235"/>
      <c r="AA2022" s="235"/>
      <c r="AB2022" s="235"/>
      <c r="AC2022" s="236">
        <v>6.99</v>
      </c>
      <c r="AD2022" s="236"/>
    </row>
    <row r="2023" spans="3:30" x14ac:dyDescent="0.25">
      <c r="C2023" s="149" t="s">
        <v>2</v>
      </c>
      <c r="G2023" s="149" t="s">
        <v>2</v>
      </c>
      <c r="K2023" s="149" t="s">
        <v>2</v>
      </c>
      <c r="O2023" s="235" t="s">
        <v>2683</v>
      </c>
      <c r="P2023" s="235"/>
      <c r="Q2023" s="235"/>
      <c r="R2023" s="235"/>
      <c r="S2023" s="235"/>
      <c r="T2023" s="235"/>
      <c r="U2023" s="235"/>
      <c r="V2023" s="235"/>
      <c r="W2023" s="235"/>
      <c r="X2023" s="235"/>
      <c r="Y2023" s="235"/>
      <c r="Z2023" s="235"/>
      <c r="AA2023" s="235"/>
      <c r="AB2023" s="235"/>
      <c r="AC2023" s="236">
        <v>5.99</v>
      </c>
      <c r="AD2023" s="236"/>
    </row>
    <row r="2024" spans="3:30" x14ac:dyDescent="0.25">
      <c r="C2024" s="149" t="s">
        <v>2</v>
      </c>
      <c r="G2024" s="149" t="s">
        <v>2</v>
      </c>
      <c r="K2024" s="149" t="s">
        <v>2</v>
      </c>
      <c r="O2024" s="235" t="s">
        <v>2684</v>
      </c>
      <c r="P2024" s="235"/>
      <c r="Q2024" s="235"/>
      <c r="R2024" s="235"/>
      <c r="S2024" s="235"/>
      <c r="T2024" s="235"/>
      <c r="U2024" s="235"/>
      <c r="V2024" s="235"/>
      <c r="W2024" s="235"/>
      <c r="X2024" s="235"/>
      <c r="Y2024" s="235"/>
      <c r="Z2024" s="235"/>
      <c r="AA2024" s="235"/>
      <c r="AB2024" s="235"/>
      <c r="AC2024" s="236">
        <v>7.49</v>
      </c>
      <c r="AD2024" s="236"/>
    </row>
    <row r="2025" spans="3:30" x14ac:dyDescent="0.25">
      <c r="C2025" s="149" t="s">
        <v>2</v>
      </c>
      <c r="G2025" s="149" t="s">
        <v>2</v>
      </c>
      <c r="K2025" s="149" t="s">
        <v>2</v>
      </c>
      <c r="O2025" s="235" t="s">
        <v>2685</v>
      </c>
      <c r="P2025" s="235"/>
      <c r="Q2025" s="235"/>
      <c r="R2025" s="235"/>
      <c r="S2025" s="235"/>
      <c r="T2025" s="235"/>
      <c r="U2025" s="235"/>
      <c r="V2025" s="235"/>
      <c r="W2025" s="235"/>
      <c r="X2025" s="235"/>
      <c r="Y2025" s="235"/>
      <c r="Z2025" s="235"/>
      <c r="AA2025" s="235"/>
      <c r="AB2025" s="235"/>
      <c r="AC2025" s="236">
        <v>5.99</v>
      </c>
      <c r="AD2025" s="236"/>
    </row>
    <row r="2026" spans="3:30" x14ac:dyDescent="0.25">
      <c r="C2026" s="149" t="s">
        <v>2</v>
      </c>
      <c r="G2026" s="149" t="s">
        <v>2</v>
      </c>
      <c r="K2026" s="149" t="s">
        <v>2</v>
      </c>
      <c r="O2026" s="235" t="s">
        <v>2686</v>
      </c>
      <c r="P2026" s="235"/>
      <c r="Q2026" s="235"/>
      <c r="R2026" s="235"/>
      <c r="S2026" s="235"/>
      <c r="T2026" s="235"/>
      <c r="U2026" s="235"/>
      <c r="V2026" s="235"/>
      <c r="W2026" s="235"/>
      <c r="X2026" s="235"/>
      <c r="Y2026" s="235"/>
      <c r="Z2026" s="235"/>
      <c r="AA2026" s="235"/>
      <c r="AB2026" s="235"/>
      <c r="AC2026" s="236">
        <v>5.24</v>
      </c>
      <c r="AD2026" s="236"/>
    </row>
    <row r="2027" spans="3:30" x14ac:dyDescent="0.25">
      <c r="C2027" s="149" t="s">
        <v>2</v>
      </c>
      <c r="G2027" s="149" t="s">
        <v>2</v>
      </c>
      <c r="K2027" s="149" t="s">
        <v>2</v>
      </c>
      <c r="O2027" s="235" t="s">
        <v>2687</v>
      </c>
      <c r="P2027" s="235"/>
      <c r="Q2027" s="235"/>
      <c r="R2027" s="235"/>
      <c r="S2027" s="235"/>
      <c r="T2027" s="235"/>
      <c r="U2027" s="235"/>
      <c r="V2027" s="235"/>
      <c r="W2027" s="235"/>
      <c r="X2027" s="235"/>
      <c r="Y2027" s="235"/>
      <c r="Z2027" s="235"/>
      <c r="AA2027" s="235"/>
      <c r="AB2027" s="235"/>
      <c r="AC2027" s="236">
        <v>4.99</v>
      </c>
      <c r="AD2027" s="236"/>
    </row>
    <row r="2028" spans="3:30" x14ac:dyDescent="0.25">
      <c r="C2028" s="149" t="s">
        <v>2</v>
      </c>
      <c r="G2028" s="149" t="s">
        <v>2</v>
      </c>
      <c r="K2028" s="149" t="s">
        <v>2</v>
      </c>
      <c r="O2028" s="235" t="s">
        <v>2688</v>
      </c>
      <c r="P2028" s="235"/>
      <c r="Q2028" s="235"/>
      <c r="R2028" s="235"/>
      <c r="S2028" s="235"/>
      <c r="T2028" s="235"/>
      <c r="U2028" s="235"/>
      <c r="V2028" s="235"/>
      <c r="W2028" s="235"/>
      <c r="X2028" s="235"/>
      <c r="Y2028" s="235"/>
      <c r="Z2028" s="235"/>
      <c r="AA2028" s="235"/>
      <c r="AB2028" s="235"/>
      <c r="AC2028" s="236">
        <v>4.46</v>
      </c>
      <c r="AD2028" s="236"/>
    </row>
    <row r="2029" spans="3:30" x14ac:dyDescent="0.25">
      <c r="C2029" s="149" t="s">
        <v>2</v>
      </c>
      <c r="G2029" s="149" t="s">
        <v>2</v>
      </c>
      <c r="K2029" s="149" t="s">
        <v>2</v>
      </c>
      <c r="O2029" s="235" t="s">
        <v>2689</v>
      </c>
      <c r="P2029" s="235"/>
      <c r="Q2029" s="235"/>
      <c r="R2029" s="235"/>
      <c r="S2029" s="235"/>
      <c r="T2029" s="235"/>
      <c r="U2029" s="235"/>
      <c r="V2029" s="235"/>
      <c r="W2029" s="235"/>
      <c r="X2029" s="235"/>
      <c r="Y2029" s="235"/>
      <c r="Z2029" s="235"/>
      <c r="AA2029" s="235"/>
      <c r="AB2029" s="235"/>
      <c r="AC2029" s="236">
        <v>13.49</v>
      </c>
      <c r="AD2029" s="236"/>
    </row>
    <row r="2030" spans="3:30" x14ac:dyDescent="0.25">
      <c r="C2030" s="149" t="s">
        <v>2</v>
      </c>
      <c r="G2030" s="149" t="s">
        <v>2</v>
      </c>
      <c r="K2030" s="149" t="s">
        <v>2</v>
      </c>
      <c r="O2030" s="235" t="s">
        <v>2690</v>
      </c>
      <c r="P2030" s="235"/>
      <c r="Q2030" s="235"/>
      <c r="R2030" s="235"/>
      <c r="S2030" s="235"/>
      <c r="T2030" s="235"/>
      <c r="U2030" s="235"/>
      <c r="V2030" s="235"/>
      <c r="W2030" s="235"/>
      <c r="X2030" s="235"/>
      <c r="Y2030" s="235"/>
      <c r="Z2030" s="235"/>
      <c r="AA2030" s="235"/>
      <c r="AB2030" s="235"/>
      <c r="AC2030" s="236">
        <v>6.99</v>
      </c>
      <c r="AD2030" s="236"/>
    </row>
    <row r="2031" spans="3:30" x14ac:dyDescent="0.25">
      <c r="C2031" s="149" t="s">
        <v>2</v>
      </c>
      <c r="G2031" s="149" t="s">
        <v>2</v>
      </c>
      <c r="K2031" s="149" t="s">
        <v>2</v>
      </c>
      <c r="O2031" s="235" t="s">
        <v>2691</v>
      </c>
      <c r="P2031" s="235"/>
      <c r="Q2031" s="235"/>
      <c r="R2031" s="235"/>
      <c r="S2031" s="235"/>
      <c r="T2031" s="235"/>
      <c r="U2031" s="235"/>
      <c r="V2031" s="235"/>
      <c r="W2031" s="235"/>
      <c r="X2031" s="235"/>
      <c r="Y2031" s="235"/>
      <c r="Z2031" s="235"/>
      <c r="AA2031" s="235"/>
      <c r="AB2031" s="235"/>
      <c r="AC2031" s="236">
        <v>17.95</v>
      </c>
      <c r="AD2031" s="236"/>
    </row>
    <row r="2032" spans="3:30" x14ac:dyDescent="0.25">
      <c r="C2032" s="149" t="s">
        <v>2</v>
      </c>
      <c r="G2032" s="149" t="s">
        <v>2</v>
      </c>
      <c r="K2032" s="149" t="s">
        <v>2</v>
      </c>
      <c r="O2032" s="235" t="s">
        <v>2692</v>
      </c>
      <c r="P2032" s="235"/>
      <c r="Q2032" s="235"/>
      <c r="R2032" s="235"/>
      <c r="S2032" s="235"/>
      <c r="T2032" s="235"/>
      <c r="U2032" s="235"/>
      <c r="V2032" s="235"/>
      <c r="W2032" s="235"/>
      <c r="X2032" s="235"/>
      <c r="Y2032" s="235"/>
      <c r="Z2032" s="235"/>
      <c r="AA2032" s="235"/>
      <c r="AB2032" s="235"/>
      <c r="AC2032" s="236">
        <v>16.989999999999998</v>
      </c>
      <c r="AD2032" s="236"/>
    </row>
    <row r="2033" spans="1:30" x14ac:dyDescent="0.25">
      <c r="C2033" s="149" t="s">
        <v>2</v>
      </c>
      <c r="G2033" s="149" t="s">
        <v>2</v>
      </c>
      <c r="K2033" s="149" t="s">
        <v>2</v>
      </c>
      <c r="O2033" s="235" t="s">
        <v>2693</v>
      </c>
      <c r="P2033" s="235"/>
      <c r="Q2033" s="235"/>
      <c r="R2033" s="235"/>
      <c r="S2033" s="235"/>
      <c r="T2033" s="235"/>
      <c r="U2033" s="235"/>
      <c r="V2033" s="235"/>
      <c r="W2033" s="235"/>
      <c r="X2033" s="235"/>
      <c r="Y2033" s="235"/>
      <c r="Z2033" s="235"/>
      <c r="AA2033" s="235"/>
      <c r="AB2033" s="235"/>
      <c r="AC2033" s="236">
        <v>5.99</v>
      </c>
      <c r="AD2033" s="236"/>
    </row>
    <row r="2034" spans="1:30" x14ac:dyDescent="0.25">
      <c r="C2034" s="149" t="s">
        <v>2</v>
      </c>
      <c r="G2034" s="149" t="s">
        <v>2</v>
      </c>
      <c r="K2034" s="149" t="s">
        <v>2</v>
      </c>
      <c r="O2034" s="235" t="s">
        <v>2694</v>
      </c>
      <c r="P2034" s="235"/>
      <c r="Q2034" s="235"/>
      <c r="R2034" s="235"/>
      <c r="S2034" s="235"/>
      <c r="T2034" s="235"/>
      <c r="U2034" s="235"/>
      <c r="V2034" s="235"/>
      <c r="W2034" s="235"/>
      <c r="X2034" s="235"/>
      <c r="Y2034" s="235"/>
      <c r="Z2034" s="235"/>
      <c r="AA2034" s="235"/>
      <c r="AB2034" s="235"/>
      <c r="AC2034" s="236">
        <v>4.49</v>
      </c>
      <c r="AD2034" s="236"/>
    </row>
    <row r="2035" spans="1:30" x14ac:dyDescent="0.25">
      <c r="C2035" s="149" t="s">
        <v>2</v>
      </c>
      <c r="G2035" s="149" t="s">
        <v>2</v>
      </c>
      <c r="K2035" s="149" t="s">
        <v>2</v>
      </c>
      <c r="O2035" s="235" t="s">
        <v>2695</v>
      </c>
      <c r="P2035" s="235"/>
      <c r="Q2035" s="235"/>
      <c r="R2035" s="235"/>
      <c r="S2035" s="235"/>
      <c r="T2035" s="235"/>
      <c r="U2035" s="235"/>
      <c r="V2035" s="235"/>
      <c r="W2035" s="235"/>
      <c r="X2035" s="235"/>
      <c r="Y2035" s="235"/>
      <c r="Z2035" s="235"/>
      <c r="AA2035" s="235"/>
      <c r="AB2035" s="235"/>
      <c r="AC2035" s="236">
        <v>8.99</v>
      </c>
      <c r="AD2035" s="236"/>
    </row>
    <row r="2036" spans="1:30" x14ac:dyDescent="0.25">
      <c r="C2036" s="149" t="s">
        <v>2</v>
      </c>
      <c r="G2036" s="149" t="s">
        <v>2</v>
      </c>
      <c r="K2036" s="149" t="s">
        <v>2</v>
      </c>
      <c r="O2036" s="235" t="s">
        <v>2696</v>
      </c>
      <c r="P2036" s="235"/>
      <c r="Q2036" s="235"/>
      <c r="R2036" s="235"/>
      <c r="S2036" s="235"/>
      <c r="T2036" s="235"/>
      <c r="U2036" s="235"/>
      <c r="V2036" s="235"/>
      <c r="W2036" s="235"/>
      <c r="X2036" s="235"/>
      <c r="Y2036" s="235"/>
      <c r="Z2036" s="235"/>
      <c r="AA2036" s="235"/>
      <c r="AB2036" s="235"/>
      <c r="AC2036" s="236">
        <v>5.99</v>
      </c>
      <c r="AD2036" s="236"/>
    </row>
    <row r="2037" spans="1:30" x14ac:dyDescent="0.25">
      <c r="C2037" s="149" t="s">
        <v>2</v>
      </c>
      <c r="G2037" s="149" t="s">
        <v>2</v>
      </c>
      <c r="K2037" s="149" t="s">
        <v>2</v>
      </c>
      <c r="O2037" s="235" t="s">
        <v>2697</v>
      </c>
      <c r="P2037" s="235"/>
      <c r="Q2037" s="235"/>
      <c r="R2037" s="235"/>
      <c r="S2037" s="235"/>
      <c r="T2037" s="235"/>
      <c r="U2037" s="235"/>
      <c r="V2037" s="235"/>
      <c r="W2037" s="235"/>
      <c r="X2037" s="235"/>
      <c r="Y2037" s="235"/>
      <c r="Z2037" s="235"/>
      <c r="AA2037" s="235"/>
      <c r="AB2037" s="235"/>
      <c r="AC2037" s="236">
        <v>76.930000000000007</v>
      </c>
      <c r="AD2037" s="236"/>
    </row>
    <row r="2038" spans="1:30" x14ac:dyDescent="0.25">
      <c r="C2038" s="149" t="s">
        <v>2</v>
      </c>
      <c r="G2038" s="149" t="s">
        <v>2</v>
      </c>
      <c r="K2038" s="149" t="s">
        <v>2</v>
      </c>
      <c r="O2038" s="235" t="s">
        <v>2698</v>
      </c>
      <c r="P2038" s="235"/>
      <c r="Q2038" s="235"/>
      <c r="R2038" s="235"/>
      <c r="S2038" s="235"/>
      <c r="T2038" s="235"/>
      <c r="U2038" s="235"/>
      <c r="V2038" s="235"/>
      <c r="W2038" s="235"/>
      <c r="X2038" s="235"/>
      <c r="Y2038" s="235"/>
      <c r="Z2038" s="235"/>
      <c r="AA2038" s="235"/>
      <c r="AB2038" s="235"/>
      <c r="AC2038" s="236">
        <v>3.74</v>
      </c>
      <c r="AD2038" s="236"/>
    </row>
    <row r="2039" spans="1:30" x14ac:dyDescent="0.25">
      <c r="C2039" s="149" t="s">
        <v>2</v>
      </c>
      <c r="G2039" s="149" t="s">
        <v>2</v>
      </c>
      <c r="K2039" s="149" t="s">
        <v>2</v>
      </c>
      <c r="O2039" s="235" t="s">
        <v>2699</v>
      </c>
      <c r="P2039" s="235"/>
      <c r="Q2039" s="235"/>
      <c r="R2039" s="235"/>
      <c r="S2039" s="235"/>
      <c r="T2039" s="235"/>
      <c r="U2039" s="235"/>
      <c r="V2039" s="235"/>
      <c r="W2039" s="235"/>
      <c r="X2039" s="235"/>
      <c r="Y2039" s="235"/>
      <c r="Z2039" s="235"/>
      <c r="AA2039" s="235"/>
      <c r="AB2039" s="235"/>
      <c r="AC2039" s="236">
        <v>19.989999999999998</v>
      </c>
      <c r="AD2039" s="236"/>
    </row>
    <row r="2040" spans="1:30" x14ac:dyDescent="0.25">
      <c r="C2040" s="149" t="s">
        <v>2</v>
      </c>
      <c r="G2040" s="149" t="s">
        <v>2</v>
      </c>
      <c r="K2040" s="149" t="s">
        <v>2</v>
      </c>
      <c r="O2040" s="235" t="s">
        <v>2700</v>
      </c>
      <c r="P2040" s="235"/>
      <c r="Q2040" s="235"/>
      <c r="R2040" s="235"/>
      <c r="S2040" s="235"/>
      <c r="T2040" s="235"/>
      <c r="U2040" s="235"/>
      <c r="V2040" s="235"/>
      <c r="W2040" s="235"/>
      <c r="X2040" s="235"/>
      <c r="Y2040" s="235"/>
      <c r="Z2040" s="235"/>
      <c r="AA2040" s="235"/>
      <c r="AB2040" s="235"/>
      <c r="AC2040" s="236">
        <v>12.99</v>
      </c>
      <c r="AD2040" s="236"/>
    </row>
    <row r="2041" spans="1:30" x14ac:dyDescent="0.25">
      <c r="C2041" s="149" t="s">
        <v>2</v>
      </c>
      <c r="G2041" s="149" t="s">
        <v>2</v>
      </c>
      <c r="K2041" s="149" t="s">
        <v>2</v>
      </c>
      <c r="O2041" s="235" t="s">
        <v>2701</v>
      </c>
      <c r="P2041" s="235"/>
      <c r="Q2041" s="235"/>
      <c r="R2041" s="235"/>
      <c r="S2041" s="235"/>
      <c r="T2041" s="235"/>
      <c r="U2041" s="235"/>
      <c r="V2041" s="235"/>
      <c r="W2041" s="235"/>
      <c r="X2041" s="235"/>
      <c r="Y2041" s="235"/>
      <c r="Z2041" s="235"/>
      <c r="AA2041" s="235"/>
      <c r="AB2041" s="235"/>
      <c r="AC2041" s="236">
        <v>7.49</v>
      </c>
      <c r="AD2041" s="236"/>
    </row>
    <row r="2042" spans="1:30" x14ac:dyDescent="0.25">
      <c r="C2042" s="149" t="s">
        <v>2</v>
      </c>
      <c r="G2042" s="149" t="s">
        <v>2</v>
      </c>
      <c r="K2042" s="149" t="s">
        <v>2</v>
      </c>
      <c r="O2042" s="235" t="s">
        <v>2702</v>
      </c>
      <c r="P2042" s="235"/>
      <c r="Q2042" s="235"/>
      <c r="R2042" s="235"/>
      <c r="S2042" s="235"/>
      <c r="T2042" s="235"/>
      <c r="U2042" s="235"/>
      <c r="V2042" s="235"/>
      <c r="W2042" s="235"/>
      <c r="X2042" s="235"/>
      <c r="Y2042" s="235"/>
      <c r="Z2042" s="235"/>
      <c r="AA2042" s="235"/>
      <c r="AB2042" s="235"/>
      <c r="AC2042" s="236">
        <v>5.24</v>
      </c>
      <c r="AD2042" s="236"/>
    </row>
    <row r="2043" spans="1:30" x14ac:dyDescent="0.25">
      <c r="C2043" s="149" t="s">
        <v>2</v>
      </c>
      <c r="G2043" s="149" t="s">
        <v>2</v>
      </c>
      <c r="K2043" s="149" t="s">
        <v>2</v>
      </c>
      <c r="O2043" s="235" t="s">
        <v>2703</v>
      </c>
      <c r="P2043" s="235"/>
      <c r="Q2043" s="235"/>
      <c r="R2043" s="235"/>
      <c r="S2043" s="235"/>
      <c r="T2043" s="235"/>
      <c r="U2043" s="235"/>
      <c r="V2043" s="235"/>
      <c r="W2043" s="235"/>
      <c r="X2043" s="235"/>
      <c r="Y2043" s="235"/>
      <c r="Z2043" s="235"/>
      <c r="AA2043" s="235"/>
      <c r="AB2043" s="235"/>
      <c r="AC2043" s="236">
        <v>17.989999999999998</v>
      </c>
      <c r="AD2043" s="236"/>
    </row>
    <row r="2044" spans="1:30" x14ac:dyDescent="0.25">
      <c r="C2044" s="149" t="s">
        <v>2</v>
      </c>
      <c r="G2044" s="149" t="s">
        <v>2</v>
      </c>
      <c r="K2044" s="149" t="s">
        <v>2</v>
      </c>
      <c r="O2044" s="235" t="s">
        <v>2704</v>
      </c>
      <c r="P2044" s="235"/>
      <c r="Q2044" s="235"/>
      <c r="R2044" s="235"/>
      <c r="S2044" s="235"/>
      <c r="T2044" s="235"/>
      <c r="U2044" s="235"/>
      <c r="V2044" s="235"/>
      <c r="W2044" s="235"/>
      <c r="X2044" s="235"/>
      <c r="Y2044" s="235"/>
      <c r="Z2044" s="235"/>
      <c r="AA2044" s="235"/>
      <c r="AB2044" s="235"/>
      <c r="AC2044" s="236">
        <v>7.49</v>
      </c>
      <c r="AD2044" s="236"/>
    </row>
    <row r="2045" spans="1:30" ht="91.5" customHeight="1" x14ac:dyDescent="0.25"/>
    <row r="2046" spans="1:30" ht="12" customHeight="1" x14ac:dyDescent="0.25"/>
    <row r="2047" spans="1:30" ht="13.5" customHeight="1" x14ac:dyDescent="0.25">
      <c r="A2047" s="152" t="s">
        <v>1119</v>
      </c>
      <c r="B2047" s="152"/>
      <c r="C2047" s="152"/>
      <c r="D2047" s="152"/>
      <c r="E2047" s="152"/>
      <c r="F2047" s="152"/>
      <c r="G2047" s="152"/>
      <c r="H2047" s="152"/>
      <c r="I2047" s="152"/>
      <c r="J2047" s="152"/>
      <c r="K2047" s="152"/>
      <c r="L2047" s="152"/>
      <c r="M2047" s="152"/>
      <c r="R2047" s="153" t="s">
        <v>2705</v>
      </c>
      <c r="S2047" s="153"/>
      <c r="T2047" s="153"/>
      <c r="U2047" s="153"/>
      <c r="V2047" s="153"/>
      <c r="W2047" s="153"/>
      <c r="X2047" s="153"/>
      <c r="Y2047" s="153"/>
      <c r="Z2047" s="153"/>
      <c r="AA2047" s="153"/>
      <c r="AB2047" s="153"/>
      <c r="AC2047" s="153"/>
      <c r="AD2047" s="153"/>
    </row>
    <row r="2048" spans="1:30" ht="25.5" customHeight="1" x14ac:dyDescent="0.25">
      <c r="C2048" s="143" t="s">
        <v>1035</v>
      </c>
      <c r="D2048" s="143"/>
      <c r="E2048" s="143"/>
      <c r="F2048" s="143"/>
      <c r="G2048" s="143"/>
      <c r="H2048" s="143"/>
      <c r="I2048" s="143"/>
      <c r="J2048" s="143"/>
      <c r="K2048" s="143"/>
      <c r="L2048" s="143"/>
      <c r="M2048" s="143"/>
      <c r="N2048" s="143"/>
      <c r="O2048" s="143"/>
      <c r="P2048" s="143"/>
      <c r="Q2048" s="143"/>
      <c r="R2048" s="143"/>
      <c r="S2048" s="143"/>
      <c r="T2048" s="143"/>
      <c r="U2048" s="143"/>
      <c r="V2048" s="143"/>
      <c r="W2048" s="143"/>
      <c r="X2048" s="143"/>
      <c r="Y2048" s="143"/>
      <c r="Z2048" s="143"/>
      <c r="AA2048" s="143"/>
      <c r="AB2048" s="143"/>
      <c r="AC2048" s="143"/>
    </row>
    <row r="2049" spans="1:30" ht="7.5" customHeight="1" x14ac:dyDescent="0.25"/>
    <row r="2050" spans="1:30" ht="18.75" customHeight="1" x14ac:dyDescent="0.25">
      <c r="I2050" s="229" t="s">
        <v>1036</v>
      </c>
      <c r="J2050" s="229"/>
      <c r="K2050" s="229"/>
      <c r="L2050" s="229"/>
      <c r="M2050" s="229"/>
      <c r="N2050" s="229"/>
      <c r="O2050" s="229"/>
      <c r="P2050" s="229"/>
      <c r="S2050" s="230" t="s">
        <v>1037</v>
      </c>
      <c r="T2050" s="230"/>
      <c r="U2050" s="230"/>
      <c r="V2050" s="230"/>
      <c r="W2050" s="230"/>
      <c r="X2050" s="230"/>
      <c r="Y2050" s="230"/>
    </row>
    <row r="2051" spans="1:30" ht="6.75" customHeight="1" x14ac:dyDescent="0.25"/>
    <row r="2052" spans="1:30" ht="14.25" customHeight="1" x14ac:dyDescent="0.25">
      <c r="A2052" s="231" t="s">
        <v>2561</v>
      </c>
      <c r="B2052" s="231"/>
      <c r="C2052" s="231"/>
      <c r="D2052" s="231"/>
      <c r="E2052" s="231"/>
      <c r="F2052" s="231"/>
      <c r="G2052" s="231"/>
      <c r="H2052" s="231"/>
      <c r="I2052" s="231"/>
      <c r="J2052" s="231"/>
      <c r="K2052" s="231"/>
      <c r="L2052" s="231"/>
      <c r="M2052" s="231"/>
      <c r="N2052" s="231"/>
      <c r="O2052" s="231"/>
    </row>
    <row r="2053" spans="1:30" x14ac:dyDescent="0.25">
      <c r="B2053" s="232" t="s">
        <v>1039</v>
      </c>
      <c r="C2053" s="232"/>
      <c r="D2053" s="232"/>
      <c r="F2053" s="232" t="s">
        <v>1040</v>
      </c>
      <c r="G2053" s="232"/>
      <c r="H2053" s="232"/>
      <c r="I2053" s="232"/>
      <c r="J2053" s="232" t="s">
        <v>1041</v>
      </c>
      <c r="K2053" s="232"/>
      <c r="L2053" s="232"/>
      <c r="N2053" s="232" t="s">
        <v>1042</v>
      </c>
      <c r="O2053" s="232"/>
      <c r="P2053" s="232"/>
      <c r="Q2053" s="232"/>
      <c r="R2053" s="232"/>
      <c r="S2053" s="232"/>
      <c r="T2053" s="232"/>
      <c r="U2053" s="232"/>
      <c r="V2053" s="232"/>
      <c r="W2053" s="232"/>
      <c r="X2053" s="232"/>
      <c r="Y2053" s="232"/>
      <c r="Z2053" s="232"/>
      <c r="AA2053" s="232"/>
      <c r="AC2053" s="233" t="s">
        <v>1043</v>
      </c>
      <c r="AD2053" s="233"/>
    </row>
    <row r="2054" spans="1:30" x14ac:dyDescent="0.25">
      <c r="B2054" s="146" t="s">
        <v>1571</v>
      </c>
      <c r="C2054" s="146"/>
      <c r="D2054" s="146"/>
      <c r="F2054" s="146" t="s">
        <v>1045</v>
      </c>
      <c r="G2054" s="146"/>
      <c r="H2054" s="146"/>
      <c r="I2054" s="146"/>
      <c r="J2054" s="146" t="s">
        <v>1572</v>
      </c>
      <c r="K2054" s="146"/>
      <c r="L2054" s="146"/>
      <c r="N2054" s="146" t="s">
        <v>1573</v>
      </c>
      <c r="O2054" s="146"/>
      <c r="P2054" s="146"/>
      <c r="Q2054" s="146"/>
      <c r="R2054" s="146"/>
      <c r="S2054" s="146"/>
      <c r="T2054" s="146"/>
      <c r="U2054" s="146"/>
      <c r="V2054" s="146"/>
      <c r="W2054" s="146"/>
      <c r="X2054" s="146"/>
      <c r="Y2054" s="146"/>
      <c r="Z2054" s="146"/>
      <c r="AA2054" s="146"/>
      <c r="AC2054" s="234">
        <v>2127.94</v>
      </c>
      <c r="AD2054" s="234"/>
    </row>
    <row r="2055" spans="1:30" x14ac:dyDescent="0.25">
      <c r="C2055" s="149" t="s">
        <v>2</v>
      </c>
      <c r="G2055" s="149" t="s">
        <v>2</v>
      </c>
      <c r="K2055" s="149" t="s">
        <v>2</v>
      </c>
      <c r="O2055" s="235" t="s">
        <v>2706</v>
      </c>
      <c r="P2055" s="235"/>
      <c r="Q2055" s="235"/>
      <c r="R2055" s="235"/>
      <c r="S2055" s="235"/>
      <c r="T2055" s="235"/>
      <c r="U2055" s="235"/>
      <c r="V2055" s="235"/>
      <c r="W2055" s="235"/>
      <c r="X2055" s="235"/>
      <c r="Y2055" s="235"/>
      <c r="Z2055" s="235"/>
      <c r="AA2055" s="235"/>
      <c r="AB2055" s="235"/>
      <c r="AC2055" s="236">
        <v>90.15</v>
      </c>
      <c r="AD2055" s="236"/>
    </row>
    <row r="2056" spans="1:30" x14ac:dyDescent="0.25">
      <c r="C2056" s="149" t="s">
        <v>2</v>
      </c>
      <c r="G2056" s="149" t="s">
        <v>2</v>
      </c>
      <c r="K2056" s="149" t="s">
        <v>2</v>
      </c>
      <c r="O2056" s="235" t="s">
        <v>2707</v>
      </c>
      <c r="P2056" s="235"/>
      <c r="Q2056" s="235"/>
      <c r="R2056" s="235"/>
      <c r="S2056" s="235"/>
      <c r="T2056" s="235"/>
      <c r="U2056" s="235"/>
      <c r="V2056" s="235"/>
      <c r="W2056" s="235"/>
      <c r="X2056" s="235"/>
      <c r="Y2056" s="235"/>
      <c r="Z2056" s="235"/>
      <c r="AA2056" s="235"/>
      <c r="AB2056" s="235"/>
      <c r="AC2056" s="236">
        <v>28.9</v>
      </c>
      <c r="AD2056" s="236"/>
    </row>
    <row r="2057" spans="1:30" x14ac:dyDescent="0.25">
      <c r="C2057" s="149" t="s">
        <v>2</v>
      </c>
      <c r="G2057" s="149" t="s">
        <v>2</v>
      </c>
      <c r="K2057" s="149" t="s">
        <v>2</v>
      </c>
      <c r="O2057" s="235" t="s">
        <v>2708</v>
      </c>
      <c r="P2057" s="235"/>
      <c r="Q2057" s="235"/>
      <c r="R2057" s="235"/>
      <c r="S2057" s="235"/>
      <c r="T2057" s="235"/>
      <c r="U2057" s="235"/>
      <c r="V2057" s="235"/>
      <c r="W2057" s="235"/>
      <c r="X2057" s="235"/>
      <c r="Y2057" s="235"/>
      <c r="Z2057" s="235"/>
      <c r="AA2057" s="235"/>
      <c r="AB2057" s="235"/>
      <c r="AC2057" s="236">
        <v>26.65</v>
      </c>
      <c r="AD2057" s="236"/>
    </row>
    <row r="2058" spans="1:30" x14ac:dyDescent="0.25">
      <c r="C2058" s="149" t="s">
        <v>2</v>
      </c>
      <c r="G2058" s="149" t="s">
        <v>2</v>
      </c>
      <c r="K2058" s="149" t="s">
        <v>2</v>
      </c>
      <c r="O2058" s="235" t="s">
        <v>2709</v>
      </c>
      <c r="P2058" s="235"/>
      <c r="Q2058" s="235"/>
      <c r="R2058" s="235"/>
      <c r="S2058" s="235"/>
      <c r="T2058" s="235"/>
      <c r="U2058" s="235"/>
      <c r="V2058" s="235"/>
      <c r="W2058" s="235"/>
      <c r="X2058" s="235"/>
      <c r="Y2058" s="235"/>
      <c r="Z2058" s="235"/>
      <c r="AA2058" s="235"/>
      <c r="AB2058" s="235"/>
      <c r="AC2058" s="236">
        <v>38.33</v>
      </c>
      <c r="AD2058" s="236"/>
    </row>
    <row r="2059" spans="1:30" x14ac:dyDescent="0.25">
      <c r="C2059" s="149" t="s">
        <v>2</v>
      </c>
      <c r="G2059" s="149" t="s">
        <v>2</v>
      </c>
      <c r="K2059" s="149" t="s">
        <v>2</v>
      </c>
      <c r="O2059" s="235" t="s">
        <v>2710</v>
      </c>
      <c r="P2059" s="235"/>
      <c r="Q2059" s="235"/>
      <c r="R2059" s="235"/>
      <c r="S2059" s="235"/>
      <c r="T2059" s="235"/>
      <c r="U2059" s="235"/>
      <c r="V2059" s="235"/>
      <c r="W2059" s="235"/>
      <c r="X2059" s="235"/>
      <c r="Y2059" s="235"/>
      <c r="Z2059" s="235"/>
      <c r="AA2059" s="235"/>
      <c r="AB2059" s="235"/>
      <c r="AC2059" s="236">
        <v>76.56</v>
      </c>
      <c r="AD2059" s="236"/>
    </row>
    <row r="2060" spans="1:30" x14ac:dyDescent="0.25">
      <c r="C2060" s="149" t="s">
        <v>2</v>
      </c>
      <c r="G2060" s="149" t="s">
        <v>2</v>
      </c>
      <c r="K2060" s="149" t="s">
        <v>2</v>
      </c>
      <c r="O2060" s="235" t="s">
        <v>2711</v>
      </c>
      <c r="P2060" s="235"/>
      <c r="Q2060" s="235"/>
      <c r="R2060" s="235"/>
      <c r="S2060" s="235"/>
      <c r="T2060" s="235"/>
      <c r="U2060" s="235"/>
      <c r="V2060" s="235"/>
      <c r="W2060" s="235"/>
      <c r="X2060" s="235"/>
      <c r="Y2060" s="235"/>
      <c r="Z2060" s="235"/>
      <c r="AA2060" s="235"/>
      <c r="AB2060" s="235"/>
      <c r="AC2060" s="236">
        <v>35.4</v>
      </c>
      <c r="AD2060" s="236"/>
    </row>
    <row r="2061" spans="1:30" x14ac:dyDescent="0.25">
      <c r="C2061" s="149" t="s">
        <v>2</v>
      </c>
      <c r="G2061" s="149" t="s">
        <v>2</v>
      </c>
      <c r="K2061" s="149" t="s">
        <v>2</v>
      </c>
      <c r="O2061" s="235" t="s">
        <v>2712</v>
      </c>
      <c r="P2061" s="235"/>
      <c r="Q2061" s="235"/>
      <c r="R2061" s="235"/>
      <c r="S2061" s="235"/>
      <c r="T2061" s="235"/>
      <c r="U2061" s="235"/>
      <c r="V2061" s="235"/>
      <c r="W2061" s="235"/>
      <c r="X2061" s="235"/>
      <c r="Y2061" s="235"/>
      <c r="Z2061" s="235"/>
      <c r="AA2061" s="235"/>
      <c r="AB2061" s="235"/>
      <c r="AC2061" s="236">
        <v>16.649999999999999</v>
      </c>
      <c r="AD2061" s="236"/>
    </row>
    <row r="2062" spans="1:30" x14ac:dyDescent="0.25">
      <c r="C2062" s="149" t="s">
        <v>2</v>
      </c>
      <c r="G2062" s="149" t="s">
        <v>2</v>
      </c>
      <c r="K2062" s="149" t="s">
        <v>2</v>
      </c>
      <c r="O2062" s="235" t="s">
        <v>2713</v>
      </c>
      <c r="P2062" s="235"/>
      <c r="Q2062" s="235"/>
      <c r="R2062" s="235"/>
      <c r="S2062" s="235"/>
      <c r="T2062" s="235"/>
      <c r="U2062" s="235"/>
      <c r="V2062" s="235"/>
      <c r="W2062" s="235"/>
      <c r="X2062" s="235"/>
      <c r="Y2062" s="235"/>
      <c r="Z2062" s="235"/>
      <c r="AA2062" s="235"/>
      <c r="AB2062" s="235"/>
      <c r="AC2062" s="236">
        <v>458.5</v>
      </c>
      <c r="AD2062" s="236"/>
    </row>
    <row r="2063" spans="1:30" x14ac:dyDescent="0.25">
      <c r="C2063" s="149" t="s">
        <v>2</v>
      </c>
      <c r="G2063" s="149" t="s">
        <v>2</v>
      </c>
      <c r="K2063" s="149" t="s">
        <v>2</v>
      </c>
      <c r="O2063" s="235" t="s">
        <v>2714</v>
      </c>
      <c r="P2063" s="235"/>
      <c r="Q2063" s="235"/>
      <c r="R2063" s="235"/>
      <c r="S2063" s="235"/>
      <c r="T2063" s="235"/>
      <c r="U2063" s="235"/>
      <c r="V2063" s="235"/>
      <c r="W2063" s="235"/>
      <c r="X2063" s="235"/>
      <c r="Y2063" s="235"/>
      <c r="Z2063" s="235"/>
      <c r="AA2063" s="235"/>
      <c r="AB2063" s="235"/>
      <c r="AC2063" s="236">
        <v>520</v>
      </c>
      <c r="AD2063" s="236"/>
    </row>
    <row r="2064" spans="1:30" x14ac:dyDescent="0.25">
      <c r="C2064" s="149" t="s">
        <v>2</v>
      </c>
      <c r="G2064" s="149" t="s">
        <v>2</v>
      </c>
      <c r="K2064" s="149" t="s">
        <v>2</v>
      </c>
      <c r="O2064" s="235" t="s">
        <v>2715</v>
      </c>
      <c r="P2064" s="235"/>
      <c r="Q2064" s="235"/>
      <c r="R2064" s="235"/>
      <c r="S2064" s="235"/>
      <c r="T2064" s="235"/>
      <c r="U2064" s="235"/>
      <c r="V2064" s="235"/>
      <c r="W2064" s="235"/>
      <c r="X2064" s="235"/>
      <c r="Y2064" s="235"/>
      <c r="Z2064" s="235"/>
      <c r="AA2064" s="235"/>
      <c r="AB2064" s="235"/>
      <c r="AC2064" s="236">
        <v>471.2</v>
      </c>
      <c r="AD2064" s="236"/>
    </row>
    <row r="2065" spans="1:30" x14ac:dyDescent="0.25">
      <c r="C2065" s="149" t="s">
        <v>2</v>
      </c>
      <c r="G2065" s="149" t="s">
        <v>2</v>
      </c>
      <c r="K2065" s="149" t="s">
        <v>2</v>
      </c>
      <c r="O2065" s="235" t="s">
        <v>2716</v>
      </c>
      <c r="P2065" s="235"/>
      <c r="Q2065" s="235"/>
      <c r="R2065" s="235"/>
      <c r="S2065" s="235"/>
      <c r="T2065" s="235"/>
      <c r="U2065" s="235"/>
      <c r="V2065" s="235"/>
      <c r="W2065" s="235"/>
      <c r="X2065" s="235"/>
      <c r="Y2065" s="235"/>
      <c r="Z2065" s="235"/>
      <c r="AA2065" s="235"/>
      <c r="AB2065" s="235"/>
      <c r="AC2065" s="236">
        <v>365.6</v>
      </c>
      <c r="AD2065" s="236"/>
    </row>
    <row r="2066" spans="1:30" ht="6" customHeight="1" x14ac:dyDescent="0.25"/>
    <row r="2067" spans="1:30" ht="16.5" customHeight="1" x14ac:dyDescent="0.25">
      <c r="A2067" s="152" t="s">
        <v>2717</v>
      </c>
      <c r="B2067" s="152"/>
      <c r="C2067" s="152"/>
      <c r="D2067" s="152"/>
      <c r="E2067" s="152"/>
      <c r="F2067" s="152"/>
      <c r="G2067" s="152"/>
      <c r="H2067" s="152"/>
      <c r="I2067" s="152"/>
      <c r="J2067" s="152"/>
      <c r="K2067" s="152"/>
      <c r="L2067" s="152"/>
      <c r="M2067" s="152"/>
      <c r="N2067" s="152"/>
      <c r="O2067" s="152"/>
      <c r="P2067" s="152"/>
      <c r="Q2067" s="152"/>
      <c r="R2067" s="152"/>
      <c r="S2067" s="152"/>
      <c r="U2067" s="149" t="s">
        <v>2</v>
      </c>
      <c r="W2067" s="149" t="s">
        <v>2</v>
      </c>
      <c r="Y2067" s="237" t="s">
        <v>2007</v>
      </c>
      <c r="Z2067" s="237"/>
      <c r="AC2067" s="238">
        <v>94236.43</v>
      </c>
      <c r="AD2067" s="238"/>
    </row>
    <row r="2068" spans="1:30" ht="6.75" customHeight="1" x14ac:dyDescent="0.25"/>
    <row r="2069" spans="1:30" ht="14.25" customHeight="1" x14ac:dyDescent="0.25">
      <c r="A2069" s="231" t="s">
        <v>2718</v>
      </c>
      <c r="B2069" s="231"/>
      <c r="C2069" s="231"/>
      <c r="D2069" s="231"/>
      <c r="E2069" s="231"/>
      <c r="F2069" s="231"/>
      <c r="G2069" s="231"/>
      <c r="H2069" s="231"/>
      <c r="I2069" s="231"/>
      <c r="J2069" s="231"/>
      <c r="K2069" s="231"/>
      <c r="L2069" s="231"/>
      <c r="M2069" s="231"/>
      <c r="N2069" s="231"/>
      <c r="O2069" s="231"/>
    </row>
    <row r="2070" spans="1:30" x14ac:dyDescent="0.25">
      <c r="B2070" s="232" t="s">
        <v>1039</v>
      </c>
      <c r="C2070" s="232"/>
      <c r="D2070" s="232"/>
      <c r="F2070" s="232" t="s">
        <v>1040</v>
      </c>
      <c r="G2070" s="232"/>
      <c r="H2070" s="232"/>
      <c r="I2070" s="232"/>
      <c r="J2070" s="232" t="s">
        <v>1041</v>
      </c>
      <c r="K2070" s="232"/>
      <c r="L2070" s="232"/>
      <c r="N2070" s="232" t="s">
        <v>1042</v>
      </c>
      <c r="O2070" s="232"/>
      <c r="P2070" s="232"/>
      <c r="Q2070" s="232"/>
      <c r="R2070" s="232"/>
      <c r="S2070" s="232"/>
      <c r="T2070" s="232"/>
      <c r="U2070" s="232"/>
      <c r="V2070" s="232"/>
      <c r="W2070" s="232"/>
      <c r="X2070" s="232"/>
      <c r="Y2070" s="232"/>
      <c r="Z2070" s="232"/>
      <c r="AA2070" s="232"/>
      <c r="AC2070" s="233" t="s">
        <v>1043</v>
      </c>
      <c r="AD2070" s="233"/>
    </row>
    <row r="2071" spans="1:30" x14ac:dyDescent="0.25">
      <c r="B2071" s="146" t="s">
        <v>2719</v>
      </c>
      <c r="C2071" s="146"/>
      <c r="D2071" s="146"/>
      <c r="F2071" s="146" t="s">
        <v>1045</v>
      </c>
      <c r="G2071" s="146"/>
      <c r="H2071" s="146"/>
      <c r="I2071" s="146"/>
      <c r="J2071" s="146" t="s">
        <v>2720</v>
      </c>
      <c r="K2071" s="146"/>
      <c r="L2071" s="146"/>
      <c r="N2071" s="146" t="s">
        <v>2721</v>
      </c>
      <c r="O2071" s="146"/>
      <c r="P2071" s="146"/>
      <c r="Q2071" s="146"/>
      <c r="R2071" s="146"/>
      <c r="S2071" s="146"/>
      <c r="T2071" s="146"/>
      <c r="U2071" s="146"/>
      <c r="V2071" s="146"/>
      <c r="W2071" s="146"/>
      <c r="X2071" s="146"/>
      <c r="Y2071" s="146"/>
      <c r="Z2071" s="146"/>
      <c r="AA2071" s="146"/>
      <c r="AC2071" s="234">
        <v>1704.22</v>
      </c>
      <c r="AD2071" s="234"/>
    </row>
    <row r="2072" spans="1:30" x14ac:dyDescent="0.25">
      <c r="C2072" s="149" t="s">
        <v>2</v>
      </c>
      <c r="G2072" s="149" t="s">
        <v>2</v>
      </c>
      <c r="K2072" s="149" t="s">
        <v>2</v>
      </c>
      <c r="O2072" s="235" t="s">
        <v>2722</v>
      </c>
      <c r="P2072" s="235"/>
      <c r="Q2072" s="235"/>
      <c r="R2072" s="235"/>
      <c r="S2072" s="235"/>
      <c r="T2072" s="235"/>
      <c r="U2072" s="235"/>
      <c r="V2072" s="235"/>
      <c r="W2072" s="235"/>
      <c r="X2072" s="235"/>
      <c r="Y2072" s="235"/>
      <c r="Z2072" s="235"/>
      <c r="AA2072" s="235"/>
      <c r="AB2072" s="235"/>
      <c r="AC2072" s="236">
        <v>291.67</v>
      </c>
      <c r="AD2072" s="236"/>
    </row>
    <row r="2073" spans="1:30" x14ac:dyDescent="0.25">
      <c r="C2073" s="149" t="s">
        <v>2</v>
      </c>
      <c r="G2073" s="149" t="s">
        <v>2</v>
      </c>
      <c r="K2073" s="149" t="s">
        <v>2</v>
      </c>
      <c r="O2073" s="235" t="s">
        <v>2723</v>
      </c>
      <c r="P2073" s="235"/>
      <c r="Q2073" s="235"/>
      <c r="R2073" s="235"/>
      <c r="S2073" s="235"/>
      <c r="T2073" s="235"/>
      <c r="U2073" s="235"/>
      <c r="V2073" s="235"/>
      <c r="W2073" s="235"/>
      <c r="X2073" s="235"/>
      <c r="Y2073" s="235"/>
      <c r="Z2073" s="235"/>
      <c r="AA2073" s="235"/>
      <c r="AB2073" s="235"/>
      <c r="AC2073" s="236">
        <v>328.13</v>
      </c>
      <c r="AD2073" s="236"/>
    </row>
    <row r="2074" spans="1:30" x14ac:dyDescent="0.25">
      <c r="C2074" s="149" t="s">
        <v>2</v>
      </c>
      <c r="G2074" s="149" t="s">
        <v>2</v>
      </c>
      <c r="K2074" s="149" t="s">
        <v>2</v>
      </c>
      <c r="O2074" s="235" t="s">
        <v>2724</v>
      </c>
      <c r="P2074" s="235"/>
      <c r="Q2074" s="235"/>
      <c r="R2074" s="235"/>
      <c r="S2074" s="235"/>
      <c r="T2074" s="235"/>
      <c r="U2074" s="235"/>
      <c r="V2074" s="235"/>
      <c r="W2074" s="235"/>
      <c r="X2074" s="235"/>
      <c r="Y2074" s="235"/>
      <c r="Z2074" s="235"/>
      <c r="AA2074" s="235"/>
      <c r="AB2074" s="235"/>
      <c r="AC2074" s="236">
        <v>399</v>
      </c>
      <c r="AD2074" s="236"/>
    </row>
    <row r="2075" spans="1:30" x14ac:dyDescent="0.25">
      <c r="C2075" s="149" t="s">
        <v>2</v>
      </c>
      <c r="G2075" s="149" t="s">
        <v>2</v>
      </c>
      <c r="K2075" s="149" t="s">
        <v>2</v>
      </c>
      <c r="O2075" s="235" t="s">
        <v>2725</v>
      </c>
      <c r="P2075" s="235"/>
      <c r="Q2075" s="235"/>
      <c r="R2075" s="235"/>
      <c r="S2075" s="235"/>
      <c r="T2075" s="235"/>
      <c r="U2075" s="235"/>
      <c r="V2075" s="235"/>
      <c r="W2075" s="235"/>
      <c r="X2075" s="235"/>
      <c r="Y2075" s="235"/>
      <c r="Z2075" s="235"/>
      <c r="AA2075" s="235"/>
      <c r="AB2075" s="235"/>
      <c r="AC2075" s="236">
        <v>685.42</v>
      </c>
      <c r="AD2075" s="236"/>
    </row>
    <row r="2076" spans="1:30" ht="6" customHeight="1" x14ac:dyDescent="0.25"/>
    <row r="2077" spans="1:30" ht="16.5" customHeight="1" x14ac:dyDescent="0.25">
      <c r="A2077" s="152" t="s">
        <v>2726</v>
      </c>
      <c r="B2077" s="152"/>
      <c r="C2077" s="152"/>
      <c r="D2077" s="152"/>
      <c r="E2077" s="152"/>
      <c r="F2077" s="152"/>
      <c r="G2077" s="152"/>
      <c r="H2077" s="152"/>
      <c r="I2077" s="152"/>
      <c r="J2077" s="152"/>
      <c r="K2077" s="152"/>
      <c r="L2077" s="152"/>
      <c r="M2077" s="152"/>
      <c r="N2077" s="152"/>
      <c r="O2077" s="152"/>
      <c r="P2077" s="152"/>
      <c r="Q2077" s="152"/>
      <c r="R2077" s="152"/>
      <c r="S2077" s="152"/>
      <c r="U2077" s="149" t="s">
        <v>2</v>
      </c>
      <c r="W2077" s="149" t="s">
        <v>2</v>
      </c>
      <c r="Y2077" s="237" t="s">
        <v>2007</v>
      </c>
      <c r="Z2077" s="237"/>
      <c r="AC2077" s="238">
        <v>1704.22</v>
      </c>
      <c r="AD2077" s="238"/>
    </row>
    <row r="2078" spans="1:30" ht="6.75" customHeight="1" x14ac:dyDescent="0.25"/>
    <row r="2079" spans="1:30" ht="14.25" customHeight="1" x14ac:dyDescent="0.25">
      <c r="A2079" s="231" t="s">
        <v>2727</v>
      </c>
      <c r="B2079" s="231"/>
      <c r="C2079" s="231"/>
      <c r="D2079" s="231"/>
      <c r="E2079" s="231"/>
      <c r="F2079" s="231"/>
      <c r="G2079" s="231"/>
      <c r="H2079" s="231"/>
      <c r="I2079" s="231"/>
      <c r="J2079" s="231"/>
      <c r="K2079" s="231"/>
      <c r="L2079" s="231"/>
      <c r="M2079" s="231"/>
      <c r="N2079" s="231"/>
      <c r="O2079" s="231"/>
    </row>
    <row r="2080" spans="1:30" x14ac:dyDescent="0.25">
      <c r="B2080" s="232" t="s">
        <v>1039</v>
      </c>
      <c r="C2080" s="232"/>
      <c r="D2080" s="232"/>
      <c r="F2080" s="232" t="s">
        <v>1040</v>
      </c>
      <c r="G2080" s="232"/>
      <c r="H2080" s="232"/>
      <c r="I2080" s="232"/>
      <c r="J2080" s="232" t="s">
        <v>1041</v>
      </c>
      <c r="K2080" s="232"/>
      <c r="L2080" s="232"/>
      <c r="N2080" s="232" t="s">
        <v>1042</v>
      </c>
      <c r="O2080" s="232"/>
      <c r="P2080" s="232"/>
      <c r="Q2080" s="232"/>
      <c r="R2080" s="232"/>
      <c r="S2080" s="232"/>
      <c r="T2080" s="232"/>
      <c r="U2080" s="232"/>
      <c r="V2080" s="232"/>
      <c r="W2080" s="232"/>
      <c r="X2080" s="232"/>
      <c r="Y2080" s="232"/>
      <c r="Z2080" s="232"/>
      <c r="AA2080" s="232"/>
      <c r="AC2080" s="233" t="s">
        <v>1043</v>
      </c>
      <c r="AD2080" s="233"/>
    </row>
    <row r="2081" spans="2:30" x14ac:dyDescent="0.25">
      <c r="B2081" s="146" t="s">
        <v>2728</v>
      </c>
      <c r="C2081" s="146"/>
      <c r="D2081" s="146"/>
      <c r="F2081" s="146" t="s">
        <v>1158</v>
      </c>
      <c r="G2081" s="146"/>
      <c r="H2081" s="146"/>
      <c r="I2081" s="146"/>
      <c r="J2081" s="146" t="s">
        <v>2729</v>
      </c>
      <c r="K2081" s="146"/>
      <c r="L2081" s="146"/>
      <c r="N2081" s="146" t="s">
        <v>2730</v>
      </c>
      <c r="O2081" s="146"/>
      <c r="P2081" s="146"/>
      <c r="Q2081" s="146"/>
      <c r="R2081" s="146"/>
      <c r="S2081" s="146"/>
      <c r="T2081" s="146"/>
      <c r="U2081" s="146"/>
      <c r="V2081" s="146"/>
      <c r="W2081" s="146"/>
      <c r="X2081" s="146"/>
      <c r="Y2081" s="146"/>
      <c r="Z2081" s="146"/>
      <c r="AA2081" s="146"/>
      <c r="AC2081" s="234">
        <v>155104.37</v>
      </c>
      <c r="AD2081" s="234"/>
    </row>
    <row r="2082" spans="2:30" x14ac:dyDescent="0.25">
      <c r="C2082" s="149" t="s">
        <v>2</v>
      </c>
      <c r="G2082" s="149" t="s">
        <v>2</v>
      </c>
      <c r="K2082" s="149" t="s">
        <v>2</v>
      </c>
      <c r="O2082" s="235" t="s">
        <v>2731</v>
      </c>
      <c r="P2082" s="235"/>
      <c r="Q2082" s="235"/>
      <c r="R2082" s="235"/>
      <c r="S2082" s="235"/>
      <c r="T2082" s="235"/>
      <c r="U2082" s="235"/>
      <c r="V2082" s="235"/>
      <c r="W2082" s="235"/>
      <c r="X2082" s="235"/>
      <c r="Y2082" s="235"/>
      <c r="Z2082" s="235"/>
      <c r="AA2082" s="235"/>
      <c r="AB2082" s="235"/>
    </row>
    <row r="2083" spans="2:30" x14ac:dyDescent="0.25">
      <c r="B2083" s="146" t="s">
        <v>2732</v>
      </c>
      <c r="C2083" s="146"/>
      <c r="D2083" s="146"/>
      <c r="F2083" s="146" t="s">
        <v>1158</v>
      </c>
      <c r="G2083" s="146"/>
      <c r="H2083" s="146"/>
      <c r="I2083" s="146"/>
      <c r="J2083" s="146" t="s">
        <v>2255</v>
      </c>
      <c r="K2083" s="146"/>
      <c r="L2083" s="146"/>
      <c r="N2083" s="146" t="s">
        <v>2256</v>
      </c>
      <c r="O2083" s="146"/>
      <c r="P2083" s="146"/>
      <c r="Q2083" s="146"/>
      <c r="R2083" s="146"/>
      <c r="S2083" s="146"/>
      <c r="T2083" s="146"/>
      <c r="U2083" s="146"/>
      <c r="V2083" s="146"/>
      <c r="W2083" s="146"/>
      <c r="X2083" s="146"/>
      <c r="Y2083" s="146"/>
      <c r="Z2083" s="146"/>
      <c r="AA2083" s="146"/>
      <c r="AC2083" s="234">
        <v>53628.5</v>
      </c>
      <c r="AD2083" s="234"/>
    </row>
    <row r="2084" spans="2:30" x14ac:dyDescent="0.25">
      <c r="C2084" s="149" t="s">
        <v>2</v>
      </c>
      <c r="G2084" s="149" t="s">
        <v>2</v>
      </c>
      <c r="K2084" s="149" t="s">
        <v>2</v>
      </c>
      <c r="O2084" s="235" t="s">
        <v>2731</v>
      </c>
      <c r="P2084" s="235"/>
      <c r="Q2084" s="235"/>
      <c r="R2084" s="235"/>
      <c r="S2084" s="235"/>
      <c r="T2084" s="235"/>
      <c r="U2084" s="235"/>
      <c r="V2084" s="235"/>
      <c r="W2084" s="235"/>
      <c r="X2084" s="235"/>
      <c r="Y2084" s="235"/>
      <c r="Z2084" s="235"/>
      <c r="AA2084" s="235"/>
      <c r="AB2084" s="235"/>
      <c r="AC2084" s="236">
        <v>31540</v>
      </c>
      <c r="AD2084" s="236"/>
    </row>
    <row r="2085" spans="2:30" x14ac:dyDescent="0.25">
      <c r="C2085" s="149" t="s">
        <v>2</v>
      </c>
      <c r="G2085" s="149" t="s">
        <v>2</v>
      </c>
      <c r="K2085" s="149" t="s">
        <v>2</v>
      </c>
      <c r="O2085" s="235" t="s">
        <v>2731</v>
      </c>
      <c r="P2085" s="235"/>
      <c r="Q2085" s="235"/>
      <c r="R2085" s="235"/>
      <c r="S2085" s="235"/>
      <c r="T2085" s="235"/>
      <c r="U2085" s="235"/>
      <c r="V2085" s="235"/>
      <c r="W2085" s="235"/>
      <c r="X2085" s="235"/>
      <c r="Y2085" s="235"/>
      <c r="Z2085" s="235"/>
      <c r="AA2085" s="235"/>
      <c r="AB2085" s="235"/>
      <c r="AC2085" s="236">
        <v>15620</v>
      </c>
      <c r="AD2085" s="236"/>
    </row>
    <row r="2086" spans="2:30" x14ac:dyDescent="0.25">
      <c r="C2086" s="149" t="s">
        <v>2</v>
      </c>
      <c r="G2086" s="149" t="s">
        <v>2</v>
      </c>
      <c r="K2086" s="149" t="s">
        <v>2</v>
      </c>
      <c r="O2086" s="235" t="s">
        <v>2731</v>
      </c>
      <c r="P2086" s="235"/>
      <c r="Q2086" s="235"/>
      <c r="R2086" s="235"/>
      <c r="S2086" s="235"/>
      <c r="T2086" s="235"/>
      <c r="U2086" s="235"/>
      <c r="V2086" s="235"/>
      <c r="W2086" s="235"/>
      <c r="X2086" s="235"/>
      <c r="Y2086" s="235"/>
      <c r="Z2086" s="235"/>
      <c r="AA2086" s="235"/>
      <c r="AB2086" s="235"/>
      <c r="AC2086" s="236">
        <v>6468.5</v>
      </c>
      <c r="AD2086" s="236"/>
    </row>
    <row r="2087" spans="2:30" x14ac:dyDescent="0.25">
      <c r="B2087" s="146" t="s">
        <v>2733</v>
      </c>
      <c r="C2087" s="146"/>
      <c r="D2087" s="146"/>
      <c r="F2087" s="146" t="s">
        <v>1392</v>
      </c>
      <c r="G2087" s="146"/>
      <c r="H2087" s="146"/>
      <c r="I2087" s="146"/>
      <c r="J2087" s="146" t="s">
        <v>2729</v>
      </c>
      <c r="K2087" s="146"/>
      <c r="L2087" s="146"/>
      <c r="N2087" s="146" t="s">
        <v>2730</v>
      </c>
      <c r="O2087" s="146"/>
      <c r="P2087" s="146"/>
      <c r="Q2087" s="146"/>
      <c r="R2087" s="146"/>
      <c r="S2087" s="146"/>
      <c r="T2087" s="146"/>
      <c r="U2087" s="146"/>
      <c r="V2087" s="146"/>
      <c r="W2087" s="146"/>
      <c r="X2087" s="146"/>
      <c r="Y2087" s="146"/>
      <c r="Z2087" s="146"/>
      <c r="AA2087" s="146"/>
      <c r="AC2087" s="234">
        <v>627486.09</v>
      </c>
      <c r="AD2087" s="234"/>
    </row>
    <row r="2088" spans="2:30" x14ac:dyDescent="0.25">
      <c r="C2088" s="149" t="s">
        <v>2</v>
      </c>
      <c r="G2088" s="149" t="s">
        <v>2</v>
      </c>
      <c r="K2088" s="149" t="s">
        <v>2</v>
      </c>
      <c r="O2088" s="235" t="s">
        <v>2731</v>
      </c>
      <c r="P2088" s="235"/>
      <c r="Q2088" s="235"/>
      <c r="R2088" s="235"/>
      <c r="S2088" s="235"/>
      <c r="T2088" s="235"/>
      <c r="U2088" s="235"/>
      <c r="V2088" s="235"/>
      <c r="W2088" s="235"/>
      <c r="X2088" s="235"/>
      <c r="Y2088" s="235"/>
      <c r="Z2088" s="235"/>
      <c r="AA2088" s="235"/>
      <c r="AB2088" s="235"/>
      <c r="AC2088" s="236">
        <v>9764.68</v>
      </c>
      <c r="AD2088" s="236"/>
    </row>
    <row r="2089" spans="2:30" x14ac:dyDescent="0.25">
      <c r="C2089" s="149" t="s">
        <v>2</v>
      </c>
      <c r="G2089" s="149" t="s">
        <v>2</v>
      </c>
      <c r="K2089" s="149" t="s">
        <v>2</v>
      </c>
      <c r="O2089" s="235" t="s">
        <v>2731</v>
      </c>
      <c r="P2089" s="235"/>
      <c r="Q2089" s="235"/>
      <c r="R2089" s="235"/>
      <c r="S2089" s="235"/>
      <c r="T2089" s="235"/>
      <c r="U2089" s="235"/>
      <c r="V2089" s="235"/>
      <c r="W2089" s="235"/>
      <c r="X2089" s="235"/>
      <c r="Y2089" s="235"/>
      <c r="Z2089" s="235"/>
      <c r="AA2089" s="235"/>
      <c r="AB2089" s="235"/>
      <c r="AC2089" s="236">
        <v>250230.2</v>
      </c>
      <c r="AD2089" s="236"/>
    </row>
    <row r="2090" spans="2:30" x14ac:dyDescent="0.25">
      <c r="C2090" s="149" t="s">
        <v>2</v>
      </c>
      <c r="G2090" s="149" t="s">
        <v>2</v>
      </c>
      <c r="K2090" s="149" t="s">
        <v>2</v>
      </c>
      <c r="O2090" s="235" t="s">
        <v>2731</v>
      </c>
      <c r="P2090" s="235"/>
      <c r="Q2090" s="235"/>
      <c r="R2090" s="235"/>
      <c r="S2090" s="235"/>
      <c r="T2090" s="235"/>
      <c r="U2090" s="235"/>
      <c r="V2090" s="235"/>
      <c r="W2090" s="235"/>
      <c r="X2090" s="235"/>
      <c r="Y2090" s="235"/>
      <c r="Z2090" s="235"/>
      <c r="AA2090" s="235"/>
      <c r="AB2090" s="235"/>
      <c r="AC2090" s="236">
        <v>85116.21</v>
      </c>
      <c r="AD2090" s="236"/>
    </row>
    <row r="2091" spans="2:30" x14ac:dyDescent="0.25">
      <c r="C2091" s="149" t="s">
        <v>2</v>
      </c>
      <c r="G2091" s="149" t="s">
        <v>2</v>
      </c>
      <c r="K2091" s="149" t="s">
        <v>2</v>
      </c>
      <c r="O2091" s="235" t="s">
        <v>2731</v>
      </c>
      <c r="P2091" s="235"/>
      <c r="Q2091" s="235"/>
      <c r="R2091" s="235"/>
      <c r="S2091" s="235"/>
      <c r="T2091" s="235"/>
      <c r="U2091" s="235"/>
      <c r="V2091" s="235"/>
      <c r="W2091" s="235"/>
      <c r="X2091" s="235"/>
      <c r="Y2091" s="235"/>
      <c r="Z2091" s="235"/>
      <c r="AA2091" s="235"/>
      <c r="AB2091" s="235"/>
      <c r="AC2091" s="236">
        <v>282375</v>
      </c>
      <c r="AD2091" s="236"/>
    </row>
    <row r="2092" spans="2:30" x14ac:dyDescent="0.25">
      <c r="B2092" s="146" t="s">
        <v>2734</v>
      </c>
      <c r="C2092" s="146"/>
      <c r="D2092" s="146"/>
      <c r="F2092" s="146" t="s">
        <v>1392</v>
      </c>
      <c r="G2092" s="146"/>
      <c r="H2092" s="146"/>
      <c r="I2092" s="146"/>
      <c r="J2092" s="146" t="s">
        <v>2735</v>
      </c>
      <c r="K2092" s="146"/>
      <c r="L2092" s="146"/>
      <c r="N2092" s="146" t="s">
        <v>2736</v>
      </c>
      <c r="O2092" s="146"/>
      <c r="P2092" s="146"/>
      <c r="Q2092" s="146"/>
      <c r="R2092" s="146"/>
      <c r="S2092" s="146"/>
      <c r="T2092" s="146"/>
      <c r="U2092" s="146"/>
      <c r="V2092" s="146"/>
      <c r="W2092" s="146"/>
      <c r="X2092" s="146"/>
      <c r="Y2092" s="146"/>
      <c r="Z2092" s="146"/>
      <c r="AA2092" s="146"/>
      <c r="AC2092" s="234">
        <v>50163.48</v>
      </c>
      <c r="AD2092" s="234"/>
    </row>
    <row r="2093" spans="2:30" x14ac:dyDescent="0.25">
      <c r="C2093" s="149" t="s">
        <v>2</v>
      </c>
      <c r="G2093" s="149" t="s">
        <v>2</v>
      </c>
      <c r="K2093" s="149" t="s">
        <v>2</v>
      </c>
      <c r="O2093" s="235" t="s">
        <v>2737</v>
      </c>
      <c r="P2093" s="235"/>
      <c r="Q2093" s="235"/>
      <c r="R2093" s="235"/>
      <c r="S2093" s="235"/>
      <c r="T2093" s="235"/>
      <c r="U2093" s="235"/>
      <c r="V2093" s="235"/>
      <c r="W2093" s="235"/>
      <c r="X2093" s="235"/>
      <c r="Y2093" s="235"/>
      <c r="Z2093" s="235"/>
      <c r="AA2093" s="235"/>
      <c r="AB2093" s="235"/>
      <c r="AC2093" s="236">
        <v>11475.59</v>
      </c>
      <c r="AD2093" s="236"/>
    </row>
    <row r="2094" spans="2:30" x14ac:dyDescent="0.25">
      <c r="C2094" s="149" t="s">
        <v>2</v>
      </c>
      <c r="G2094" s="149" t="s">
        <v>2</v>
      </c>
      <c r="K2094" s="149" t="s">
        <v>2</v>
      </c>
      <c r="O2094" s="235" t="s">
        <v>2738</v>
      </c>
      <c r="P2094" s="235"/>
      <c r="Q2094" s="235"/>
      <c r="R2094" s="235"/>
      <c r="S2094" s="235"/>
      <c r="T2094" s="235"/>
      <c r="U2094" s="235"/>
      <c r="V2094" s="235"/>
      <c r="W2094" s="235"/>
      <c r="X2094" s="235"/>
      <c r="Y2094" s="235"/>
      <c r="Z2094" s="235"/>
      <c r="AA2094" s="235"/>
      <c r="AB2094" s="235"/>
      <c r="AC2094" s="236">
        <v>26561.83</v>
      </c>
      <c r="AD2094" s="236"/>
    </row>
    <row r="2095" spans="2:30" x14ac:dyDescent="0.25">
      <c r="C2095" s="149" t="s">
        <v>2</v>
      </c>
      <c r="G2095" s="149" t="s">
        <v>2</v>
      </c>
      <c r="K2095" s="149" t="s">
        <v>2</v>
      </c>
      <c r="O2095" s="235" t="s">
        <v>2739</v>
      </c>
      <c r="P2095" s="235"/>
      <c r="Q2095" s="235"/>
      <c r="R2095" s="235"/>
      <c r="S2095" s="235"/>
      <c r="T2095" s="235"/>
      <c r="U2095" s="235"/>
      <c r="V2095" s="235"/>
      <c r="W2095" s="235"/>
      <c r="X2095" s="235"/>
      <c r="Y2095" s="235"/>
      <c r="Z2095" s="235"/>
      <c r="AA2095" s="235"/>
      <c r="AB2095" s="235"/>
      <c r="AC2095" s="236">
        <v>12126.06</v>
      </c>
      <c r="AD2095" s="236"/>
    </row>
    <row r="2096" spans="2:30" ht="6" customHeight="1" x14ac:dyDescent="0.25"/>
    <row r="2097" spans="1:30" ht="16.5" customHeight="1" x14ac:dyDescent="0.25">
      <c r="A2097" s="152" t="s">
        <v>2740</v>
      </c>
      <c r="B2097" s="152"/>
      <c r="C2097" s="152"/>
      <c r="D2097" s="152"/>
      <c r="E2097" s="152"/>
      <c r="F2097" s="152"/>
      <c r="G2097" s="152"/>
      <c r="H2097" s="152"/>
      <c r="I2097" s="152"/>
      <c r="J2097" s="152"/>
      <c r="K2097" s="152"/>
      <c r="L2097" s="152"/>
      <c r="M2097" s="152"/>
      <c r="N2097" s="152"/>
      <c r="O2097" s="152"/>
      <c r="P2097" s="152"/>
      <c r="Q2097" s="152"/>
      <c r="R2097" s="152"/>
      <c r="S2097" s="152"/>
      <c r="U2097" s="149" t="s">
        <v>2</v>
      </c>
      <c r="W2097" s="149" t="s">
        <v>2</v>
      </c>
      <c r="Y2097" s="237" t="s">
        <v>2007</v>
      </c>
      <c r="Z2097" s="237"/>
      <c r="AC2097" s="238">
        <v>886382.44</v>
      </c>
      <c r="AD2097" s="238"/>
    </row>
    <row r="2098" spans="1:30" ht="6.75" customHeight="1" x14ac:dyDescent="0.25"/>
    <row r="2099" spans="1:30" ht="14.25" customHeight="1" x14ac:dyDescent="0.25">
      <c r="A2099" s="231" t="s">
        <v>2741</v>
      </c>
      <c r="B2099" s="231"/>
      <c r="C2099" s="231"/>
      <c r="D2099" s="231"/>
      <c r="E2099" s="231"/>
      <c r="F2099" s="231"/>
      <c r="G2099" s="231"/>
      <c r="H2099" s="231"/>
      <c r="I2099" s="231"/>
      <c r="J2099" s="231"/>
      <c r="K2099" s="231"/>
      <c r="L2099" s="231"/>
      <c r="M2099" s="231"/>
      <c r="N2099" s="231"/>
      <c r="O2099" s="231"/>
    </row>
    <row r="2100" spans="1:30" x14ac:dyDescent="0.25">
      <c r="B2100" s="232" t="s">
        <v>1039</v>
      </c>
      <c r="C2100" s="232"/>
      <c r="D2100" s="232"/>
      <c r="F2100" s="232" t="s">
        <v>1040</v>
      </c>
      <c r="G2100" s="232"/>
      <c r="H2100" s="232"/>
      <c r="I2100" s="232"/>
      <c r="J2100" s="232" t="s">
        <v>1041</v>
      </c>
      <c r="K2100" s="232"/>
      <c r="L2100" s="232"/>
      <c r="N2100" s="232" t="s">
        <v>1042</v>
      </c>
      <c r="O2100" s="232"/>
      <c r="P2100" s="232"/>
      <c r="Q2100" s="232"/>
      <c r="R2100" s="232"/>
      <c r="S2100" s="232"/>
      <c r="T2100" s="232"/>
      <c r="U2100" s="232"/>
      <c r="V2100" s="232"/>
      <c r="W2100" s="232"/>
      <c r="X2100" s="232"/>
      <c r="Y2100" s="232"/>
      <c r="Z2100" s="232"/>
      <c r="AA2100" s="232"/>
      <c r="AC2100" s="233" t="s">
        <v>1043</v>
      </c>
      <c r="AD2100" s="233"/>
    </row>
    <row r="2101" spans="1:30" x14ac:dyDescent="0.25">
      <c r="B2101" s="146" t="s">
        <v>2742</v>
      </c>
      <c r="C2101" s="146"/>
      <c r="D2101" s="146"/>
      <c r="F2101" s="146" t="s">
        <v>1323</v>
      </c>
      <c r="G2101" s="146"/>
      <c r="H2101" s="146"/>
      <c r="I2101" s="146"/>
      <c r="J2101" s="146" t="s">
        <v>2743</v>
      </c>
      <c r="K2101" s="146"/>
      <c r="L2101" s="146"/>
      <c r="N2101" s="146" t="s">
        <v>2744</v>
      </c>
      <c r="O2101" s="146"/>
      <c r="P2101" s="146"/>
      <c r="Q2101" s="146"/>
      <c r="R2101" s="146"/>
      <c r="S2101" s="146"/>
      <c r="T2101" s="146"/>
      <c r="U2101" s="146"/>
      <c r="V2101" s="146"/>
      <c r="W2101" s="146"/>
      <c r="X2101" s="146"/>
      <c r="Y2101" s="146"/>
      <c r="Z2101" s="146"/>
      <c r="AA2101" s="146"/>
      <c r="AC2101" s="234">
        <v>20000</v>
      </c>
      <c r="AD2101" s="234"/>
    </row>
    <row r="2102" spans="1:30" x14ac:dyDescent="0.25">
      <c r="C2102" s="149" t="s">
        <v>2</v>
      </c>
      <c r="G2102" s="149" t="s">
        <v>2</v>
      </c>
      <c r="K2102" s="149" t="s">
        <v>2</v>
      </c>
      <c r="O2102" s="235" t="s">
        <v>2745</v>
      </c>
      <c r="P2102" s="235"/>
      <c r="Q2102" s="235"/>
      <c r="R2102" s="235"/>
      <c r="S2102" s="235"/>
      <c r="T2102" s="235"/>
      <c r="U2102" s="235"/>
      <c r="V2102" s="235"/>
      <c r="W2102" s="235"/>
      <c r="X2102" s="235"/>
      <c r="Y2102" s="235"/>
      <c r="Z2102" s="235"/>
      <c r="AA2102" s="235"/>
      <c r="AB2102" s="235"/>
      <c r="AC2102" s="236">
        <v>10000</v>
      </c>
      <c r="AD2102" s="236"/>
    </row>
    <row r="2103" spans="1:30" x14ac:dyDescent="0.25">
      <c r="C2103" s="149" t="s">
        <v>2</v>
      </c>
      <c r="G2103" s="149" t="s">
        <v>2</v>
      </c>
      <c r="K2103" s="149" t="s">
        <v>2</v>
      </c>
      <c r="O2103" s="235" t="s">
        <v>2746</v>
      </c>
      <c r="P2103" s="235"/>
      <c r="Q2103" s="235"/>
      <c r="R2103" s="235"/>
      <c r="S2103" s="235"/>
      <c r="T2103" s="235"/>
      <c r="U2103" s="235"/>
      <c r="V2103" s="235"/>
      <c r="W2103" s="235"/>
      <c r="X2103" s="235"/>
      <c r="Y2103" s="235"/>
      <c r="Z2103" s="235"/>
      <c r="AA2103" s="235"/>
      <c r="AB2103" s="235"/>
      <c r="AC2103" s="236">
        <v>10000</v>
      </c>
      <c r="AD2103" s="236"/>
    </row>
    <row r="2104" spans="1:30" ht="62.25" customHeight="1" x14ac:dyDescent="0.25"/>
    <row r="2105" spans="1:30" ht="12" customHeight="1" x14ac:dyDescent="0.25"/>
    <row r="2106" spans="1:30" ht="13.5" customHeight="1" x14ac:dyDescent="0.25">
      <c r="A2106" s="152" t="s">
        <v>1119</v>
      </c>
      <c r="B2106" s="152"/>
      <c r="C2106" s="152"/>
      <c r="D2106" s="152"/>
      <c r="E2106" s="152"/>
      <c r="F2106" s="152"/>
      <c r="G2106" s="152"/>
      <c r="H2106" s="152"/>
      <c r="I2106" s="152"/>
      <c r="J2106" s="152"/>
      <c r="K2106" s="152"/>
      <c r="L2106" s="152"/>
      <c r="M2106" s="152"/>
      <c r="R2106" s="153" t="s">
        <v>2747</v>
      </c>
      <c r="S2106" s="153"/>
      <c r="T2106" s="153"/>
      <c r="U2106" s="153"/>
      <c r="V2106" s="153"/>
      <c r="W2106" s="153"/>
      <c r="X2106" s="153"/>
      <c r="Y2106" s="153"/>
      <c r="Z2106" s="153"/>
      <c r="AA2106" s="153"/>
      <c r="AB2106" s="153"/>
      <c r="AC2106" s="153"/>
      <c r="AD2106" s="153"/>
    </row>
    <row r="2107" spans="1:30" ht="25.5" customHeight="1" x14ac:dyDescent="0.25">
      <c r="C2107" s="143" t="s">
        <v>1035</v>
      </c>
      <c r="D2107" s="143"/>
      <c r="E2107" s="143"/>
      <c r="F2107" s="143"/>
      <c r="G2107" s="143"/>
      <c r="H2107" s="143"/>
      <c r="I2107" s="143"/>
      <c r="J2107" s="143"/>
      <c r="K2107" s="143"/>
      <c r="L2107" s="143"/>
      <c r="M2107" s="143"/>
      <c r="N2107" s="143"/>
      <c r="O2107" s="143"/>
      <c r="P2107" s="143"/>
      <c r="Q2107" s="143"/>
      <c r="R2107" s="143"/>
      <c r="S2107" s="143"/>
      <c r="T2107" s="143"/>
      <c r="U2107" s="143"/>
      <c r="V2107" s="143"/>
      <c r="W2107" s="143"/>
      <c r="X2107" s="143"/>
      <c r="Y2107" s="143"/>
      <c r="Z2107" s="143"/>
      <c r="AA2107" s="143"/>
      <c r="AB2107" s="143"/>
      <c r="AC2107" s="143"/>
    </row>
    <row r="2108" spans="1:30" ht="7.5" customHeight="1" x14ac:dyDescent="0.25"/>
    <row r="2109" spans="1:30" ht="18.75" customHeight="1" x14ac:dyDescent="0.25">
      <c r="I2109" s="229" t="s">
        <v>1036</v>
      </c>
      <c r="J2109" s="229"/>
      <c r="K2109" s="229"/>
      <c r="L2109" s="229"/>
      <c r="M2109" s="229"/>
      <c r="N2109" s="229"/>
      <c r="O2109" s="229"/>
      <c r="P2109" s="229"/>
      <c r="S2109" s="230" t="s">
        <v>1037</v>
      </c>
      <c r="T2109" s="230"/>
      <c r="U2109" s="230"/>
      <c r="V2109" s="230"/>
      <c r="W2109" s="230"/>
      <c r="X2109" s="230"/>
      <c r="Y2109" s="230"/>
    </row>
    <row r="2110" spans="1:30" ht="6.75" customHeight="1" x14ac:dyDescent="0.25"/>
    <row r="2111" spans="1:30" ht="14.25" customHeight="1" x14ac:dyDescent="0.25">
      <c r="A2111" s="231" t="s">
        <v>2741</v>
      </c>
      <c r="B2111" s="231"/>
      <c r="C2111" s="231"/>
      <c r="D2111" s="231"/>
      <c r="E2111" s="231"/>
      <c r="F2111" s="231"/>
      <c r="G2111" s="231"/>
      <c r="H2111" s="231"/>
      <c r="I2111" s="231"/>
      <c r="J2111" s="231"/>
      <c r="K2111" s="231"/>
      <c r="L2111" s="231"/>
      <c r="M2111" s="231"/>
      <c r="N2111" s="231"/>
      <c r="O2111" s="231"/>
    </row>
    <row r="2112" spans="1:30" x14ac:dyDescent="0.25">
      <c r="B2112" s="232" t="s">
        <v>1039</v>
      </c>
      <c r="C2112" s="232"/>
      <c r="D2112" s="232"/>
      <c r="F2112" s="232" t="s">
        <v>1040</v>
      </c>
      <c r="G2112" s="232"/>
      <c r="H2112" s="232"/>
      <c r="I2112" s="232"/>
      <c r="J2112" s="232" t="s">
        <v>1041</v>
      </c>
      <c r="K2112" s="232"/>
      <c r="L2112" s="232"/>
      <c r="N2112" s="232" t="s">
        <v>1042</v>
      </c>
      <c r="O2112" s="232"/>
      <c r="P2112" s="232"/>
      <c r="Q2112" s="232"/>
      <c r="R2112" s="232"/>
      <c r="S2112" s="232"/>
      <c r="T2112" s="232"/>
      <c r="U2112" s="232"/>
      <c r="V2112" s="232"/>
      <c r="W2112" s="232"/>
      <c r="X2112" s="232"/>
      <c r="Y2112" s="232"/>
      <c r="Z2112" s="232"/>
      <c r="AA2112" s="232"/>
      <c r="AC2112" s="233" t="s">
        <v>1043</v>
      </c>
      <c r="AD2112" s="233"/>
    </row>
    <row r="2113" spans="2:30" x14ac:dyDescent="0.25">
      <c r="B2113" s="146" t="s">
        <v>2748</v>
      </c>
      <c r="C2113" s="146"/>
      <c r="D2113" s="146"/>
      <c r="F2113" s="146" t="s">
        <v>1392</v>
      </c>
      <c r="G2113" s="146"/>
      <c r="H2113" s="146"/>
      <c r="I2113" s="146"/>
      <c r="J2113" s="146" t="s">
        <v>2749</v>
      </c>
      <c r="K2113" s="146"/>
      <c r="L2113" s="146"/>
      <c r="N2113" s="146" t="s">
        <v>2750</v>
      </c>
      <c r="O2113" s="146"/>
      <c r="P2113" s="146"/>
      <c r="Q2113" s="146"/>
      <c r="R2113" s="146"/>
      <c r="S2113" s="146"/>
      <c r="T2113" s="146"/>
      <c r="U2113" s="146"/>
      <c r="V2113" s="146"/>
      <c r="W2113" s="146"/>
      <c r="X2113" s="146"/>
      <c r="Y2113" s="146"/>
      <c r="Z2113" s="146"/>
      <c r="AA2113" s="146"/>
      <c r="AC2113" s="234">
        <v>15312.38</v>
      </c>
      <c r="AD2113" s="234"/>
    </row>
    <row r="2114" spans="2:30" x14ac:dyDescent="0.25">
      <c r="C2114" s="149" t="s">
        <v>2</v>
      </c>
      <c r="G2114" s="149" t="s">
        <v>2</v>
      </c>
      <c r="K2114" s="149" t="s">
        <v>2</v>
      </c>
      <c r="O2114" s="235" t="s">
        <v>2751</v>
      </c>
      <c r="P2114" s="235"/>
      <c r="Q2114" s="235"/>
      <c r="R2114" s="235"/>
      <c r="S2114" s="235"/>
      <c r="T2114" s="235"/>
      <c r="U2114" s="235"/>
      <c r="V2114" s="235"/>
      <c r="W2114" s="235"/>
      <c r="X2114" s="235"/>
      <c r="Y2114" s="235"/>
      <c r="Z2114" s="235"/>
      <c r="AA2114" s="235"/>
      <c r="AB2114" s="235"/>
      <c r="AC2114" s="236">
        <v>3712.5</v>
      </c>
      <c r="AD2114" s="236"/>
    </row>
    <row r="2115" spans="2:30" x14ac:dyDescent="0.25">
      <c r="C2115" s="149" t="s">
        <v>2</v>
      </c>
      <c r="G2115" s="149" t="s">
        <v>2</v>
      </c>
      <c r="K2115" s="149" t="s">
        <v>2</v>
      </c>
      <c r="O2115" s="235" t="s">
        <v>2752</v>
      </c>
      <c r="P2115" s="235"/>
      <c r="Q2115" s="235"/>
      <c r="R2115" s="235"/>
      <c r="S2115" s="235"/>
      <c r="T2115" s="235"/>
      <c r="U2115" s="235"/>
      <c r="V2115" s="235"/>
      <c r="W2115" s="235"/>
      <c r="X2115" s="235"/>
      <c r="Y2115" s="235"/>
      <c r="Z2115" s="235"/>
      <c r="AA2115" s="235"/>
      <c r="AB2115" s="235"/>
      <c r="AC2115" s="236">
        <v>1011</v>
      </c>
      <c r="AD2115" s="236"/>
    </row>
    <row r="2116" spans="2:30" x14ac:dyDescent="0.25">
      <c r="C2116" s="149" t="s">
        <v>2</v>
      </c>
      <c r="G2116" s="149" t="s">
        <v>2</v>
      </c>
      <c r="K2116" s="149" t="s">
        <v>2</v>
      </c>
      <c r="O2116" s="235" t="s">
        <v>2753</v>
      </c>
      <c r="P2116" s="235"/>
      <c r="Q2116" s="235"/>
      <c r="R2116" s="235"/>
      <c r="S2116" s="235"/>
      <c r="T2116" s="235"/>
      <c r="U2116" s="235"/>
      <c r="V2116" s="235"/>
      <c r="W2116" s="235"/>
      <c r="X2116" s="235"/>
      <c r="Y2116" s="235"/>
      <c r="Z2116" s="235"/>
      <c r="AA2116" s="235"/>
      <c r="AB2116" s="235"/>
      <c r="AC2116" s="236">
        <v>237</v>
      </c>
      <c r="AD2116" s="236"/>
    </row>
    <row r="2117" spans="2:30" x14ac:dyDescent="0.25">
      <c r="C2117" s="149" t="s">
        <v>2</v>
      </c>
      <c r="G2117" s="149" t="s">
        <v>2</v>
      </c>
      <c r="K2117" s="149" t="s">
        <v>2</v>
      </c>
      <c r="O2117" s="235" t="s">
        <v>2754</v>
      </c>
      <c r="P2117" s="235"/>
      <c r="Q2117" s="235"/>
      <c r="R2117" s="235"/>
      <c r="S2117" s="235"/>
      <c r="T2117" s="235"/>
      <c r="U2117" s="235"/>
      <c r="V2117" s="235"/>
      <c r="W2117" s="235"/>
      <c r="X2117" s="235"/>
      <c r="Y2117" s="235"/>
      <c r="Z2117" s="235"/>
      <c r="AA2117" s="235"/>
      <c r="AB2117" s="235"/>
      <c r="AC2117" s="236">
        <v>842</v>
      </c>
      <c r="AD2117" s="236"/>
    </row>
    <row r="2118" spans="2:30" x14ac:dyDescent="0.25">
      <c r="C2118" s="149" t="s">
        <v>2</v>
      </c>
      <c r="G2118" s="149" t="s">
        <v>2</v>
      </c>
      <c r="K2118" s="149" t="s">
        <v>2</v>
      </c>
      <c r="O2118" s="235" t="s">
        <v>2751</v>
      </c>
      <c r="P2118" s="235"/>
      <c r="Q2118" s="235"/>
      <c r="R2118" s="235"/>
      <c r="S2118" s="235"/>
      <c r="T2118" s="235"/>
      <c r="U2118" s="235"/>
      <c r="V2118" s="235"/>
      <c r="W2118" s="235"/>
      <c r="X2118" s="235"/>
      <c r="Y2118" s="235"/>
      <c r="Z2118" s="235"/>
      <c r="AA2118" s="235"/>
      <c r="AB2118" s="235"/>
      <c r="AC2118" s="236">
        <v>2565</v>
      </c>
      <c r="AD2118" s="236"/>
    </row>
    <row r="2119" spans="2:30" x14ac:dyDescent="0.25">
      <c r="C2119" s="149" t="s">
        <v>2</v>
      </c>
      <c r="G2119" s="149" t="s">
        <v>2</v>
      </c>
      <c r="K2119" s="149" t="s">
        <v>2</v>
      </c>
      <c r="O2119" s="235" t="s">
        <v>2755</v>
      </c>
      <c r="P2119" s="235"/>
      <c r="Q2119" s="235"/>
      <c r="R2119" s="235"/>
      <c r="S2119" s="235"/>
      <c r="T2119" s="235"/>
      <c r="U2119" s="235"/>
      <c r="V2119" s="235"/>
      <c r="W2119" s="235"/>
      <c r="X2119" s="235"/>
      <c r="Y2119" s="235"/>
      <c r="Z2119" s="235"/>
      <c r="AA2119" s="235"/>
      <c r="AB2119" s="235"/>
      <c r="AC2119" s="236">
        <v>1113</v>
      </c>
      <c r="AD2119" s="236"/>
    </row>
    <row r="2120" spans="2:30" x14ac:dyDescent="0.25">
      <c r="C2120" s="149" t="s">
        <v>2</v>
      </c>
      <c r="G2120" s="149" t="s">
        <v>2</v>
      </c>
      <c r="K2120" s="149" t="s">
        <v>2</v>
      </c>
      <c r="O2120" s="235" t="s">
        <v>2756</v>
      </c>
      <c r="P2120" s="235"/>
      <c r="Q2120" s="235"/>
      <c r="R2120" s="235"/>
      <c r="S2120" s="235"/>
      <c r="T2120" s="235"/>
      <c r="U2120" s="235"/>
      <c r="V2120" s="235"/>
      <c r="W2120" s="235"/>
      <c r="X2120" s="235"/>
      <c r="Y2120" s="235"/>
      <c r="Z2120" s="235"/>
      <c r="AA2120" s="235"/>
      <c r="AB2120" s="235"/>
      <c r="AC2120" s="236">
        <v>1029</v>
      </c>
      <c r="AD2120" s="236"/>
    </row>
    <row r="2121" spans="2:30" x14ac:dyDescent="0.25">
      <c r="C2121" s="149" t="s">
        <v>2</v>
      </c>
      <c r="G2121" s="149" t="s">
        <v>2</v>
      </c>
      <c r="K2121" s="149" t="s">
        <v>2</v>
      </c>
      <c r="O2121" s="235" t="s">
        <v>2757</v>
      </c>
      <c r="P2121" s="235"/>
      <c r="Q2121" s="235"/>
      <c r="R2121" s="235"/>
      <c r="S2121" s="235"/>
      <c r="T2121" s="235"/>
      <c r="U2121" s="235"/>
      <c r="V2121" s="235"/>
      <c r="W2121" s="235"/>
      <c r="X2121" s="235"/>
      <c r="Y2121" s="235"/>
      <c r="Z2121" s="235"/>
      <c r="AA2121" s="235"/>
      <c r="AB2121" s="235"/>
      <c r="AC2121" s="236">
        <v>1052.5</v>
      </c>
      <c r="AD2121" s="236"/>
    </row>
    <row r="2122" spans="2:30" x14ac:dyDescent="0.25">
      <c r="C2122" s="149" t="s">
        <v>2</v>
      </c>
      <c r="G2122" s="149" t="s">
        <v>2</v>
      </c>
      <c r="K2122" s="149" t="s">
        <v>2</v>
      </c>
      <c r="O2122" s="235" t="s">
        <v>2758</v>
      </c>
      <c r="P2122" s="235"/>
      <c r="Q2122" s="235"/>
      <c r="R2122" s="235"/>
      <c r="S2122" s="235"/>
      <c r="T2122" s="235"/>
      <c r="U2122" s="235"/>
      <c r="V2122" s="235"/>
      <c r="W2122" s="235"/>
      <c r="X2122" s="235"/>
      <c r="Y2122" s="235"/>
      <c r="Z2122" s="235"/>
      <c r="AA2122" s="235"/>
      <c r="AB2122" s="235"/>
      <c r="AC2122" s="236">
        <v>340.5</v>
      </c>
      <c r="AD2122" s="236"/>
    </row>
    <row r="2123" spans="2:30" x14ac:dyDescent="0.25">
      <c r="C2123" s="149" t="s">
        <v>2</v>
      </c>
      <c r="G2123" s="149" t="s">
        <v>2</v>
      </c>
      <c r="K2123" s="149" t="s">
        <v>2</v>
      </c>
      <c r="O2123" s="235" t="s">
        <v>2759</v>
      </c>
      <c r="P2123" s="235"/>
      <c r="Q2123" s="235"/>
      <c r="R2123" s="235"/>
      <c r="S2123" s="235"/>
      <c r="T2123" s="235"/>
      <c r="U2123" s="235"/>
      <c r="V2123" s="235"/>
      <c r="W2123" s="235"/>
      <c r="X2123" s="235"/>
      <c r="Y2123" s="235"/>
      <c r="Z2123" s="235"/>
      <c r="AA2123" s="235"/>
      <c r="AB2123" s="235"/>
      <c r="AC2123" s="236">
        <v>175</v>
      </c>
      <c r="AD2123" s="236"/>
    </row>
    <row r="2124" spans="2:30" x14ac:dyDescent="0.25">
      <c r="C2124" s="149" t="s">
        <v>2</v>
      </c>
      <c r="G2124" s="149" t="s">
        <v>2</v>
      </c>
      <c r="K2124" s="149" t="s">
        <v>2</v>
      </c>
      <c r="O2124" s="235" t="s">
        <v>2760</v>
      </c>
      <c r="P2124" s="235"/>
      <c r="Q2124" s="235"/>
      <c r="R2124" s="235"/>
      <c r="S2124" s="235"/>
      <c r="T2124" s="235"/>
      <c r="U2124" s="235"/>
      <c r="V2124" s="235"/>
      <c r="W2124" s="235"/>
      <c r="X2124" s="235"/>
      <c r="Y2124" s="235"/>
      <c r="Z2124" s="235"/>
      <c r="AA2124" s="235"/>
      <c r="AB2124" s="235"/>
      <c r="AC2124" s="236">
        <v>427</v>
      </c>
      <c r="AD2124" s="236"/>
    </row>
    <row r="2125" spans="2:30" x14ac:dyDescent="0.25">
      <c r="C2125" s="149" t="s">
        <v>2</v>
      </c>
      <c r="G2125" s="149" t="s">
        <v>2</v>
      </c>
      <c r="K2125" s="149" t="s">
        <v>2</v>
      </c>
      <c r="O2125" s="235" t="s">
        <v>2761</v>
      </c>
      <c r="P2125" s="235"/>
      <c r="Q2125" s="235"/>
      <c r="R2125" s="235"/>
      <c r="S2125" s="235"/>
      <c r="T2125" s="235"/>
      <c r="U2125" s="235"/>
      <c r="V2125" s="235"/>
      <c r="W2125" s="235"/>
      <c r="X2125" s="235"/>
      <c r="Y2125" s="235"/>
      <c r="Z2125" s="235"/>
      <c r="AA2125" s="235"/>
      <c r="AB2125" s="235"/>
      <c r="AC2125" s="236">
        <v>343</v>
      </c>
      <c r="AD2125" s="236"/>
    </row>
    <row r="2126" spans="2:30" x14ac:dyDescent="0.25">
      <c r="C2126" s="149" t="s">
        <v>2</v>
      </c>
      <c r="G2126" s="149" t="s">
        <v>2</v>
      </c>
      <c r="K2126" s="149" t="s">
        <v>2</v>
      </c>
      <c r="O2126" s="235" t="s">
        <v>2762</v>
      </c>
      <c r="P2126" s="235"/>
      <c r="Q2126" s="235"/>
      <c r="R2126" s="235"/>
      <c r="S2126" s="235"/>
      <c r="T2126" s="235"/>
      <c r="U2126" s="235"/>
      <c r="V2126" s="235"/>
      <c r="W2126" s="235"/>
      <c r="X2126" s="235"/>
      <c r="Y2126" s="235"/>
      <c r="Z2126" s="235"/>
      <c r="AA2126" s="235"/>
      <c r="AB2126" s="235"/>
      <c r="AC2126" s="236">
        <v>301</v>
      </c>
      <c r="AD2126" s="236"/>
    </row>
    <row r="2127" spans="2:30" x14ac:dyDescent="0.25">
      <c r="C2127" s="149" t="s">
        <v>2</v>
      </c>
      <c r="G2127" s="149" t="s">
        <v>2</v>
      </c>
      <c r="K2127" s="149" t="s">
        <v>2</v>
      </c>
      <c r="O2127" s="235" t="s">
        <v>2763</v>
      </c>
      <c r="P2127" s="235"/>
      <c r="Q2127" s="235"/>
      <c r="R2127" s="235"/>
      <c r="S2127" s="235"/>
      <c r="T2127" s="235"/>
      <c r="U2127" s="235"/>
      <c r="V2127" s="235"/>
      <c r="W2127" s="235"/>
      <c r="X2127" s="235"/>
      <c r="Y2127" s="235"/>
      <c r="Z2127" s="235"/>
      <c r="AA2127" s="235"/>
      <c r="AB2127" s="235"/>
      <c r="AC2127" s="236">
        <v>861</v>
      </c>
      <c r="AD2127" s="236"/>
    </row>
    <row r="2128" spans="2:30" x14ac:dyDescent="0.25">
      <c r="C2128" s="149" t="s">
        <v>2</v>
      </c>
      <c r="G2128" s="149" t="s">
        <v>2</v>
      </c>
      <c r="K2128" s="149" t="s">
        <v>2</v>
      </c>
      <c r="O2128" s="235" t="s">
        <v>2764</v>
      </c>
      <c r="P2128" s="235"/>
      <c r="Q2128" s="235"/>
      <c r="R2128" s="235"/>
      <c r="S2128" s="235"/>
      <c r="T2128" s="235"/>
      <c r="U2128" s="235"/>
      <c r="V2128" s="235"/>
      <c r="W2128" s="235"/>
      <c r="X2128" s="235"/>
      <c r="Y2128" s="235"/>
      <c r="Z2128" s="235"/>
      <c r="AA2128" s="235"/>
      <c r="AB2128" s="235"/>
      <c r="AC2128" s="236">
        <v>379</v>
      </c>
      <c r="AD2128" s="236"/>
    </row>
    <row r="2129" spans="1:30" x14ac:dyDescent="0.25">
      <c r="C2129" s="149" t="s">
        <v>2</v>
      </c>
      <c r="G2129" s="149" t="s">
        <v>2</v>
      </c>
      <c r="K2129" s="149" t="s">
        <v>2</v>
      </c>
      <c r="O2129" s="235" t="s">
        <v>2765</v>
      </c>
      <c r="P2129" s="235"/>
      <c r="Q2129" s="235"/>
      <c r="R2129" s="235"/>
      <c r="S2129" s="235"/>
      <c r="T2129" s="235"/>
      <c r="U2129" s="235"/>
      <c r="V2129" s="235"/>
      <c r="W2129" s="235"/>
      <c r="X2129" s="235"/>
      <c r="Y2129" s="235"/>
      <c r="Z2129" s="235"/>
      <c r="AA2129" s="235"/>
      <c r="AB2129" s="235"/>
      <c r="AC2129" s="236">
        <v>270</v>
      </c>
      <c r="AD2129" s="236"/>
    </row>
    <row r="2130" spans="1:30" x14ac:dyDescent="0.25">
      <c r="C2130" s="149" t="s">
        <v>2</v>
      </c>
      <c r="G2130" s="149" t="s">
        <v>2</v>
      </c>
      <c r="K2130" s="149" t="s">
        <v>2</v>
      </c>
      <c r="O2130" s="235" t="s">
        <v>2766</v>
      </c>
      <c r="P2130" s="235"/>
      <c r="Q2130" s="235"/>
      <c r="R2130" s="235"/>
      <c r="S2130" s="235"/>
      <c r="T2130" s="235"/>
      <c r="U2130" s="235"/>
      <c r="V2130" s="235"/>
      <c r="W2130" s="235"/>
      <c r="X2130" s="235"/>
      <c r="Y2130" s="235"/>
      <c r="Z2130" s="235"/>
      <c r="AA2130" s="235"/>
      <c r="AB2130" s="235"/>
      <c r="AC2130" s="236">
        <v>653.88</v>
      </c>
      <c r="AD2130" s="236"/>
    </row>
    <row r="2131" spans="1:30" x14ac:dyDescent="0.25">
      <c r="B2131" s="146" t="s">
        <v>2767</v>
      </c>
      <c r="C2131" s="146"/>
      <c r="D2131" s="146"/>
      <c r="F2131" s="146" t="s">
        <v>1392</v>
      </c>
      <c r="G2131" s="146"/>
      <c r="H2131" s="146"/>
      <c r="I2131" s="146"/>
      <c r="J2131" s="146" t="s">
        <v>2768</v>
      </c>
      <c r="K2131" s="146"/>
      <c r="L2131" s="146"/>
      <c r="N2131" s="146" t="s">
        <v>2769</v>
      </c>
      <c r="O2131" s="146"/>
      <c r="P2131" s="146"/>
      <c r="Q2131" s="146"/>
      <c r="R2131" s="146"/>
      <c r="S2131" s="146"/>
      <c r="T2131" s="146"/>
      <c r="U2131" s="146"/>
      <c r="V2131" s="146"/>
      <c r="W2131" s="146"/>
      <c r="X2131" s="146"/>
      <c r="Y2131" s="146"/>
      <c r="Z2131" s="146"/>
      <c r="AA2131" s="146"/>
      <c r="AC2131" s="234">
        <v>149030.16</v>
      </c>
      <c r="AD2131" s="234"/>
    </row>
    <row r="2132" spans="1:30" x14ac:dyDescent="0.25">
      <c r="C2132" s="149" t="s">
        <v>2</v>
      </c>
      <c r="G2132" s="149" t="s">
        <v>2</v>
      </c>
      <c r="K2132" s="149" t="s">
        <v>2</v>
      </c>
      <c r="O2132" s="235" t="s">
        <v>2770</v>
      </c>
      <c r="P2132" s="235"/>
      <c r="Q2132" s="235"/>
      <c r="R2132" s="235"/>
      <c r="S2132" s="235"/>
      <c r="T2132" s="235"/>
      <c r="U2132" s="235"/>
      <c r="V2132" s="235"/>
      <c r="W2132" s="235"/>
      <c r="X2132" s="235"/>
      <c r="Y2132" s="235"/>
      <c r="Z2132" s="235"/>
      <c r="AA2132" s="235"/>
      <c r="AB2132" s="235"/>
      <c r="AC2132" s="236">
        <v>25227.040000000001</v>
      </c>
      <c r="AD2132" s="236"/>
    </row>
    <row r="2133" spans="1:30" x14ac:dyDescent="0.25">
      <c r="C2133" s="149" t="s">
        <v>2</v>
      </c>
      <c r="G2133" s="149" t="s">
        <v>2</v>
      </c>
      <c r="K2133" s="149" t="s">
        <v>2</v>
      </c>
      <c r="O2133" s="235" t="s">
        <v>2771</v>
      </c>
      <c r="P2133" s="235"/>
      <c r="Q2133" s="235"/>
      <c r="R2133" s="235"/>
      <c r="S2133" s="235"/>
      <c r="T2133" s="235"/>
      <c r="U2133" s="235"/>
      <c r="V2133" s="235"/>
      <c r="W2133" s="235"/>
      <c r="X2133" s="235"/>
      <c r="Y2133" s="235"/>
      <c r="Z2133" s="235"/>
      <c r="AA2133" s="235"/>
      <c r="AB2133" s="235"/>
      <c r="AC2133" s="236">
        <v>61768.02</v>
      </c>
      <c r="AD2133" s="236"/>
    </row>
    <row r="2134" spans="1:30" x14ac:dyDescent="0.25">
      <c r="C2134" s="149" t="s">
        <v>2</v>
      </c>
      <c r="G2134" s="149" t="s">
        <v>2</v>
      </c>
      <c r="K2134" s="149" t="s">
        <v>2</v>
      </c>
      <c r="O2134" s="235" t="s">
        <v>2771</v>
      </c>
      <c r="P2134" s="235"/>
      <c r="Q2134" s="235"/>
      <c r="R2134" s="235"/>
      <c r="S2134" s="235"/>
      <c r="T2134" s="235"/>
      <c r="U2134" s="235"/>
      <c r="V2134" s="235"/>
      <c r="W2134" s="235"/>
      <c r="X2134" s="235"/>
      <c r="Y2134" s="235"/>
      <c r="Z2134" s="235"/>
      <c r="AA2134" s="235"/>
      <c r="AB2134" s="235"/>
      <c r="AC2134" s="236">
        <v>62035.1</v>
      </c>
      <c r="AD2134" s="236"/>
    </row>
    <row r="2135" spans="1:30" ht="6" customHeight="1" x14ac:dyDescent="0.25"/>
    <row r="2136" spans="1:30" ht="16.5" customHeight="1" x14ac:dyDescent="0.25">
      <c r="A2136" s="152" t="s">
        <v>2772</v>
      </c>
      <c r="B2136" s="152"/>
      <c r="C2136" s="152"/>
      <c r="D2136" s="152"/>
      <c r="E2136" s="152"/>
      <c r="F2136" s="152"/>
      <c r="G2136" s="152"/>
      <c r="H2136" s="152"/>
      <c r="I2136" s="152"/>
      <c r="J2136" s="152"/>
      <c r="K2136" s="152"/>
      <c r="L2136" s="152"/>
      <c r="M2136" s="152"/>
      <c r="N2136" s="152"/>
      <c r="O2136" s="152"/>
      <c r="P2136" s="152"/>
      <c r="Q2136" s="152"/>
      <c r="R2136" s="152"/>
      <c r="S2136" s="152"/>
      <c r="U2136" s="149" t="s">
        <v>2</v>
      </c>
      <c r="W2136" s="149" t="s">
        <v>2</v>
      </c>
      <c r="Y2136" s="237" t="s">
        <v>2007</v>
      </c>
      <c r="Z2136" s="237"/>
      <c r="AC2136" s="238">
        <v>184342.54</v>
      </c>
      <c r="AD2136" s="238"/>
    </row>
    <row r="2137" spans="1:30" ht="6.75" customHeight="1" x14ac:dyDescent="0.25"/>
    <row r="2138" spans="1:30" ht="14.25" customHeight="1" x14ac:dyDescent="0.25">
      <c r="A2138" s="231" t="s">
        <v>2773</v>
      </c>
      <c r="B2138" s="231"/>
      <c r="C2138" s="231"/>
      <c r="D2138" s="231"/>
      <c r="E2138" s="231"/>
      <c r="F2138" s="231"/>
      <c r="G2138" s="231"/>
      <c r="H2138" s="231"/>
      <c r="I2138" s="231"/>
      <c r="J2138" s="231"/>
      <c r="K2138" s="231"/>
      <c r="L2138" s="231"/>
      <c r="M2138" s="231"/>
      <c r="N2138" s="231"/>
      <c r="O2138" s="231"/>
    </row>
    <row r="2139" spans="1:30" x14ac:dyDescent="0.25">
      <c r="B2139" s="232" t="s">
        <v>1039</v>
      </c>
      <c r="C2139" s="232"/>
      <c r="D2139" s="232"/>
      <c r="F2139" s="232" t="s">
        <v>1040</v>
      </c>
      <c r="G2139" s="232"/>
      <c r="H2139" s="232"/>
      <c r="I2139" s="232"/>
      <c r="J2139" s="232" t="s">
        <v>1041</v>
      </c>
      <c r="K2139" s="232"/>
      <c r="L2139" s="232"/>
      <c r="N2139" s="232" t="s">
        <v>1042</v>
      </c>
      <c r="O2139" s="232"/>
      <c r="P2139" s="232"/>
      <c r="Q2139" s="232"/>
      <c r="R2139" s="232"/>
      <c r="S2139" s="232"/>
      <c r="T2139" s="232"/>
      <c r="U2139" s="232"/>
      <c r="V2139" s="232"/>
      <c r="W2139" s="232"/>
      <c r="X2139" s="232"/>
      <c r="Y2139" s="232"/>
      <c r="Z2139" s="232"/>
      <c r="AA2139" s="232"/>
      <c r="AC2139" s="233" t="s">
        <v>1043</v>
      </c>
      <c r="AD2139" s="233"/>
    </row>
    <row r="2140" spans="1:30" x14ac:dyDescent="0.25">
      <c r="B2140" s="146" t="s">
        <v>2774</v>
      </c>
      <c r="C2140" s="146"/>
      <c r="D2140" s="146"/>
      <c r="F2140" s="146" t="s">
        <v>1250</v>
      </c>
      <c r="G2140" s="146"/>
      <c r="H2140" s="146"/>
      <c r="I2140" s="146"/>
      <c r="J2140" s="146" t="s">
        <v>2775</v>
      </c>
      <c r="K2140" s="146"/>
      <c r="L2140" s="146"/>
      <c r="N2140" s="146" t="s">
        <v>2776</v>
      </c>
      <c r="O2140" s="146"/>
      <c r="P2140" s="146"/>
      <c r="Q2140" s="146"/>
      <c r="R2140" s="146"/>
      <c r="S2140" s="146"/>
      <c r="T2140" s="146"/>
      <c r="U2140" s="146"/>
      <c r="V2140" s="146"/>
      <c r="W2140" s="146"/>
      <c r="X2140" s="146"/>
      <c r="Y2140" s="146"/>
      <c r="Z2140" s="146"/>
      <c r="AA2140" s="146"/>
      <c r="AC2140" s="234">
        <v>9898</v>
      </c>
      <c r="AD2140" s="234"/>
    </row>
    <row r="2141" spans="1:30" x14ac:dyDescent="0.25">
      <c r="C2141" s="149" t="s">
        <v>2</v>
      </c>
      <c r="G2141" s="149" t="s">
        <v>2</v>
      </c>
      <c r="K2141" s="149" t="s">
        <v>2</v>
      </c>
      <c r="O2141" s="235" t="s">
        <v>2777</v>
      </c>
      <c r="P2141" s="235"/>
      <c r="Q2141" s="235"/>
      <c r="R2141" s="235"/>
      <c r="S2141" s="235"/>
      <c r="T2141" s="235"/>
      <c r="U2141" s="235"/>
      <c r="V2141" s="235"/>
      <c r="W2141" s="235"/>
      <c r="X2141" s="235"/>
      <c r="Y2141" s="235"/>
      <c r="Z2141" s="235"/>
      <c r="AA2141" s="235"/>
      <c r="AB2141" s="235"/>
    </row>
    <row r="2142" spans="1:30" x14ac:dyDescent="0.25">
      <c r="B2142" s="146" t="s">
        <v>2778</v>
      </c>
      <c r="C2142" s="146"/>
      <c r="D2142" s="146"/>
      <c r="F2142" s="146" t="s">
        <v>1323</v>
      </c>
      <c r="G2142" s="146"/>
      <c r="H2142" s="146"/>
      <c r="I2142" s="146"/>
      <c r="J2142" s="146" t="s">
        <v>2779</v>
      </c>
      <c r="K2142" s="146"/>
      <c r="L2142" s="146"/>
      <c r="N2142" s="146" t="s">
        <v>2780</v>
      </c>
      <c r="O2142" s="146"/>
      <c r="P2142" s="146"/>
      <c r="Q2142" s="146"/>
      <c r="R2142" s="146"/>
      <c r="S2142" s="146"/>
      <c r="T2142" s="146"/>
      <c r="U2142" s="146"/>
      <c r="V2142" s="146"/>
      <c r="W2142" s="146"/>
      <c r="X2142" s="146"/>
      <c r="Y2142" s="146"/>
      <c r="Z2142" s="146"/>
      <c r="AA2142" s="146"/>
      <c r="AC2142" s="234">
        <v>59268.59</v>
      </c>
      <c r="AD2142" s="234"/>
    </row>
    <row r="2143" spans="1:30" x14ac:dyDescent="0.25">
      <c r="C2143" s="149" t="s">
        <v>2</v>
      </c>
      <c r="G2143" s="149" t="s">
        <v>2</v>
      </c>
      <c r="K2143" s="149" t="s">
        <v>2</v>
      </c>
      <c r="O2143" s="235" t="s">
        <v>2781</v>
      </c>
      <c r="P2143" s="235"/>
      <c r="Q2143" s="235"/>
      <c r="R2143" s="235"/>
      <c r="S2143" s="235"/>
      <c r="T2143" s="235"/>
      <c r="U2143" s="235"/>
      <c r="V2143" s="235"/>
      <c r="W2143" s="235"/>
      <c r="X2143" s="235"/>
      <c r="Y2143" s="235"/>
      <c r="Z2143" s="235"/>
      <c r="AA2143" s="235"/>
      <c r="AB2143" s="235"/>
    </row>
    <row r="2144" spans="1:30" x14ac:dyDescent="0.25">
      <c r="B2144" s="146" t="s">
        <v>2782</v>
      </c>
      <c r="C2144" s="146"/>
      <c r="D2144" s="146"/>
      <c r="F2144" s="146" t="s">
        <v>1045</v>
      </c>
      <c r="G2144" s="146"/>
      <c r="H2144" s="146"/>
      <c r="I2144" s="146"/>
      <c r="J2144" s="146" t="s">
        <v>2248</v>
      </c>
      <c r="K2144" s="146"/>
      <c r="L2144" s="146"/>
      <c r="N2144" s="146" t="s">
        <v>2249</v>
      </c>
      <c r="O2144" s="146"/>
      <c r="P2144" s="146"/>
      <c r="Q2144" s="146"/>
      <c r="R2144" s="146"/>
      <c r="S2144" s="146"/>
      <c r="T2144" s="146"/>
      <c r="U2144" s="146"/>
      <c r="V2144" s="146"/>
      <c r="W2144" s="146"/>
      <c r="X2144" s="146"/>
      <c r="Y2144" s="146"/>
      <c r="Z2144" s="146"/>
      <c r="AA2144" s="146"/>
      <c r="AC2144" s="234">
        <v>23302.02</v>
      </c>
      <c r="AD2144" s="234"/>
    </row>
    <row r="2145" spans="1:30" x14ac:dyDescent="0.25">
      <c r="C2145" s="149" t="s">
        <v>2</v>
      </c>
      <c r="G2145" s="149" t="s">
        <v>2</v>
      </c>
      <c r="K2145" s="149" t="s">
        <v>2</v>
      </c>
      <c r="O2145" s="235" t="s">
        <v>2783</v>
      </c>
      <c r="P2145" s="235"/>
      <c r="Q2145" s="235"/>
      <c r="R2145" s="235"/>
      <c r="S2145" s="235"/>
      <c r="T2145" s="235"/>
      <c r="U2145" s="235"/>
      <c r="V2145" s="235"/>
      <c r="W2145" s="235"/>
      <c r="X2145" s="235"/>
      <c r="Y2145" s="235"/>
      <c r="Z2145" s="235"/>
      <c r="AA2145" s="235"/>
      <c r="AB2145" s="235"/>
    </row>
    <row r="2146" spans="1:30" ht="6" customHeight="1" x14ac:dyDescent="0.25"/>
    <row r="2147" spans="1:30" ht="16.5" customHeight="1" x14ac:dyDescent="0.25">
      <c r="A2147" s="152" t="s">
        <v>2784</v>
      </c>
      <c r="B2147" s="152"/>
      <c r="C2147" s="152"/>
      <c r="D2147" s="152"/>
      <c r="E2147" s="152"/>
      <c r="F2147" s="152"/>
      <c r="G2147" s="152"/>
      <c r="H2147" s="152"/>
      <c r="I2147" s="152"/>
      <c r="J2147" s="152"/>
      <c r="K2147" s="152"/>
      <c r="L2147" s="152"/>
      <c r="M2147" s="152"/>
      <c r="N2147" s="152"/>
      <c r="O2147" s="152"/>
      <c r="P2147" s="152"/>
      <c r="Q2147" s="152"/>
      <c r="R2147" s="152"/>
      <c r="S2147" s="152"/>
      <c r="U2147" s="149" t="s">
        <v>2</v>
      </c>
      <c r="W2147" s="149" t="s">
        <v>2</v>
      </c>
      <c r="Y2147" s="237" t="s">
        <v>2007</v>
      </c>
      <c r="Z2147" s="237"/>
      <c r="AC2147" s="238">
        <v>92468.61</v>
      </c>
      <c r="AD2147" s="238"/>
    </row>
    <row r="2148" spans="1:30" ht="6.75" customHeight="1" x14ac:dyDescent="0.25"/>
    <row r="2149" spans="1:30" ht="14.25" customHeight="1" x14ac:dyDescent="0.25">
      <c r="A2149" s="231" t="s">
        <v>2785</v>
      </c>
      <c r="B2149" s="231"/>
      <c r="C2149" s="231"/>
      <c r="D2149" s="231"/>
      <c r="E2149" s="231"/>
      <c r="F2149" s="231"/>
      <c r="G2149" s="231"/>
      <c r="H2149" s="231"/>
      <c r="I2149" s="231"/>
      <c r="J2149" s="231"/>
      <c r="K2149" s="231"/>
      <c r="L2149" s="231"/>
      <c r="M2149" s="231"/>
      <c r="N2149" s="231"/>
      <c r="O2149" s="231"/>
    </row>
    <row r="2150" spans="1:30" x14ac:dyDescent="0.25">
      <c r="B2150" s="232" t="s">
        <v>1039</v>
      </c>
      <c r="C2150" s="232"/>
      <c r="D2150" s="232"/>
      <c r="F2150" s="232" t="s">
        <v>1040</v>
      </c>
      <c r="G2150" s="232"/>
      <c r="H2150" s="232"/>
      <c r="I2150" s="232"/>
      <c r="J2150" s="232" t="s">
        <v>1041</v>
      </c>
      <c r="K2150" s="232"/>
      <c r="L2150" s="232"/>
      <c r="N2150" s="232" t="s">
        <v>1042</v>
      </c>
      <c r="O2150" s="232"/>
      <c r="P2150" s="232"/>
      <c r="Q2150" s="232"/>
      <c r="R2150" s="232"/>
      <c r="S2150" s="232"/>
      <c r="T2150" s="232"/>
      <c r="U2150" s="232"/>
      <c r="V2150" s="232"/>
      <c r="W2150" s="232"/>
      <c r="X2150" s="232"/>
      <c r="Y2150" s="232"/>
      <c r="Z2150" s="232"/>
      <c r="AA2150" s="232"/>
      <c r="AC2150" s="233" t="s">
        <v>1043</v>
      </c>
      <c r="AD2150" s="233"/>
    </row>
    <row r="2151" spans="1:30" x14ac:dyDescent="0.25">
      <c r="B2151" s="146" t="s">
        <v>2786</v>
      </c>
      <c r="C2151" s="146"/>
      <c r="D2151" s="146"/>
      <c r="F2151" s="146" t="s">
        <v>1045</v>
      </c>
      <c r="G2151" s="146"/>
      <c r="H2151" s="146"/>
      <c r="I2151" s="146"/>
      <c r="J2151" s="146" t="s">
        <v>1356</v>
      </c>
      <c r="K2151" s="146"/>
      <c r="L2151" s="146"/>
      <c r="N2151" s="146" t="s">
        <v>1357</v>
      </c>
      <c r="O2151" s="146"/>
      <c r="P2151" s="146"/>
      <c r="Q2151" s="146"/>
      <c r="R2151" s="146"/>
      <c r="S2151" s="146"/>
      <c r="T2151" s="146"/>
      <c r="U2151" s="146"/>
      <c r="V2151" s="146"/>
      <c r="W2151" s="146"/>
      <c r="X2151" s="146"/>
      <c r="Y2151" s="146"/>
      <c r="Z2151" s="146"/>
      <c r="AA2151" s="146"/>
      <c r="AC2151" s="234">
        <v>989.02</v>
      </c>
      <c r="AD2151" s="234"/>
    </row>
    <row r="2152" spans="1:30" x14ac:dyDescent="0.25">
      <c r="C2152" s="149" t="s">
        <v>2</v>
      </c>
      <c r="G2152" s="149" t="s">
        <v>2</v>
      </c>
      <c r="K2152" s="149" t="s">
        <v>2</v>
      </c>
      <c r="O2152" s="235" t="s">
        <v>2787</v>
      </c>
      <c r="P2152" s="235"/>
      <c r="Q2152" s="235"/>
      <c r="R2152" s="235"/>
      <c r="S2152" s="235"/>
      <c r="T2152" s="235"/>
      <c r="U2152" s="235"/>
      <c r="V2152" s="235"/>
      <c r="W2152" s="235"/>
      <c r="X2152" s="235"/>
      <c r="Y2152" s="235"/>
      <c r="Z2152" s="235"/>
      <c r="AA2152" s="235"/>
      <c r="AB2152" s="235"/>
      <c r="AC2152" s="236">
        <v>304.7</v>
      </c>
      <c r="AD2152" s="236"/>
    </row>
    <row r="2153" spans="1:30" x14ac:dyDescent="0.25">
      <c r="C2153" s="149" t="s">
        <v>2</v>
      </c>
      <c r="G2153" s="149" t="s">
        <v>2</v>
      </c>
      <c r="K2153" s="149" t="s">
        <v>2</v>
      </c>
      <c r="O2153" s="235" t="s">
        <v>2787</v>
      </c>
      <c r="P2153" s="235"/>
      <c r="Q2153" s="235"/>
      <c r="R2153" s="235"/>
      <c r="S2153" s="235"/>
      <c r="T2153" s="235"/>
      <c r="U2153" s="235"/>
      <c r="V2153" s="235"/>
      <c r="W2153" s="235"/>
      <c r="X2153" s="235"/>
      <c r="Y2153" s="235"/>
      <c r="Z2153" s="235"/>
      <c r="AA2153" s="235"/>
      <c r="AB2153" s="235"/>
      <c r="AC2153" s="236">
        <v>401.9</v>
      </c>
      <c r="AD2153" s="236"/>
    </row>
    <row r="2154" spans="1:30" x14ac:dyDescent="0.25">
      <c r="C2154" s="149" t="s">
        <v>2</v>
      </c>
      <c r="G2154" s="149" t="s">
        <v>2</v>
      </c>
      <c r="K2154" s="149" t="s">
        <v>2</v>
      </c>
      <c r="O2154" s="235" t="s">
        <v>2787</v>
      </c>
      <c r="P2154" s="235"/>
      <c r="Q2154" s="235"/>
      <c r="R2154" s="235"/>
      <c r="S2154" s="235"/>
      <c r="T2154" s="235"/>
      <c r="U2154" s="235"/>
      <c r="V2154" s="235"/>
      <c r="W2154" s="235"/>
      <c r="X2154" s="235"/>
      <c r="Y2154" s="235"/>
      <c r="Z2154" s="235"/>
      <c r="AA2154" s="235"/>
      <c r="AB2154" s="235"/>
      <c r="AC2154" s="236">
        <v>282.42</v>
      </c>
      <c r="AD2154" s="236"/>
    </row>
    <row r="2155" spans="1:30" x14ac:dyDescent="0.25">
      <c r="B2155" s="146" t="s">
        <v>2788</v>
      </c>
      <c r="C2155" s="146"/>
      <c r="D2155" s="146"/>
      <c r="F2155" s="146" t="s">
        <v>1045</v>
      </c>
      <c r="G2155" s="146"/>
      <c r="H2155" s="146"/>
      <c r="I2155" s="146"/>
      <c r="J2155" s="146" t="s">
        <v>2789</v>
      </c>
      <c r="K2155" s="146"/>
      <c r="L2155" s="146"/>
      <c r="N2155" s="146" t="s">
        <v>2790</v>
      </c>
      <c r="O2155" s="146"/>
      <c r="P2155" s="146"/>
      <c r="Q2155" s="146"/>
      <c r="R2155" s="146"/>
      <c r="S2155" s="146"/>
      <c r="T2155" s="146"/>
      <c r="U2155" s="146"/>
      <c r="V2155" s="146"/>
      <c r="W2155" s="146"/>
      <c r="X2155" s="146"/>
      <c r="Y2155" s="146"/>
      <c r="Z2155" s="146"/>
      <c r="AA2155" s="146"/>
      <c r="AC2155" s="234">
        <v>176.97</v>
      </c>
      <c r="AD2155" s="234"/>
    </row>
    <row r="2156" spans="1:30" x14ac:dyDescent="0.25">
      <c r="C2156" s="149" t="s">
        <v>2</v>
      </c>
      <c r="G2156" s="149" t="s">
        <v>2</v>
      </c>
      <c r="K2156" s="149" t="s">
        <v>2</v>
      </c>
      <c r="O2156" s="235" t="s">
        <v>1096</v>
      </c>
      <c r="P2156" s="235"/>
      <c r="Q2156" s="235"/>
      <c r="R2156" s="235"/>
      <c r="S2156" s="235"/>
      <c r="T2156" s="235"/>
      <c r="U2156" s="235"/>
      <c r="V2156" s="235"/>
      <c r="W2156" s="235"/>
      <c r="X2156" s="235"/>
      <c r="Y2156" s="235"/>
      <c r="Z2156" s="235"/>
      <c r="AA2156" s="235"/>
      <c r="AB2156" s="235"/>
    </row>
    <row r="2157" spans="1:30" x14ac:dyDescent="0.25">
      <c r="B2157" s="146" t="s">
        <v>2791</v>
      </c>
      <c r="C2157" s="146"/>
      <c r="D2157" s="146"/>
      <c r="F2157" s="146" t="s">
        <v>1158</v>
      </c>
      <c r="G2157" s="146"/>
      <c r="H2157" s="146"/>
      <c r="I2157" s="146"/>
      <c r="J2157" s="146" t="s">
        <v>2789</v>
      </c>
      <c r="K2157" s="146"/>
      <c r="L2157" s="146"/>
      <c r="N2157" s="146" t="s">
        <v>2790</v>
      </c>
      <c r="O2157" s="146"/>
      <c r="P2157" s="146"/>
      <c r="Q2157" s="146"/>
      <c r="R2157" s="146"/>
      <c r="S2157" s="146"/>
      <c r="T2157" s="146"/>
      <c r="U2157" s="146"/>
      <c r="V2157" s="146"/>
      <c r="W2157" s="146"/>
      <c r="X2157" s="146"/>
      <c r="Y2157" s="146"/>
      <c r="Z2157" s="146"/>
      <c r="AA2157" s="146"/>
      <c r="AC2157" s="234">
        <v>38.979999999999997</v>
      </c>
      <c r="AD2157" s="234"/>
    </row>
    <row r="2158" spans="1:30" x14ac:dyDescent="0.25">
      <c r="C2158" s="149" t="s">
        <v>2</v>
      </c>
      <c r="G2158" s="149" t="s">
        <v>2</v>
      </c>
      <c r="K2158" s="149" t="s">
        <v>2</v>
      </c>
      <c r="O2158" s="235" t="s">
        <v>1096</v>
      </c>
      <c r="P2158" s="235"/>
      <c r="Q2158" s="235"/>
      <c r="R2158" s="235"/>
      <c r="S2158" s="235"/>
      <c r="T2158" s="235"/>
      <c r="U2158" s="235"/>
      <c r="V2158" s="235"/>
      <c r="W2158" s="235"/>
      <c r="X2158" s="235"/>
      <c r="Y2158" s="235"/>
      <c r="Z2158" s="235"/>
      <c r="AA2158" s="235"/>
      <c r="AB2158" s="235"/>
    </row>
    <row r="2159" spans="1:30" x14ac:dyDescent="0.25">
      <c r="B2159" s="146" t="s">
        <v>1227</v>
      </c>
      <c r="C2159" s="146"/>
      <c r="D2159" s="146"/>
      <c r="F2159" s="146" t="s">
        <v>1158</v>
      </c>
      <c r="G2159" s="146"/>
      <c r="H2159" s="146"/>
      <c r="I2159" s="146"/>
      <c r="J2159" s="146" t="s">
        <v>1228</v>
      </c>
      <c r="K2159" s="146"/>
      <c r="L2159" s="146"/>
      <c r="N2159" s="146" t="s">
        <v>1229</v>
      </c>
      <c r="O2159" s="146"/>
      <c r="P2159" s="146"/>
      <c r="Q2159" s="146"/>
      <c r="R2159" s="146"/>
      <c r="S2159" s="146"/>
      <c r="T2159" s="146"/>
      <c r="U2159" s="146"/>
      <c r="V2159" s="146"/>
      <c r="W2159" s="146"/>
      <c r="X2159" s="146"/>
      <c r="Y2159" s="146"/>
      <c r="Z2159" s="146"/>
      <c r="AA2159" s="146"/>
      <c r="AC2159" s="234">
        <v>310.39</v>
      </c>
      <c r="AD2159" s="234"/>
    </row>
    <row r="2160" spans="1:30" x14ac:dyDescent="0.25">
      <c r="C2160" s="149" t="s">
        <v>2</v>
      </c>
      <c r="G2160" s="149" t="s">
        <v>2</v>
      </c>
      <c r="K2160" s="149" t="s">
        <v>2</v>
      </c>
      <c r="O2160" s="235" t="s">
        <v>1230</v>
      </c>
      <c r="P2160" s="235"/>
      <c r="Q2160" s="235"/>
      <c r="R2160" s="235"/>
      <c r="S2160" s="235"/>
      <c r="T2160" s="235"/>
      <c r="U2160" s="235"/>
      <c r="V2160" s="235"/>
      <c r="W2160" s="235"/>
      <c r="X2160" s="235"/>
      <c r="Y2160" s="235"/>
      <c r="Z2160" s="235"/>
      <c r="AA2160" s="235"/>
      <c r="AB2160" s="235"/>
    </row>
    <row r="2161" spans="1:30" x14ac:dyDescent="0.25">
      <c r="B2161" s="146" t="s">
        <v>1232</v>
      </c>
      <c r="C2161" s="146"/>
      <c r="D2161" s="146"/>
      <c r="F2161" s="146" t="s">
        <v>1158</v>
      </c>
      <c r="G2161" s="146"/>
      <c r="H2161" s="146"/>
      <c r="I2161" s="146"/>
      <c r="J2161" s="146" t="s">
        <v>1233</v>
      </c>
      <c r="K2161" s="146"/>
      <c r="L2161" s="146"/>
      <c r="N2161" s="146" t="s">
        <v>1234</v>
      </c>
      <c r="O2161" s="146"/>
      <c r="P2161" s="146"/>
      <c r="Q2161" s="146"/>
      <c r="R2161" s="146"/>
      <c r="S2161" s="146"/>
      <c r="T2161" s="146"/>
      <c r="U2161" s="146"/>
      <c r="V2161" s="146"/>
      <c r="W2161" s="146"/>
      <c r="X2161" s="146"/>
      <c r="Y2161" s="146"/>
      <c r="Z2161" s="146"/>
      <c r="AA2161" s="146"/>
      <c r="AC2161" s="234">
        <v>149.84</v>
      </c>
      <c r="AD2161" s="234"/>
    </row>
    <row r="2162" spans="1:30" x14ac:dyDescent="0.25">
      <c r="C2162" s="149" t="s">
        <v>2</v>
      </c>
      <c r="G2162" s="149" t="s">
        <v>2</v>
      </c>
      <c r="K2162" s="149" t="s">
        <v>2</v>
      </c>
      <c r="O2162" s="235" t="s">
        <v>1235</v>
      </c>
      <c r="P2162" s="235"/>
      <c r="Q2162" s="235"/>
      <c r="R2162" s="235"/>
      <c r="S2162" s="235"/>
      <c r="T2162" s="235"/>
      <c r="U2162" s="235"/>
      <c r="V2162" s="235"/>
      <c r="W2162" s="235"/>
      <c r="X2162" s="235"/>
      <c r="Y2162" s="235"/>
      <c r="Z2162" s="235"/>
      <c r="AA2162" s="235"/>
      <c r="AB2162" s="235"/>
    </row>
    <row r="2163" spans="1:30" x14ac:dyDescent="0.25">
      <c r="B2163" s="146" t="s">
        <v>1257</v>
      </c>
      <c r="C2163" s="146"/>
      <c r="D2163" s="146"/>
      <c r="F2163" s="146" t="s">
        <v>1250</v>
      </c>
      <c r="G2163" s="146"/>
      <c r="H2163" s="146"/>
      <c r="I2163" s="146"/>
      <c r="J2163" s="146" t="s">
        <v>1072</v>
      </c>
      <c r="K2163" s="146"/>
      <c r="L2163" s="146"/>
      <c r="N2163" s="146" t="s">
        <v>1073</v>
      </c>
      <c r="O2163" s="146"/>
      <c r="P2163" s="146"/>
      <c r="Q2163" s="146"/>
      <c r="R2163" s="146"/>
      <c r="S2163" s="146"/>
      <c r="T2163" s="146"/>
      <c r="U2163" s="146"/>
      <c r="V2163" s="146"/>
      <c r="W2163" s="146"/>
      <c r="X2163" s="146"/>
      <c r="Y2163" s="146"/>
      <c r="Z2163" s="146"/>
      <c r="AA2163" s="146"/>
      <c r="AC2163" s="234">
        <v>673.66</v>
      </c>
      <c r="AD2163" s="234"/>
    </row>
    <row r="2164" spans="1:30" x14ac:dyDescent="0.25">
      <c r="C2164" s="149" t="s">
        <v>2</v>
      </c>
      <c r="G2164" s="149" t="s">
        <v>2</v>
      </c>
      <c r="K2164" s="149" t="s">
        <v>2</v>
      </c>
      <c r="O2164" s="235" t="s">
        <v>2792</v>
      </c>
      <c r="P2164" s="235"/>
      <c r="Q2164" s="235"/>
      <c r="R2164" s="235"/>
      <c r="S2164" s="235"/>
      <c r="T2164" s="235"/>
      <c r="U2164" s="235"/>
      <c r="V2164" s="235"/>
      <c r="W2164" s="235"/>
      <c r="X2164" s="235"/>
      <c r="Y2164" s="235"/>
      <c r="Z2164" s="235"/>
      <c r="AA2164" s="235"/>
      <c r="AB2164" s="235"/>
      <c r="AC2164" s="236">
        <v>182.79</v>
      </c>
      <c r="AD2164" s="236"/>
    </row>
    <row r="2165" spans="1:30" x14ac:dyDescent="0.25">
      <c r="C2165" s="149" t="s">
        <v>2</v>
      </c>
      <c r="G2165" s="149" t="s">
        <v>2</v>
      </c>
      <c r="K2165" s="149" t="s">
        <v>2</v>
      </c>
      <c r="O2165" s="235" t="s">
        <v>2793</v>
      </c>
      <c r="P2165" s="235"/>
      <c r="Q2165" s="235"/>
      <c r="R2165" s="235"/>
      <c r="S2165" s="235"/>
      <c r="T2165" s="235"/>
      <c r="U2165" s="235"/>
      <c r="V2165" s="235"/>
      <c r="W2165" s="235"/>
      <c r="X2165" s="235"/>
      <c r="Y2165" s="235"/>
      <c r="Z2165" s="235"/>
      <c r="AA2165" s="235"/>
      <c r="AB2165" s="235"/>
      <c r="AC2165" s="236">
        <v>463.34</v>
      </c>
      <c r="AD2165" s="236"/>
    </row>
    <row r="2166" spans="1:30" x14ac:dyDescent="0.25">
      <c r="C2166" s="149" t="s">
        <v>2</v>
      </c>
      <c r="G2166" s="149" t="s">
        <v>2</v>
      </c>
      <c r="K2166" s="149" t="s">
        <v>2</v>
      </c>
      <c r="O2166" s="235" t="s">
        <v>2794</v>
      </c>
      <c r="P2166" s="235"/>
      <c r="Q2166" s="235"/>
      <c r="R2166" s="235"/>
      <c r="S2166" s="235"/>
      <c r="T2166" s="235"/>
      <c r="U2166" s="235"/>
      <c r="V2166" s="235"/>
      <c r="W2166" s="235"/>
      <c r="X2166" s="235"/>
      <c r="Y2166" s="235"/>
      <c r="Z2166" s="235"/>
      <c r="AA2166" s="235"/>
      <c r="AB2166" s="235"/>
      <c r="AC2166" s="236">
        <v>27.53</v>
      </c>
      <c r="AD2166" s="236"/>
    </row>
    <row r="2167" spans="1:30" ht="10.5" customHeight="1" x14ac:dyDescent="0.25"/>
    <row r="2168" spans="1:30" ht="12" customHeight="1" x14ac:dyDescent="0.25"/>
    <row r="2169" spans="1:30" ht="13.5" customHeight="1" x14ac:dyDescent="0.25">
      <c r="A2169" s="152" t="s">
        <v>1119</v>
      </c>
      <c r="B2169" s="152"/>
      <c r="C2169" s="152"/>
      <c r="D2169" s="152"/>
      <c r="E2169" s="152"/>
      <c r="F2169" s="152"/>
      <c r="G2169" s="152"/>
      <c r="H2169" s="152"/>
      <c r="I2169" s="152"/>
      <c r="J2169" s="152"/>
      <c r="K2169" s="152"/>
      <c r="L2169" s="152"/>
      <c r="M2169" s="152"/>
      <c r="R2169" s="153" t="s">
        <v>2795</v>
      </c>
      <c r="S2169" s="153"/>
      <c r="T2169" s="153"/>
      <c r="U2169" s="153"/>
      <c r="V2169" s="153"/>
      <c r="W2169" s="153"/>
      <c r="X2169" s="153"/>
      <c r="Y2169" s="153"/>
      <c r="Z2169" s="153"/>
      <c r="AA2169" s="153"/>
      <c r="AB2169" s="153"/>
      <c r="AC2169" s="153"/>
      <c r="AD2169" s="153"/>
    </row>
    <row r="2170" spans="1:30" ht="25.5" customHeight="1" x14ac:dyDescent="0.25">
      <c r="C2170" s="143" t="s">
        <v>1035</v>
      </c>
      <c r="D2170" s="143"/>
      <c r="E2170" s="143"/>
      <c r="F2170" s="143"/>
      <c r="G2170" s="143"/>
      <c r="H2170" s="143"/>
      <c r="I2170" s="143"/>
      <c r="J2170" s="143"/>
      <c r="K2170" s="143"/>
      <c r="L2170" s="143"/>
      <c r="M2170" s="143"/>
      <c r="N2170" s="143"/>
      <c r="O2170" s="143"/>
      <c r="P2170" s="143"/>
      <c r="Q2170" s="143"/>
      <c r="R2170" s="143"/>
      <c r="S2170" s="143"/>
      <c r="T2170" s="143"/>
      <c r="U2170" s="143"/>
      <c r="V2170" s="143"/>
      <c r="W2170" s="143"/>
      <c r="X2170" s="143"/>
      <c r="Y2170" s="143"/>
      <c r="Z2170" s="143"/>
      <c r="AA2170" s="143"/>
      <c r="AB2170" s="143"/>
      <c r="AC2170" s="143"/>
    </row>
    <row r="2171" spans="1:30" ht="7.5" customHeight="1" x14ac:dyDescent="0.25"/>
    <row r="2172" spans="1:30" ht="18.75" customHeight="1" x14ac:dyDescent="0.25">
      <c r="I2172" s="229" t="s">
        <v>1036</v>
      </c>
      <c r="J2172" s="229"/>
      <c r="K2172" s="229"/>
      <c r="L2172" s="229"/>
      <c r="M2172" s="229"/>
      <c r="N2172" s="229"/>
      <c r="O2172" s="229"/>
      <c r="P2172" s="229"/>
      <c r="S2172" s="230" t="s">
        <v>1037</v>
      </c>
      <c r="T2172" s="230"/>
      <c r="U2172" s="230"/>
      <c r="V2172" s="230"/>
      <c r="W2172" s="230"/>
      <c r="X2172" s="230"/>
      <c r="Y2172" s="230"/>
    </row>
    <row r="2173" spans="1:30" ht="6.75" customHeight="1" x14ac:dyDescent="0.25"/>
    <row r="2174" spans="1:30" ht="14.25" customHeight="1" x14ac:dyDescent="0.25">
      <c r="A2174" s="231" t="s">
        <v>2785</v>
      </c>
      <c r="B2174" s="231"/>
      <c r="C2174" s="231"/>
      <c r="D2174" s="231"/>
      <c r="E2174" s="231"/>
      <c r="F2174" s="231"/>
      <c r="G2174" s="231"/>
      <c r="H2174" s="231"/>
      <c r="I2174" s="231"/>
      <c r="J2174" s="231"/>
      <c r="K2174" s="231"/>
      <c r="L2174" s="231"/>
      <c r="M2174" s="231"/>
      <c r="N2174" s="231"/>
      <c r="O2174" s="231"/>
    </row>
    <row r="2175" spans="1:30" x14ac:dyDescent="0.25">
      <c r="B2175" s="232" t="s">
        <v>1039</v>
      </c>
      <c r="C2175" s="232"/>
      <c r="D2175" s="232"/>
      <c r="F2175" s="232" t="s">
        <v>1040</v>
      </c>
      <c r="G2175" s="232"/>
      <c r="H2175" s="232"/>
      <c r="I2175" s="232"/>
      <c r="J2175" s="232" t="s">
        <v>1041</v>
      </c>
      <c r="K2175" s="232"/>
      <c r="L2175" s="232"/>
      <c r="N2175" s="232" t="s">
        <v>1042</v>
      </c>
      <c r="O2175" s="232"/>
      <c r="P2175" s="232"/>
      <c r="Q2175" s="232"/>
      <c r="R2175" s="232"/>
      <c r="S2175" s="232"/>
      <c r="T2175" s="232"/>
      <c r="U2175" s="232"/>
      <c r="V2175" s="232"/>
      <c r="W2175" s="232"/>
      <c r="X2175" s="232"/>
      <c r="Y2175" s="232"/>
      <c r="Z2175" s="232"/>
      <c r="AA2175" s="232"/>
      <c r="AC2175" s="233" t="s">
        <v>1043</v>
      </c>
      <c r="AD2175" s="233"/>
    </row>
    <row r="2176" spans="1:30" x14ac:dyDescent="0.25">
      <c r="B2176" s="146" t="s">
        <v>2796</v>
      </c>
      <c r="C2176" s="146"/>
      <c r="D2176" s="146"/>
      <c r="F2176" s="146" t="s">
        <v>1250</v>
      </c>
      <c r="G2176" s="146"/>
      <c r="H2176" s="146"/>
      <c r="I2176" s="146"/>
      <c r="J2176" s="146" t="s">
        <v>2789</v>
      </c>
      <c r="K2176" s="146"/>
      <c r="L2176" s="146"/>
      <c r="N2176" s="146" t="s">
        <v>2790</v>
      </c>
      <c r="O2176" s="146"/>
      <c r="P2176" s="146"/>
      <c r="Q2176" s="146"/>
      <c r="R2176" s="146"/>
      <c r="S2176" s="146"/>
      <c r="T2176" s="146"/>
      <c r="U2176" s="146"/>
      <c r="V2176" s="146"/>
      <c r="W2176" s="146"/>
      <c r="X2176" s="146"/>
      <c r="Y2176" s="146"/>
      <c r="Z2176" s="146"/>
      <c r="AA2176" s="146"/>
      <c r="AC2176" s="234">
        <v>39.909999999999997</v>
      </c>
      <c r="AD2176" s="234"/>
    </row>
    <row r="2177" spans="2:30" x14ac:dyDescent="0.25">
      <c r="C2177" s="149" t="s">
        <v>2</v>
      </c>
      <c r="G2177" s="149" t="s">
        <v>2</v>
      </c>
      <c r="K2177" s="149" t="s">
        <v>2</v>
      </c>
      <c r="O2177" s="235" t="s">
        <v>1096</v>
      </c>
      <c r="P2177" s="235"/>
      <c r="Q2177" s="235"/>
      <c r="R2177" s="235"/>
      <c r="S2177" s="235"/>
      <c r="T2177" s="235"/>
      <c r="U2177" s="235"/>
      <c r="V2177" s="235"/>
      <c r="W2177" s="235"/>
      <c r="X2177" s="235"/>
      <c r="Y2177" s="235"/>
      <c r="Z2177" s="235"/>
      <c r="AA2177" s="235"/>
      <c r="AB2177" s="235"/>
    </row>
    <row r="2178" spans="2:30" x14ac:dyDescent="0.25">
      <c r="B2178" s="146" t="s">
        <v>2797</v>
      </c>
      <c r="C2178" s="146"/>
      <c r="D2178" s="146"/>
      <c r="F2178" s="146" t="s">
        <v>1323</v>
      </c>
      <c r="G2178" s="146"/>
      <c r="H2178" s="146"/>
      <c r="I2178" s="146"/>
      <c r="J2178" s="146" t="s">
        <v>2798</v>
      </c>
      <c r="K2178" s="146"/>
      <c r="L2178" s="146"/>
      <c r="N2178" s="146" t="s">
        <v>2799</v>
      </c>
      <c r="O2178" s="146"/>
      <c r="P2178" s="146"/>
      <c r="Q2178" s="146"/>
      <c r="R2178" s="146"/>
      <c r="S2178" s="146"/>
      <c r="T2178" s="146"/>
      <c r="U2178" s="146"/>
      <c r="V2178" s="146"/>
      <c r="W2178" s="146"/>
      <c r="X2178" s="146"/>
      <c r="Y2178" s="146"/>
      <c r="Z2178" s="146"/>
      <c r="AA2178" s="146"/>
      <c r="AC2178" s="234">
        <v>390</v>
      </c>
      <c r="AD2178" s="234"/>
    </row>
    <row r="2179" spans="2:30" x14ac:dyDescent="0.25">
      <c r="C2179" s="149" t="s">
        <v>2</v>
      </c>
      <c r="G2179" s="149" t="s">
        <v>2</v>
      </c>
      <c r="K2179" s="149" t="s">
        <v>2</v>
      </c>
      <c r="O2179" s="235" t="s">
        <v>2800</v>
      </c>
      <c r="P2179" s="235"/>
      <c r="Q2179" s="235"/>
      <c r="R2179" s="235"/>
      <c r="S2179" s="235"/>
      <c r="T2179" s="235"/>
      <c r="U2179" s="235"/>
      <c r="V2179" s="235"/>
      <c r="W2179" s="235"/>
      <c r="X2179" s="235"/>
      <c r="Y2179" s="235"/>
      <c r="Z2179" s="235"/>
      <c r="AA2179" s="235"/>
      <c r="AB2179" s="235"/>
    </row>
    <row r="2180" spans="2:30" x14ac:dyDescent="0.25">
      <c r="B2180" s="146" t="s">
        <v>1421</v>
      </c>
      <c r="C2180" s="146"/>
      <c r="D2180" s="146"/>
      <c r="F2180" s="146" t="s">
        <v>1392</v>
      </c>
      <c r="G2180" s="146"/>
      <c r="H2180" s="146"/>
      <c r="I2180" s="146"/>
      <c r="J2180" s="146" t="s">
        <v>1072</v>
      </c>
      <c r="K2180" s="146"/>
      <c r="L2180" s="146"/>
      <c r="N2180" s="146" t="s">
        <v>1073</v>
      </c>
      <c r="O2180" s="146"/>
      <c r="P2180" s="146"/>
      <c r="Q2180" s="146"/>
      <c r="R2180" s="146"/>
      <c r="S2180" s="146"/>
      <c r="T2180" s="146"/>
      <c r="U2180" s="146"/>
      <c r="V2180" s="146"/>
      <c r="W2180" s="146"/>
      <c r="X2180" s="146"/>
      <c r="Y2180" s="146"/>
      <c r="Z2180" s="146"/>
      <c r="AA2180" s="146"/>
      <c r="AC2180" s="234">
        <v>226.78</v>
      </c>
      <c r="AD2180" s="234"/>
    </row>
    <row r="2181" spans="2:30" x14ac:dyDescent="0.25">
      <c r="C2181" s="149" t="s">
        <v>2</v>
      </c>
      <c r="G2181" s="149" t="s">
        <v>2</v>
      </c>
      <c r="K2181" s="149" t="s">
        <v>2</v>
      </c>
      <c r="O2181" s="235" t="s">
        <v>2801</v>
      </c>
      <c r="P2181" s="235"/>
      <c r="Q2181" s="235"/>
      <c r="R2181" s="235"/>
      <c r="S2181" s="235"/>
      <c r="T2181" s="235"/>
      <c r="U2181" s="235"/>
      <c r="V2181" s="235"/>
      <c r="W2181" s="235"/>
      <c r="X2181" s="235"/>
      <c r="Y2181" s="235"/>
      <c r="Z2181" s="235"/>
      <c r="AA2181" s="235"/>
      <c r="AB2181" s="235"/>
    </row>
    <row r="2182" spans="2:30" x14ac:dyDescent="0.25">
      <c r="B2182" s="146" t="s">
        <v>2802</v>
      </c>
      <c r="C2182" s="146"/>
      <c r="D2182" s="146"/>
      <c r="F2182" s="146" t="s">
        <v>1392</v>
      </c>
      <c r="G2182" s="146"/>
      <c r="H2182" s="146"/>
      <c r="I2182" s="146"/>
      <c r="J2182" s="146" t="s">
        <v>1356</v>
      </c>
      <c r="K2182" s="146"/>
      <c r="L2182" s="146"/>
      <c r="N2182" s="146" t="s">
        <v>1357</v>
      </c>
      <c r="O2182" s="146"/>
      <c r="P2182" s="146"/>
      <c r="Q2182" s="146"/>
      <c r="R2182" s="146"/>
      <c r="S2182" s="146"/>
      <c r="T2182" s="146"/>
      <c r="U2182" s="146"/>
      <c r="V2182" s="146"/>
      <c r="W2182" s="146"/>
      <c r="X2182" s="146"/>
      <c r="Y2182" s="146"/>
      <c r="Z2182" s="146"/>
      <c r="AA2182" s="146"/>
      <c r="AC2182" s="234">
        <v>750.88</v>
      </c>
      <c r="AD2182" s="234"/>
    </row>
    <row r="2183" spans="2:30" x14ac:dyDescent="0.25">
      <c r="C2183" s="149" t="s">
        <v>2</v>
      </c>
      <c r="G2183" s="149" t="s">
        <v>2</v>
      </c>
      <c r="K2183" s="149" t="s">
        <v>2</v>
      </c>
      <c r="O2183" s="235" t="s">
        <v>2787</v>
      </c>
      <c r="P2183" s="235"/>
      <c r="Q2183" s="235"/>
      <c r="R2183" s="235"/>
      <c r="S2183" s="235"/>
      <c r="T2183" s="235"/>
      <c r="U2183" s="235"/>
      <c r="V2183" s="235"/>
      <c r="W2183" s="235"/>
      <c r="X2183" s="235"/>
      <c r="Y2183" s="235"/>
      <c r="Z2183" s="235"/>
      <c r="AA2183" s="235"/>
      <c r="AB2183" s="235"/>
      <c r="AC2183" s="236">
        <v>322.52</v>
      </c>
      <c r="AD2183" s="236"/>
    </row>
    <row r="2184" spans="2:30" x14ac:dyDescent="0.25">
      <c r="C2184" s="149" t="s">
        <v>2</v>
      </c>
      <c r="G2184" s="149" t="s">
        <v>2</v>
      </c>
      <c r="K2184" s="149" t="s">
        <v>2</v>
      </c>
      <c r="O2184" s="235" t="s">
        <v>2787</v>
      </c>
      <c r="P2184" s="235"/>
      <c r="Q2184" s="235"/>
      <c r="R2184" s="235"/>
      <c r="S2184" s="235"/>
      <c r="T2184" s="235"/>
      <c r="U2184" s="235"/>
      <c r="V2184" s="235"/>
      <c r="W2184" s="235"/>
      <c r="X2184" s="235"/>
      <c r="Y2184" s="235"/>
      <c r="Z2184" s="235"/>
      <c r="AA2184" s="235"/>
      <c r="AB2184" s="235"/>
      <c r="AC2184" s="236">
        <v>428.36</v>
      </c>
      <c r="AD2184" s="236"/>
    </row>
    <row r="2185" spans="2:30" x14ac:dyDescent="0.25">
      <c r="B2185" s="146" t="s">
        <v>2803</v>
      </c>
      <c r="C2185" s="146"/>
      <c r="D2185" s="146"/>
      <c r="F2185" s="146" t="s">
        <v>1392</v>
      </c>
      <c r="G2185" s="146"/>
      <c r="H2185" s="146"/>
      <c r="I2185" s="146"/>
      <c r="J2185" s="146" t="s">
        <v>2804</v>
      </c>
      <c r="K2185" s="146"/>
      <c r="L2185" s="146"/>
      <c r="N2185" s="146" t="s">
        <v>2805</v>
      </c>
      <c r="O2185" s="146"/>
      <c r="P2185" s="146"/>
      <c r="Q2185" s="146"/>
      <c r="R2185" s="146"/>
      <c r="S2185" s="146"/>
      <c r="T2185" s="146"/>
      <c r="U2185" s="146"/>
      <c r="V2185" s="146"/>
      <c r="W2185" s="146"/>
      <c r="X2185" s="146"/>
      <c r="Y2185" s="146"/>
      <c r="Z2185" s="146"/>
      <c r="AA2185" s="146"/>
      <c r="AC2185" s="234">
        <v>290</v>
      </c>
      <c r="AD2185" s="234"/>
    </row>
    <row r="2186" spans="2:30" x14ac:dyDescent="0.25">
      <c r="C2186" s="149" t="s">
        <v>2</v>
      </c>
      <c r="G2186" s="149" t="s">
        <v>2</v>
      </c>
      <c r="K2186" s="149" t="s">
        <v>2</v>
      </c>
      <c r="O2186" s="235" t="s">
        <v>2806</v>
      </c>
      <c r="P2186" s="235"/>
      <c r="Q2186" s="235"/>
      <c r="R2186" s="235"/>
      <c r="S2186" s="235"/>
      <c r="T2186" s="235"/>
      <c r="U2186" s="235"/>
      <c r="V2186" s="235"/>
      <c r="W2186" s="235"/>
      <c r="X2186" s="235"/>
      <c r="Y2186" s="235"/>
      <c r="Z2186" s="235"/>
      <c r="AA2186" s="235"/>
      <c r="AB2186" s="235"/>
      <c r="AC2186" s="236">
        <v>60</v>
      </c>
      <c r="AD2186" s="236"/>
    </row>
    <row r="2187" spans="2:30" x14ac:dyDescent="0.25">
      <c r="C2187" s="149" t="s">
        <v>2</v>
      </c>
      <c r="G2187" s="149" t="s">
        <v>2</v>
      </c>
      <c r="K2187" s="149" t="s">
        <v>2</v>
      </c>
      <c r="O2187" s="235" t="s">
        <v>2807</v>
      </c>
      <c r="P2187" s="235"/>
      <c r="Q2187" s="235"/>
      <c r="R2187" s="235"/>
      <c r="S2187" s="235"/>
      <c r="T2187" s="235"/>
      <c r="U2187" s="235"/>
      <c r="V2187" s="235"/>
      <c r="W2187" s="235"/>
      <c r="X2187" s="235"/>
      <c r="Y2187" s="235"/>
      <c r="Z2187" s="235"/>
      <c r="AA2187" s="235"/>
      <c r="AB2187" s="235"/>
      <c r="AC2187" s="236">
        <v>31</v>
      </c>
      <c r="AD2187" s="236"/>
    </row>
    <row r="2188" spans="2:30" x14ac:dyDescent="0.25">
      <c r="C2188" s="149" t="s">
        <v>2</v>
      </c>
      <c r="G2188" s="149" t="s">
        <v>2</v>
      </c>
      <c r="K2188" s="149" t="s">
        <v>2</v>
      </c>
      <c r="O2188" s="235" t="s">
        <v>2808</v>
      </c>
      <c r="P2188" s="235"/>
      <c r="Q2188" s="235"/>
      <c r="R2188" s="235"/>
      <c r="S2188" s="235"/>
      <c r="T2188" s="235"/>
      <c r="U2188" s="235"/>
      <c r="V2188" s="235"/>
      <c r="W2188" s="235"/>
      <c r="X2188" s="235"/>
      <c r="Y2188" s="235"/>
      <c r="Z2188" s="235"/>
      <c r="AA2188" s="235"/>
      <c r="AB2188" s="235"/>
      <c r="AC2188" s="236">
        <v>49</v>
      </c>
      <c r="AD2188" s="236"/>
    </row>
    <row r="2189" spans="2:30" x14ac:dyDescent="0.25">
      <c r="C2189" s="149" t="s">
        <v>2</v>
      </c>
      <c r="G2189" s="149" t="s">
        <v>2</v>
      </c>
      <c r="K2189" s="149" t="s">
        <v>2</v>
      </c>
      <c r="O2189" s="235" t="s">
        <v>2809</v>
      </c>
      <c r="P2189" s="235"/>
      <c r="Q2189" s="235"/>
      <c r="R2189" s="235"/>
      <c r="S2189" s="235"/>
      <c r="T2189" s="235"/>
      <c r="U2189" s="235"/>
      <c r="V2189" s="235"/>
      <c r="W2189" s="235"/>
      <c r="X2189" s="235"/>
      <c r="Y2189" s="235"/>
      <c r="Z2189" s="235"/>
      <c r="AA2189" s="235"/>
      <c r="AB2189" s="235"/>
      <c r="AC2189" s="236">
        <v>60</v>
      </c>
      <c r="AD2189" s="236"/>
    </row>
    <row r="2190" spans="2:30" x14ac:dyDescent="0.25">
      <c r="C2190" s="149" t="s">
        <v>2</v>
      </c>
      <c r="G2190" s="149" t="s">
        <v>2</v>
      </c>
      <c r="K2190" s="149" t="s">
        <v>2</v>
      </c>
      <c r="O2190" s="235" t="s">
        <v>2810</v>
      </c>
      <c r="P2190" s="235"/>
      <c r="Q2190" s="235"/>
      <c r="R2190" s="235"/>
      <c r="S2190" s="235"/>
      <c r="T2190" s="235"/>
      <c r="U2190" s="235"/>
      <c r="V2190" s="235"/>
      <c r="W2190" s="235"/>
      <c r="X2190" s="235"/>
      <c r="Y2190" s="235"/>
      <c r="Z2190" s="235"/>
      <c r="AA2190" s="235"/>
      <c r="AB2190" s="235"/>
      <c r="AC2190" s="236">
        <v>45</v>
      </c>
      <c r="AD2190" s="236"/>
    </row>
    <row r="2191" spans="2:30" x14ac:dyDescent="0.25">
      <c r="C2191" s="149" t="s">
        <v>2</v>
      </c>
      <c r="G2191" s="149" t="s">
        <v>2</v>
      </c>
      <c r="K2191" s="149" t="s">
        <v>2</v>
      </c>
      <c r="O2191" s="235" t="s">
        <v>2811</v>
      </c>
      <c r="P2191" s="235"/>
      <c r="Q2191" s="235"/>
      <c r="R2191" s="235"/>
      <c r="S2191" s="235"/>
      <c r="T2191" s="235"/>
      <c r="U2191" s="235"/>
      <c r="V2191" s="235"/>
      <c r="W2191" s="235"/>
      <c r="X2191" s="235"/>
      <c r="Y2191" s="235"/>
      <c r="Z2191" s="235"/>
      <c r="AA2191" s="235"/>
      <c r="AB2191" s="235"/>
      <c r="AC2191" s="236">
        <v>45</v>
      </c>
      <c r="AD2191" s="236"/>
    </row>
    <row r="2192" spans="2:30" x14ac:dyDescent="0.25">
      <c r="B2192" s="146" t="s">
        <v>2812</v>
      </c>
      <c r="C2192" s="146"/>
      <c r="D2192" s="146"/>
      <c r="F2192" s="146" t="s">
        <v>1392</v>
      </c>
      <c r="G2192" s="146"/>
      <c r="H2192" s="146"/>
      <c r="I2192" s="146"/>
      <c r="J2192" s="146" t="s">
        <v>2813</v>
      </c>
      <c r="K2192" s="146"/>
      <c r="L2192" s="146"/>
      <c r="N2192" s="146" t="s">
        <v>2814</v>
      </c>
      <c r="O2192" s="146"/>
      <c r="P2192" s="146"/>
      <c r="Q2192" s="146"/>
      <c r="R2192" s="146"/>
      <c r="S2192" s="146"/>
      <c r="T2192" s="146"/>
      <c r="U2192" s="146"/>
      <c r="V2192" s="146"/>
      <c r="W2192" s="146"/>
      <c r="X2192" s="146"/>
      <c r="Y2192" s="146"/>
      <c r="Z2192" s="146"/>
      <c r="AA2192" s="146"/>
      <c r="AC2192" s="234">
        <v>1500</v>
      </c>
      <c r="AD2192" s="234"/>
    </row>
    <row r="2193" spans="2:30" x14ac:dyDescent="0.25">
      <c r="C2193" s="149" t="s">
        <v>2</v>
      </c>
      <c r="G2193" s="149" t="s">
        <v>2</v>
      </c>
      <c r="K2193" s="149" t="s">
        <v>2</v>
      </c>
      <c r="O2193" s="235" t="s">
        <v>2815</v>
      </c>
      <c r="P2193" s="235"/>
      <c r="Q2193" s="235"/>
      <c r="R2193" s="235"/>
      <c r="S2193" s="235"/>
      <c r="T2193" s="235"/>
      <c r="U2193" s="235"/>
      <c r="V2193" s="235"/>
      <c r="W2193" s="235"/>
      <c r="X2193" s="235"/>
      <c r="Y2193" s="235"/>
      <c r="Z2193" s="235"/>
      <c r="AA2193" s="235"/>
      <c r="AB2193" s="235"/>
    </row>
    <row r="2194" spans="2:30" x14ac:dyDescent="0.25">
      <c r="B2194" s="146" t="s">
        <v>2816</v>
      </c>
      <c r="C2194" s="146"/>
      <c r="D2194" s="146"/>
      <c r="F2194" s="146" t="s">
        <v>1045</v>
      </c>
      <c r="G2194" s="146"/>
      <c r="H2194" s="146"/>
      <c r="I2194" s="146"/>
      <c r="J2194" s="146" t="s">
        <v>2817</v>
      </c>
      <c r="K2194" s="146"/>
      <c r="L2194" s="146"/>
      <c r="N2194" s="146" t="s">
        <v>2818</v>
      </c>
      <c r="O2194" s="146"/>
      <c r="P2194" s="146"/>
      <c r="Q2194" s="146"/>
      <c r="R2194" s="146"/>
      <c r="S2194" s="146"/>
      <c r="T2194" s="146"/>
      <c r="U2194" s="146"/>
      <c r="V2194" s="146"/>
      <c r="W2194" s="146"/>
      <c r="X2194" s="146"/>
      <c r="Y2194" s="146"/>
      <c r="Z2194" s="146"/>
      <c r="AA2194" s="146"/>
      <c r="AC2194" s="234">
        <v>1300</v>
      </c>
      <c r="AD2194" s="234"/>
    </row>
    <row r="2195" spans="2:30" x14ac:dyDescent="0.25">
      <c r="C2195" s="149" t="s">
        <v>2</v>
      </c>
      <c r="G2195" s="149" t="s">
        <v>2</v>
      </c>
      <c r="K2195" s="149" t="s">
        <v>2</v>
      </c>
      <c r="O2195" s="235" t="s">
        <v>2819</v>
      </c>
      <c r="P2195" s="235"/>
      <c r="Q2195" s="235"/>
      <c r="R2195" s="235"/>
      <c r="S2195" s="235"/>
      <c r="T2195" s="235"/>
      <c r="U2195" s="235"/>
      <c r="V2195" s="235"/>
      <c r="W2195" s="235"/>
      <c r="X2195" s="235"/>
      <c r="Y2195" s="235"/>
      <c r="Z2195" s="235"/>
      <c r="AA2195" s="235"/>
      <c r="AB2195" s="235"/>
    </row>
    <row r="2196" spans="2:30" x14ac:dyDescent="0.25">
      <c r="B2196" s="146" t="s">
        <v>2820</v>
      </c>
      <c r="C2196" s="146"/>
      <c r="D2196" s="146"/>
      <c r="F2196" s="146" t="s">
        <v>1045</v>
      </c>
      <c r="G2196" s="146"/>
      <c r="H2196" s="146"/>
      <c r="I2196" s="146"/>
      <c r="J2196" s="146" t="s">
        <v>2821</v>
      </c>
      <c r="K2196" s="146"/>
      <c r="L2196" s="146"/>
      <c r="N2196" s="146" t="s">
        <v>2822</v>
      </c>
      <c r="O2196" s="146"/>
      <c r="P2196" s="146"/>
      <c r="Q2196" s="146"/>
      <c r="R2196" s="146"/>
      <c r="S2196" s="146"/>
      <c r="T2196" s="146"/>
      <c r="U2196" s="146"/>
      <c r="V2196" s="146"/>
      <c r="W2196" s="146"/>
      <c r="X2196" s="146"/>
      <c r="Y2196" s="146"/>
      <c r="Z2196" s="146"/>
      <c r="AA2196" s="146"/>
      <c r="AC2196" s="234">
        <v>1668.56</v>
      </c>
      <c r="AD2196" s="234"/>
    </row>
    <row r="2197" spans="2:30" x14ac:dyDescent="0.25">
      <c r="C2197" s="149" t="s">
        <v>2</v>
      </c>
      <c r="G2197" s="149" t="s">
        <v>2</v>
      </c>
      <c r="K2197" s="149" t="s">
        <v>2</v>
      </c>
      <c r="O2197" s="235" t="s">
        <v>2819</v>
      </c>
      <c r="P2197" s="235"/>
      <c r="Q2197" s="235"/>
      <c r="R2197" s="235"/>
      <c r="S2197" s="235"/>
      <c r="T2197" s="235"/>
      <c r="U2197" s="235"/>
      <c r="V2197" s="235"/>
      <c r="W2197" s="235"/>
      <c r="X2197" s="235"/>
      <c r="Y2197" s="235"/>
      <c r="Z2197" s="235"/>
      <c r="AA2197" s="235"/>
      <c r="AB2197" s="235"/>
      <c r="AC2197" s="236">
        <v>1575</v>
      </c>
      <c r="AD2197" s="236"/>
    </row>
    <row r="2198" spans="2:30" x14ac:dyDescent="0.25">
      <c r="C2198" s="149" t="s">
        <v>2</v>
      </c>
      <c r="G2198" s="149" t="s">
        <v>2</v>
      </c>
      <c r="K2198" s="149" t="s">
        <v>2</v>
      </c>
      <c r="O2198" s="235" t="s">
        <v>2823</v>
      </c>
      <c r="P2198" s="235"/>
      <c r="Q2198" s="235"/>
      <c r="R2198" s="235"/>
      <c r="S2198" s="235"/>
      <c r="T2198" s="235"/>
      <c r="U2198" s="235"/>
      <c r="V2198" s="235"/>
      <c r="W2198" s="235"/>
      <c r="X2198" s="235"/>
      <c r="Y2198" s="235"/>
      <c r="Z2198" s="235"/>
      <c r="AA2198" s="235"/>
      <c r="AB2198" s="235"/>
      <c r="AC2198" s="236">
        <v>93.56</v>
      </c>
      <c r="AD2198" s="236"/>
    </row>
    <row r="2199" spans="2:30" x14ac:dyDescent="0.25">
      <c r="B2199" s="146" t="s">
        <v>2824</v>
      </c>
      <c r="C2199" s="146"/>
      <c r="D2199" s="146"/>
      <c r="F2199" s="146" t="s">
        <v>1158</v>
      </c>
      <c r="G2199" s="146"/>
      <c r="H2199" s="146"/>
      <c r="I2199" s="146"/>
      <c r="J2199" s="146" t="s">
        <v>2817</v>
      </c>
      <c r="K2199" s="146"/>
      <c r="L2199" s="146"/>
      <c r="N2199" s="146" t="s">
        <v>2818</v>
      </c>
      <c r="O2199" s="146"/>
      <c r="P2199" s="146"/>
      <c r="Q2199" s="146"/>
      <c r="R2199" s="146"/>
      <c r="S2199" s="146"/>
      <c r="T2199" s="146"/>
      <c r="U2199" s="146"/>
      <c r="V2199" s="146"/>
      <c r="W2199" s="146"/>
      <c r="X2199" s="146"/>
      <c r="Y2199" s="146"/>
      <c r="Z2199" s="146"/>
      <c r="AA2199" s="146"/>
      <c r="AC2199" s="234">
        <v>1300</v>
      </c>
      <c r="AD2199" s="234"/>
    </row>
    <row r="2200" spans="2:30" x14ac:dyDescent="0.25">
      <c r="C2200" s="149" t="s">
        <v>2</v>
      </c>
      <c r="G2200" s="149" t="s">
        <v>2</v>
      </c>
      <c r="K2200" s="149" t="s">
        <v>2</v>
      </c>
      <c r="O2200" s="235" t="s">
        <v>2819</v>
      </c>
      <c r="P2200" s="235"/>
      <c r="Q2200" s="235"/>
      <c r="R2200" s="235"/>
      <c r="S2200" s="235"/>
      <c r="T2200" s="235"/>
      <c r="U2200" s="235"/>
      <c r="V2200" s="235"/>
      <c r="W2200" s="235"/>
      <c r="X2200" s="235"/>
      <c r="Y2200" s="235"/>
      <c r="Z2200" s="235"/>
      <c r="AA2200" s="235"/>
      <c r="AB2200" s="235"/>
    </row>
    <row r="2201" spans="2:30" x14ac:dyDescent="0.25">
      <c r="B2201" s="146" t="s">
        <v>2825</v>
      </c>
      <c r="C2201" s="146"/>
      <c r="D2201" s="146"/>
      <c r="F2201" s="146" t="s">
        <v>1158</v>
      </c>
      <c r="G2201" s="146"/>
      <c r="H2201" s="146"/>
      <c r="I2201" s="146"/>
      <c r="J2201" s="146" t="s">
        <v>2821</v>
      </c>
      <c r="K2201" s="146"/>
      <c r="L2201" s="146"/>
      <c r="N2201" s="146" t="s">
        <v>2822</v>
      </c>
      <c r="O2201" s="146"/>
      <c r="P2201" s="146"/>
      <c r="Q2201" s="146"/>
      <c r="R2201" s="146"/>
      <c r="S2201" s="146"/>
      <c r="T2201" s="146"/>
      <c r="U2201" s="146"/>
      <c r="V2201" s="146"/>
      <c r="W2201" s="146"/>
      <c r="X2201" s="146"/>
      <c r="Y2201" s="146"/>
      <c r="Z2201" s="146"/>
      <c r="AA2201" s="146"/>
      <c r="AC2201" s="234">
        <v>1433.6</v>
      </c>
      <c r="AD2201" s="234"/>
    </row>
    <row r="2202" spans="2:30" x14ac:dyDescent="0.25">
      <c r="C2202" s="149" t="s">
        <v>2</v>
      </c>
      <c r="G2202" s="149" t="s">
        <v>2</v>
      </c>
      <c r="K2202" s="149" t="s">
        <v>2</v>
      </c>
      <c r="O2202" s="235" t="s">
        <v>2819</v>
      </c>
      <c r="P2202" s="235"/>
      <c r="Q2202" s="235"/>
      <c r="R2202" s="235"/>
      <c r="S2202" s="235"/>
      <c r="T2202" s="235"/>
      <c r="U2202" s="235"/>
      <c r="V2202" s="235"/>
      <c r="W2202" s="235"/>
      <c r="X2202" s="235"/>
      <c r="Y2202" s="235"/>
      <c r="Z2202" s="235"/>
      <c r="AA2202" s="235"/>
      <c r="AB2202" s="235"/>
      <c r="AC2202" s="236">
        <v>1400</v>
      </c>
      <c r="AD2202" s="236"/>
    </row>
    <row r="2203" spans="2:30" x14ac:dyDescent="0.25">
      <c r="C2203" s="149" t="s">
        <v>2</v>
      </c>
      <c r="G2203" s="149" t="s">
        <v>2</v>
      </c>
      <c r="K2203" s="149" t="s">
        <v>2</v>
      </c>
      <c r="O2203" s="235" t="s">
        <v>2823</v>
      </c>
      <c r="P2203" s="235"/>
      <c r="Q2203" s="235"/>
      <c r="R2203" s="235"/>
      <c r="S2203" s="235"/>
      <c r="T2203" s="235"/>
      <c r="U2203" s="235"/>
      <c r="V2203" s="235"/>
      <c r="W2203" s="235"/>
      <c r="X2203" s="235"/>
      <c r="Y2203" s="235"/>
      <c r="Z2203" s="235"/>
      <c r="AA2203" s="235"/>
      <c r="AB2203" s="235"/>
      <c r="AC2203" s="236">
        <v>33.6</v>
      </c>
      <c r="AD2203" s="236"/>
    </row>
    <row r="2204" spans="2:30" x14ac:dyDescent="0.25">
      <c r="B2204" s="146" t="s">
        <v>2826</v>
      </c>
      <c r="C2204" s="146"/>
      <c r="D2204" s="146"/>
      <c r="F2204" s="146" t="s">
        <v>1250</v>
      </c>
      <c r="G2204" s="146"/>
      <c r="H2204" s="146"/>
      <c r="I2204" s="146"/>
      <c r="J2204" s="146" t="s">
        <v>2817</v>
      </c>
      <c r="K2204" s="146"/>
      <c r="L2204" s="146"/>
      <c r="N2204" s="146" t="s">
        <v>2818</v>
      </c>
      <c r="O2204" s="146"/>
      <c r="P2204" s="146"/>
      <c r="Q2204" s="146"/>
      <c r="R2204" s="146"/>
      <c r="S2204" s="146"/>
      <c r="T2204" s="146"/>
      <c r="U2204" s="146"/>
      <c r="V2204" s="146"/>
      <c r="W2204" s="146"/>
      <c r="X2204" s="146"/>
      <c r="Y2204" s="146"/>
      <c r="Z2204" s="146"/>
      <c r="AA2204" s="146"/>
      <c r="AC2204" s="234">
        <v>1300</v>
      </c>
      <c r="AD2204" s="234"/>
    </row>
    <row r="2205" spans="2:30" x14ac:dyDescent="0.25">
      <c r="C2205" s="149" t="s">
        <v>2</v>
      </c>
      <c r="G2205" s="149" t="s">
        <v>2</v>
      </c>
      <c r="K2205" s="149" t="s">
        <v>2</v>
      </c>
      <c r="O2205" s="235" t="s">
        <v>2819</v>
      </c>
      <c r="P2205" s="235"/>
      <c r="Q2205" s="235"/>
      <c r="R2205" s="235"/>
      <c r="S2205" s="235"/>
      <c r="T2205" s="235"/>
      <c r="U2205" s="235"/>
      <c r="V2205" s="235"/>
      <c r="W2205" s="235"/>
      <c r="X2205" s="235"/>
      <c r="Y2205" s="235"/>
      <c r="Z2205" s="235"/>
      <c r="AA2205" s="235"/>
      <c r="AB2205" s="235"/>
    </row>
    <row r="2206" spans="2:30" x14ac:dyDescent="0.25">
      <c r="B2206" s="146" t="s">
        <v>2827</v>
      </c>
      <c r="C2206" s="146"/>
      <c r="D2206" s="146"/>
      <c r="F2206" s="146" t="s">
        <v>1250</v>
      </c>
      <c r="G2206" s="146"/>
      <c r="H2206" s="146"/>
      <c r="I2206" s="146"/>
      <c r="J2206" s="146" t="s">
        <v>2821</v>
      </c>
      <c r="K2206" s="146"/>
      <c r="L2206" s="146"/>
      <c r="N2206" s="146" t="s">
        <v>2822</v>
      </c>
      <c r="O2206" s="146"/>
      <c r="P2206" s="146"/>
      <c r="Q2206" s="146"/>
      <c r="R2206" s="146"/>
      <c r="S2206" s="146"/>
      <c r="T2206" s="146"/>
      <c r="U2206" s="146"/>
      <c r="V2206" s="146"/>
      <c r="W2206" s="146"/>
      <c r="X2206" s="146"/>
      <c r="Y2206" s="146"/>
      <c r="Z2206" s="146"/>
      <c r="AA2206" s="146"/>
      <c r="AC2206" s="234">
        <v>1472.06</v>
      </c>
      <c r="AD2206" s="234"/>
    </row>
    <row r="2207" spans="2:30" x14ac:dyDescent="0.25">
      <c r="C2207" s="149" t="s">
        <v>2</v>
      </c>
      <c r="G2207" s="149" t="s">
        <v>2</v>
      </c>
      <c r="K2207" s="149" t="s">
        <v>2</v>
      </c>
      <c r="O2207" s="235" t="s">
        <v>2819</v>
      </c>
      <c r="P2207" s="235"/>
      <c r="Q2207" s="235"/>
      <c r="R2207" s="235"/>
      <c r="S2207" s="235"/>
      <c r="T2207" s="235"/>
      <c r="U2207" s="235"/>
      <c r="V2207" s="235"/>
      <c r="W2207" s="235"/>
      <c r="X2207" s="235"/>
      <c r="Y2207" s="235"/>
      <c r="Z2207" s="235"/>
      <c r="AA2207" s="235"/>
      <c r="AB2207" s="235"/>
      <c r="AC2207" s="236">
        <v>1400</v>
      </c>
      <c r="AD2207" s="236"/>
    </row>
    <row r="2208" spans="2:30" x14ac:dyDescent="0.25">
      <c r="C2208" s="149" t="s">
        <v>2</v>
      </c>
      <c r="G2208" s="149" t="s">
        <v>2</v>
      </c>
      <c r="K2208" s="149" t="s">
        <v>2</v>
      </c>
      <c r="O2208" s="235" t="s">
        <v>2823</v>
      </c>
      <c r="P2208" s="235"/>
      <c r="Q2208" s="235"/>
      <c r="R2208" s="235"/>
      <c r="S2208" s="235"/>
      <c r="T2208" s="235"/>
      <c r="U2208" s="235"/>
      <c r="V2208" s="235"/>
      <c r="W2208" s="235"/>
      <c r="X2208" s="235"/>
      <c r="Y2208" s="235"/>
      <c r="Z2208" s="235"/>
      <c r="AA2208" s="235"/>
      <c r="AB2208" s="235"/>
      <c r="AC2208" s="236">
        <v>72.06</v>
      </c>
      <c r="AD2208" s="236"/>
    </row>
    <row r="2209" spans="1:30" x14ac:dyDescent="0.25">
      <c r="B2209" s="146" t="s">
        <v>2828</v>
      </c>
      <c r="C2209" s="146"/>
      <c r="D2209" s="146"/>
      <c r="F2209" s="146" t="s">
        <v>1323</v>
      </c>
      <c r="G2209" s="146"/>
      <c r="H2209" s="146"/>
      <c r="I2209" s="146"/>
      <c r="J2209" s="146" t="s">
        <v>2817</v>
      </c>
      <c r="K2209" s="146"/>
      <c r="L2209" s="146"/>
      <c r="N2209" s="146" t="s">
        <v>2818</v>
      </c>
      <c r="O2209" s="146"/>
      <c r="P2209" s="146"/>
      <c r="Q2209" s="146"/>
      <c r="R2209" s="146"/>
      <c r="S2209" s="146"/>
      <c r="T2209" s="146"/>
      <c r="U2209" s="146"/>
      <c r="V2209" s="146"/>
      <c r="W2209" s="146"/>
      <c r="X2209" s="146"/>
      <c r="Y2209" s="146"/>
      <c r="Z2209" s="146"/>
      <c r="AA2209" s="146"/>
      <c r="AC2209" s="234">
        <v>1300</v>
      </c>
      <c r="AD2209" s="234"/>
    </row>
    <row r="2210" spans="1:30" x14ac:dyDescent="0.25">
      <c r="C2210" s="149" t="s">
        <v>2</v>
      </c>
      <c r="G2210" s="149" t="s">
        <v>2</v>
      </c>
      <c r="K2210" s="149" t="s">
        <v>2</v>
      </c>
      <c r="O2210" s="235" t="s">
        <v>2819</v>
      </c>
      <c r="P2210" s="235"/>
      <c r="Q2210" s="235"/>
      <c r="R2210" s="235"/>
      <c r="S2210" s="235"/>
      <c r="T2210" s="235"/>
      <c r="U2210" s="235"/>
      <c r="V2210" s="235"/>
      <c r="W2210" s="235"/>
      <c r="X2210" s="235"/>
      <c r="Y2210" s="235"/>
      <c r="Z2210" s="235"/>
      <c r="AA2210" s="235"/>
      <c r="AB2210" s="235"/>
    </row>
    <row r="2211" spans="1:30" x14ac:dyDescent="0.25">
      <c r="B2211" s="146" t="s">
        <v>2829</v>
      </c>
      <c r="C2211" s="146"/>
      <c r="D2211" s="146"/>
      <c r="F2211" s="146" t="s">
        <v>1323</v>
      </c>
      <c r="G2211" s="146"/>
      <c r="H2211" s="146"/>
      <c r="I2211" s="146"/>
      <c r="J2211" s="146" t="s">
        <v>2821</v>
      </c>
      <c r="K2211" s="146"/>
      <c r="L2211" s="146"/>
      <c r="N2211" s="146" t="s">
        <v>2822</v>
      </c>
      <c r="O2211" s="146"/>
      <c r="P2211" s="146"/>
      <c r="Q2211" s="146"/>
      <c r="R2211" s="146"/>
      <c r="S2211" s="146"/>
      <c r="T2211" s="146"/>
      <c r="U2211" s="146"/>
      <c r="V2211" s="146"/>
      <c r="W2211" s="146"/>
      <c r="X2211" s="146"/>
      <c r="Y2211" s="146"/>
      <c r="Z2211" s="146"/>
      <c r="AA2211" s="146"/>
      <c r="AC2211" s="234">
        <v>1480.26</v>
      </c>
      <c r="AD2211" s="234"/>
    </row>
    <row r="2212" spans="1:30" x14ac:dyDescent="0.25">
      <c r="C2212" s="149" t="s">
        <v>2</v>
      </c>
      <c r="G2212" s="149" t="s">
        <v>2</v>
      </c>
      <c r="K2212" s="149" t="s">
        <v>2</v>
      </c>
      <c r="O2212" s="235" t="s">
        <v>2823</v>
      </c>
      <c r="P2212" s="235"/>
      <c r="Q2212" s="235"/>
      <c r="R2212" s="235"/>
      <c r="S2212" s="235"/>
      <c r="T2212" s="235"/>
      <c r="U2212" s="235"/>
      <c r="V2212" s="235"/>
      <c r="W2212" s="235"/>
      <c r="X2212" s="235"/>
      <c r="Y2212" s="235"/>
      <c r="Z2212" s="235"/>
      <c r="AA2212" s="235"/>
      <c r="AB2212" s="235"/>
      <c r="AC2212" s="236">
        <v>80.260000000000005</v>
      </c>
      <c r="AD2212" s="236"/>
    </row>
    <row r="2213" spans="1:30" x14ac:dyDescent="0.25">
      <c r="C2213" s="149" t="s">
        <v>2</v>
      </c>
      <c r="G2213" s="149" t="s">
        <v>2</v>
      </c>
      <c r="K2213" s="149" t="s">
        <v>2</v>
      </c>
      <c r="O2213" s="235" t="s">
        <v>2819</v>
      </c>
      <c r="P2213" s="235"/>
      <c r="Q2213" s="235"/>
      <c r="R2213" s="235"/>
      <c r="S2213" s="235"/>
      <c r="T2213" s="235"/>
      <c r="U2213" s="235"/>
      <c r="V2213" s="235"/>
      <c r="W2213" s="235"/>
      <c r="X2213" s="235"/>
      <c r="Y2213" s="235"/>
      <c r="Z2213" s="235"/>
      <c r="AA2213" s="235"/>
      <c r="AB2213" s="235"/>
      <c r="AC2213" s="236">
        <v>1400</v>
      </c>
      <c r="AD2213" s="236"/>
    </row>
    <row r="2214" spans="1:30" x14ac:dyDescent="0.25">
      <c r="B2214" s="146" t="s">
        <v>2830</v>
      </c>
      <c r="C2214" s="146"/>
      <c r="D2214" s="146"/>
      <c r="F2214" s="146" t="s">
        <v>1392</v>
      </c>
      <c r="G2214" s="146"/>
      <c r="H2214" s="146"/>
      <c r="I2214" s="146"/>
      <c r="J2214" s="146" t="s">
        <v>2817</v>
      </c>
      <c r="K2214" s="146"/>
      <c r="L2214" s="146"/>
      <c r="N2214" s="146" t="s">
        <v>2818</v>
      </c>
      <c r="O2214" s="146"/>
      <c r="P2214" s="146"/>
      <c r="Q2214" s="146"/>
      <c r="R2214" s="146"/>
      <c r="S2214" s="146"/>
      <c r="T2214" s="146"/>
      <c r="U2214" s="146"/>
      <c r="V2214" s="146"/>
      <c r="W2214" s="146"/>
      <c r="X2214" s="146"/>
      <c r="Y2214" s="146"/>
      <c r="Z2214" s="146"/>
      <c r="AA2214" s="146"/>
      <c r="AC2214" s="234">
        <v>1300</v>
      </c>
      <c r="AD2214" s="234"/>
    </row>
    <row r="2215" spans="1:30" x14ac:dyDescent="0.25">
      <c r="C2215" s="149" t="s">
        <v>2</v>
      </c>
      <c r="G2215" s="149" t="s">
        <v>2</v>
      </c>
      <c r="K2215" s="149" t="s">
        <v>2</v>
      </c>
      <c r="O2215" s="235" t="s">
        <v>2819</v>
      </c>
      <c r="P2215" s="235"/>
      <c r="Q2215" s="235"/>
      <c r="R2215" s="235"/>
      <c r="S2215" s="235"/>
      <c r="T2215" s="235"/>
      <c r="U2215" s="235"/>
      <c r="V2215" s="235"/>
      <c r="W2215" s="235"/>
      <c r="X2215" s="235"/>
      <c r="Y2215" s="235"/>
      <c r="Z2215" s="235"/>
      <c r="AA2215" s="235"/>
      <c r="AB2215" s="235"/>
    </row>
    <row r="2216" spans="1:30" x14ac:dyDescent="0.25">
      <c r="B2216" s="146" t="s">
        <v>2831</v>
      </c>
      <c r="C2216" s="146"/>
      <c r="D2216" s="146"/>
      <c r="F2216" s="146" t="s">
        <v>1392</v>
      </c>
      <c r="G2216" s="146"/>
      <c r="H2216" s="146"/>
      <c r="I2216" s="146"/>
      <c r="J2216" s="146" t="s">
        <v>2821</v>
      </c>
      <c r="K2216" s="146"/>
      <c r="L2216" s="146"/>
      <c r="N2216" s="146" t="s">
        <v>2822</v>
      </c>
      <c r="O2216" s="146"/>
      <c r="P2216" s="146"/>
      <c r="Q2216" s="146"/>
      <c r="R2216" s="146"/>
      <c r="S2216" s="146"/>
      <c r="T2216" s="146"/>
      <c r="U2216" s="146"/>
      <c r="V2216" s="146"/>
      <c r="W2216" s="146"/>
      <c r="X2216" s="146"/>
      <c r="Y2216" s="146"/>
      <c r="Z2216" s="146"/>
      <c r="AA2216" s="146"/>
      <c r="AC2216" s="234">
        <v>1543.92</v>
      </c>
      <c r="AD2216" s="234"/>
    </row>
    <row r="2217" spans="1:30" x14ac:dyDescent="0.25">
      <c r="C2217" s="149" t="s">
        <v>2</v>
      </c>
      <c r="G2217" s="149" t="s">
        <v>2</v>
      </c>
      <c r="K2217" s="149" t="s">
        <v>2</v>
      </c>
      <c r="O2217" s="235" t="s">
        <v>2819</v>
      </c>
      <c r="P2217" s="235"/>
      <c r="Q2217" s="235"/>
      <c r="R2217" s="235"/>
      <c r="S2217" s="235"/>
      <c r="T2217" s="235"/>
      <c r="U2217" s="235"/>
      <c r="V2217" s="235"/>
      <c r="W2217" s="235"/>
      <c r="X2217" s="235"/>
      <c r="Y2217" s="235"/>
      <c r="Z2217" s="235"/>
      <c r="AA2217" s="235"/>
      <c r="AB2217" s="235"/>
      <c r="AC2217" s="236">
        <v>1400</v>
      </c>
      <c r="AD2217" s="236"/>
    </row>
    <row r="2218" spans="1:30" x14ac:dyDescent="0.25">
      <c r="C2218" s="149" t="s">
        <v>2</v>
      </c>
      <c r="G2218" s="149" t="s">
        <v>2</v>
      </c>
      <c r="K2218" s="149" t="s">
        <v>2</v>
      </c>
      <c r="O2218" s="235" t="s">
        <v>2823</v>
      </c>
      <c r="P2218" s="235"/>
      <c r="Q2218" s="235"/>
      <c r="R2218" s="235"/>
      <c r="S2218" s="235"/>
      <c r="T2218" s="235"/>
      <c r="U2218" s="235"/>
      <c r="V2218" s="235"/>
      <c r="W2218" s="235"/>
      <c r="X2218" s="235"/>
      <c r="Y2218" s="235"/>
      <c r="Z2218" s="235"/>
      <c r="AA2218" s="235"/>
      <c r="AB2218" s="235"/>
      <c r="AC2218" s="236">
        <v>143.91999999999999</v>
      </c>
      <c r="AD2218" s="236"/>
    </row>
    <row r="2219" spans="1:30" ht="6" customHeight="1" x14ac:dyDescent="0.25"/>
    <row r="2220" spans="1:30" ht="16.5" customHeight="1" x14ac:dyDescent="0.25">
      <c r="A2220" s="152" t="s">
        <v>2832</v>
      </c>
      <c r="B2220" s="152"/>
      <c r="C2220" s="152"/>
      <c r="D2220" s="152"/>
      <c r="E2220" s="152"/>
      <c r="F2220" s="152"/>
      <c r="G2220" s="152"/>
      <c r="H2220" s="152"/>
      <c r="I2220" s="152"/>
      <c r="J2220" s="152"/>
      <c r="K2220" s="152"/>
      <c r="L2220" s="152"/>
      <c r="M2220" s="152"/>
      <c r="N2220" s="152"/>
      <c r="O2220" s="152"/>
      <c r="P2220" s="152"/>
      <c r="Q2220" s="152"/>
      <c r="R2220" s="152"/>
      <c r="S2220" s="152"/>
      <c r="U2220" s="149" t="s">
        <v>2</v>
      </c>
      <c r="W2220" s="149" t="s">
        <v>2</v>
      </c>
      <c r="Y2220" s="237" t="s">
        <v>2007</v>
      </c>
      <c r="Z2220" s="237"/>
      <c r="AC2220" s="238">
        <v>19634.830000000002</v>
      </c>
      <c r="AD2220" s="238"/>
    </row>
    <row r="2221" spans="1:30" ht="6.75" customHeight="1" x14ac:dyDescent="0.25"/>
    <row r="2222" spans="1:30" ht="14.25" customHeight="1" x14ac:dyDescent="0.25">
      <c r="A2222" s="231" t="s">
        <v>2833</v>
      </c>
      <c r="B2222" s="231"/>
      <c r="C2222" s="231"/>
      <c r="D2222" s="231"/>
      <c r="E2222" s="231"/>
      <c r="F2222" s="231"/>
      <c r="G2222" s="231"/>
      <c r="H2222" s="231"/>
      <c r="I2222" s="231"/>
      <c r="J2222" s="231"/>
      <c r="K2222" s="231"/>
      <c r="L2222" s="231"/>
      <c r="M2222" s="231"/>
      <c r="N2222" s="231"/>
      <c r="O2222" s="231"/>
    </row>
    <row r="2223" spans="1:30" x14ac:dyDescent="0.25">
      <c r="B2223" s="232" t="s">
        <v>1039</v>
      </c>
      <c r="C2223" s="232"/>
      <c r="D2223" s="232"/>
      <c r="F2223" s="232" t="s">
        <v>1040</v>
      </c>
      <c r="G2223" s="232"/>
      <c r="H2223" s="232"/>
      <c r="I2223" s="232"/>
      <c r="J2223" s="232" t="s">
        <v>1041</v>
      </c>
      <c r="K2223" s="232"/>
      <c r="L2223" s="232"/>
      <c r="N2223" s="232" t="s">
        <v>1042</v>
      </c>
      <c r="O2223" s="232"/>
      <c r="P2223" s="232"/>
      <c r="Q2223" s="232"/>
      <c r="R2223" s="232"/>
      <c r="S2223" s="232"/>
      <c r="T2223" s="232"/>
      <c r="U2223" s="232"/>
      <c r="V2223" s="232"/>
      <c r="W2223" s="232"/>
      <c r="X2223" s="232"/>
      <c r="Y2223" s="232"/>
      <c r="Z2223" s="232"/>
      <c r="AA2223" s="232"/>
      <c r="AC2223" s="233" t="s">
        <v>1043</v>
      </c>
      <c r="AD2223" s="233"/>
    </row>
    <row r="2224" spans="1:30" x14ac:dyDescent="0.25">
      <c r="B2224" s="146" t="s">
        <v>1071</v>
      </c>
      <c r="C2224" s="146"/>
      <c r="D2224" s="146"/>
      <c r="F2224" s="146" t="s">
        <v>1045</v>
      </c>
      <c r="G2224" s="146"/>
      <c r="H2224" s="146"/>
      <c r="I2224" s="146"/>
      <c r="J2224" s="146" t="s">
        <v>1072</v>
      </c>
      <c r="K2224" s="146"/>
      <c r="L2224" s="146"/>
      <c r="N2224" s="146" t="s">
        <v>1073</v>
      </c>
      <c r="O2224" s="146"/>
      <c r="P2224" s="146"/>
      <c r="Q2224" s="146"/>
      <c r="R2224" s="146"/>
      <c r="S2224" s="146"/>
      <c r="T2224" s="146"/>
      <c r="U2224" s="146"/>
      <c r="V2224" s="146"/>
      <c r="W2224" s="146"/>
      <c r="X2224" s="146"/>
      <c r="Y2224" s="146"/>
      <c r="Z2224" s="146"/>
      <c r="AA2224" s="146"/>
      <c r="AC2224" s="234">
        <v>322.42</v>
      </c>
      <c r="AD2224" s="234"/>
    </row>
    <row r="2225" spans="1:30" x14ac:dyDescent="0.25">
      <c r="C2225" s="149" t="s">
        <v>2</v>
      </c>
      <c r="G2225" s="149" t="s">
        <v>2</v>
      </c>
      <c r="K2225" s="149" t="s">
        <v>2</v>
      </c>
      <c r="O2225" s="235" t="s">
        <v>2834</v>
      </c>
      <c r="P2225" s="235"/>
      <c r="Q2225" s="235"/>
      <c r="R2225" s="235"/>
      <c r="S2225" s="235"/>
      <c r="T2225" s="235"/>
      <c r="U2225" s="235"/>
      <c r="V2225" s="235"/>
      <c r="W2225" s="235"/>
      <c r="X2225" s="235"/>
      <c r="Y2225" s="235"/>
      <c r="Z2225" s="235"/>
      <c r="AA2225" s="235"/>
      <c r="AB2225" s="235"/>
    </row>
    <row r="2226" spans="1:30" x14ac:dyDescent="0.25">
      <c r="B2226" s="146" t="s">
        <v>2015</v>
      </c>
      <c r="C2226" s="146"/>
      <c r="D2226" s="146"/>
      <c r="F2226" s="146" t="s">
        <v>1045</v>
      </c>
      <c r="G2226" s="146"/>
      <c r="H2226" s="146"/>
      <c r="I2226" s="146"/>
      <c r="J2226" s="146" t="s">
        <v>2016</v>
      </c>
      <c r="K2226" s="146"/>
      <c r="L2226" s="146"/>
      <c r="N2226" s="146" t="s">
        <v>2017</v>
      </c>
      <c r="O2226" s="146"/>
      <c r="P2226" s="146"/>
      <c r="Q2226" s="146"/>
      <c r="R2226" s="146"/>
      <c r="S2226" s="146"/>
      <c r="T2226" s="146"/>
      <c r="U2226" s="146"/>
      <c r="V2226" s="146"/>
      <c r="W2226" s="146"/>
      <c r="X2226" s="146"/>
      <c r="Y2226" s="146"/>
      <c r="Z2226" s="146"/>
      <c r="AA2226" s="146"/>
      <c r="AC2226" s="234">
        <v>316.79000000000002</v>
      </c>
      <c r="AD2226" s="234"/>
    </row>
    <row r="2227" spans="1:30" x14ac:dyDescent="0.25">
      <c r="C2227" s="149" t="s">
        <v>2</v>
      </c>
      <c r="G2227" s="149" t="s">
        <v>2</v>
      </c>
      <c r="K2227" s="149" t="s">
        <v>2</v>
      </c>
      <c r="O2227" s="235" t="s">
        <v>2835</v>
      </c>
      <c r="P2227" s="235"/>
      <c r="Q2227" s="235"/>
      <c r="R2227" s="235"/>
      <c r="S2227" s="235"/>
      <c r="T2227" s="235"/>
      <c r="U2227" s="235"/>
      <c r="V2227" s="235"/>
      <c r="W2227" s="235"/>
      <c r="X2227" s="235"/>
      <c r="Y2227" s="235"/>
      <c r="Z2227" s="235"/>
      <c r="AA2227" s="235"/>
      <c r="AB2227" s="235"/>
      <c r="AC2227" s="236">
        <v>34.270000000000003</v>
      </c>
      <c r="AD2227" s="236"/>
    </row>
    <row r="2228" spans="1:30" x14ac:dyDescent="0.25">
      <c r="C2228" s="149" t="s">
        <v>2</v>
      </c>
      <c r="G2228" s="149" t="s">
        <v>2</v>
      </c>
      <c r="K2228" s="149" t="s">
        <v>2</v>
      </c>
      <c r="O2228" s="235" t="s">
        <v>2836</v>
      </c>
      <c r="P2228" s="235"/>
      <c r="Q2228" s="235"/>
      <c r="R2228" s="235"/>
      <c r="S2228" s="235"/>
      <c r="T2228" s="235"/>
      <c r="U2228" s="235"/>
      <c r="V2228" s="235"/>
      <c r="W2228" s="235"/>
      <c r="X2228" s="235"/>
      <c r="Y2228" s="235"/>
      <c r="Z2228" s="235"/>
      <c r="AA2228" s="235"/>
      <c r="AB2228" s="235"/>
      <c r="AC2228" s="236">
        <v>282.52</v>
      </c>
      <c r="AD2228" s="236"/>
    </row>
    <row r="2229" spans="1:30" ht="15.75" customHeight="1" x14ac:dyDescent="0.25"/>
    <row r="2230" spans="1:30" ht="12" customHeight="1" x14ac:dyDescent="0.25"/>
    <row r="2231" spans="1:30" ht="13.5" customHeight="1" x14ac:dyDescent="0.25">
      <c r="A2231" s="152" t="s">
        <v>1119</v>
      </c>
      <c r="B2231" s="152"/>
      <c r="C2231" s="152"/>
      <c r="D2231" s="152"/>
      <c r="E2231" s="152"/>
      <c r="F2231" s="152"/>
      <c r="G2231" s="152"/>
      <c r="H2231" s="152"/>
      <c r="I2231" s="152"/>
      <c r="J2231" s="152"/>
      <c r="K2231" s="152"/>
      <c r="L2231" s="152"/>
      <c r="M2231" s="152"/>
      <c r="R2231" s="153" t="s">
        <v>2837</v>
      </c>
      <c r="S2231" s="153"/>
      <c r="T2231" s="153"/>
      <c r="U2231" s="153"/>
      <c r="V2231" s="153"/>
      <c r="W2231" s="153"/>
      <c r="X2231" s="153"/>
      <c r="Y2231" s="153"/>
      <c r="Z2231" s="153"/>
      <c r="AA2231" s="153"/>
      <c r="AB2231" s="153"/>
      <c r="AC2231" s="153"/>
      <c r="AD2231" s="153"/>
    </row>
    <row r="2232" spans="1:30" ht="25.5" customHeight="1" x14ac:dyDescent="0.25">
      <c r="C2232" s="143" t="s">
        <v>1035</v>
      </c>
      <c r="D2232" s="143"/>
      <c r="E2232" s="143"/>
      <c r="F2232" s="143"/>
      <c r="G2232" s="143"/>
      <c r="H2232" s="143"/>
      <c r="I2232" s="143"/>
      <c r="J2232" s="143"/>
      <c r="K2232" s="143"/>
      <c r="L2232" s="143"/>
      <c r="M2232" s="143"/>
      <c r="N2232" s="143"/>
      <c r="O2232" s="143"/>
      <c r="P2232" s="143"/>
      <c r="Q2232" s="143"/>
      <c r="R2232" s="143"/>
      <c r="S2232" s="143"/>
      <c r="T2232" s="143"/>
      <c r="U2232" s="143"/>
      <c r="V2232" s="143"/>
      <c r="W2232" s="143"/>
      <c r="X2232" s="143"/>
      <c r="Y2232" s="143"/>
      <c r="Z2232" s="143"/>
      <c r="AA2232" s="143"/>
      <c r="AB2232" s="143"/>
      <c r="AC2232" s="143"/>
    </row>
    <row r="2233" spans="1:30" ht="7.5" customHeight="1" x14ac:dyDescent="0.25"/>
    <row r="2234" spans="1:30" ht="18.75" customHeight="1" x14ac:dyDescent="0.25">
      <c r="I2234" s="229" t="s">
        <v>1036</v>
      </c>
      <c r="J2234" s="229"/>
      <c r="K2234" s="229"/>
      <c r="L2234" s="229"/>
      <c r="M2234" s="229"/>
      <c r="N2234" s="229"/>
      <c r="O2234" s="229"/>
      <c r="P2234" s="229"/>
      <c r="S2234" s="230" t="s">
        <v>1037</v>
      </c>
      <c r="T2234" s="230"/>
      <c r="U2234" s="230"/>
      <c r="V2234" s="230"/>
      <c r="W2234" s="230"/>
      <c r="X2234" s="230"/>
      <c r="Y2234" s="230"/>
    </row>
    <row r="2235" spans="1:30" ht="6.75" customHeight="1" x14ac:dyDescent="0.25"/>
    <row r="2236" spans="1:30" ht="14.25" customHeight="1" x14ac:dyDescent="0.25">
      <c r="A2236" s="231" t="s">
        <v>2833</v>
      </c>
      <c r="B2236" s="231"/>
      <c r="C2236" s="231"/>
      <c r="D2236" s="231"/>
      <c r="E2236" s="231"/>
      <c r="F2236" s="231"/>
      <c r="G2236" s="231"/>
      <c r="H2236" s="231"/>
      <c r="I2236" s="231"/>
      <c r="J2236" s="231"/>
      <c r="K2236" s="231"/>
      <c r="L2236" s="231"/>
      <c r="M2236" s="231"/>
      <c r="N2236" s="231"/>
      <c r="O2236" s="231"/>
    </row>
    <row r="2237" spans="1:30" x14ac:dyDescent="0.25">
      <c r="B2237" s="232" t="s">
        <v>1039</v>
      </c>
      <c r="C2237" s="232"/>
      <c r="D2237" s="232"/>
      <c r="F2237" s="232" t="s">
        <v>1040</v>
      </c>
      <c r="G2237" s="232"/>
      <c r="H2237" s="232"/>
      <c r="I2237" s="232"/>
      <c r="J2237" s="232" t="s">
        <v>1041</v>
      </c>
      <c r="K2237" s="232"/>
      <c r="L2237" s="232"/>
      <c r="N2237" s="232" t="s">
        <v>1042</v>
      </c>
      <c r="O2237" s="232"/>
      <c r="P2237" s="232"/>
      <c r="Q2237" s="232"/>
      <c r="R2237" s="232"/>
      <c r="S2237" s="232"/>
      <c r="T2237" s="232"/>
      <c r="U2237" s="232"/>
      <c r="V2237" s="232"/>
      <c r="W2237" s="232"/>
      <c r="X2237" s="232"/>
      <c r="Y2237" s="232"/>
      <c r="Z2237" s="232"/>
      <c r="AA2237" s="232"/>
      <c r="AC2237" s="233" t="s">
        <v>1043</v>
      </c>
      <c r="AD2237" s="233"/>
    </row>
    <row r="2238" spans="1:30" x14ac:dyDescent="0.25">
      <c r="B2238" s="146" t="s">
        <v>2838</v>
      </c>
      <c r="C2238" s="146"/>
      <c r="D2238" s="146"/>
      <c r="F2238" s="146" t="s">
        <v>1045</v>
      </c>
      <c r="G2238" s="146"/>
      <c r="H2238" s="146"/>
      <c r="I2238" s="146"/>
      <c r="J2238" s="146" t="s">
        <v>2839</v>
      </c>
      <c r="K2238" s="146"/>
      <c r="L2238" s="146"/>
      <c r="N2238" s="146" t="s">
        <v>2840</v>
      </c>
      <c r="O2238" s="146"/>
      <c r="P2238" s="146"/>
      <c r="Q2238" s="146"/>
      <c r="R2238" s="146"/>
      <c r="S2238" s="146"/>
      <c r="T2238" s="146"/>
      <c r="U2238" s="146"/>
      <c r="V2238" s="146"/>
      <c r="W2238" s="146"/>
      <c r="X2238" s="146"/>
      <c r="Y2238" s="146"/>
      <c r="Z2238" s="146"/>
      <c r="AA2238" s="146"/>
      <c r="AC2238" s="234">
        <v>2378</v>
      </c>
      <c r="AD2238" s="234"/>
    </row>
    <row r="2239" spans="1:30" x14ac:dyDescent="0.25">
      <c r="C2239" s="149" t="s">
        <v>2</v>
      </c>
      <c r="G2239" s="149" t="s">
        <v>2</v>
      </c>
      <c r="K2239" s="149" t="s">
        <v>2</v>
      </c>
      <c r="O2239" s="235" t="s">
        <v>2841</v>
      </c>
      <c r="P2239" s="235"/>
      <c r="Q2239" s="235"/>
      <c r="R2239" s="235"/>
      <c r="S2239" s="235"/>
      <c r="T2239" s="235"/>
      <c r="U2239" s="235"/>
      <c r="V2239" s="235"/>
      <c r="W2239" s="235"/>
      <c r="X2239" s="235"/>
      <c r="Y2239" s="235"/>
      <c r="Z2239" s="235"/>
      <c r="AA2239" s="235"/>
      <c r="AB2239" s="235"/>
    </row>
    <row r="2240" spans="1:30" x14ac:dyDescent="0.25">
      <c r="B2240" s="146" t="s">
        <v>2842</v>
      </c>
      <c r="C2240" s="146"/>
      <c r="D2240" s="146"/>
      <c r="F2240" s="146" t="s">
        <v>1045</v>
      </c>
      <c r="G2240" s="146"/>
      <c r="H2240" s="146"/>
      <c r="I2240" s="146"/>
      <c r="J2240" s="146" t="s">
        <v>2843</v>
      </c>
      <c r="K2240" s="146"/>
      <c r="L2240" s="146"/>
      <c r="N2240" s="146" t="s">
        <v>2844</v>
      </c>
      <c r="O2240" s="146"/>
      <c r="P2240" s="146"/>
      <c r="Q2240" s="146"/>
      <c r="R2240" s="146"/>
      <c r="S2240" s="146"/>
      <c r="T2240" s="146"/>
      <c r="U2240" s="146"/>
      <c r="V2240" s="146"/>
      <c r="W2240" s="146"/>
      <c r="X2240" s="146"/>
      <c r="Y2240" s="146"/>
      <c r="Z2240" s="146"/>
      <c r="AA2240" s="146"/>
      <c r="AC2240" s="234">
        <v>656</v>
      </c>
      <c r="AD2240" s="234"/>
    </row>
    <row r="2241" spans="2:30" x14ac:dyDescent="0.25">
      <c r="C2241" s="149" t="s">
        <v>2</v>
      </c>
      <c r="G2241" s="149" t="s">
        <v>2</v>
      </c>
      <c r="K2241" s="149" t="s">
        <v>2</v>
      </c>
      <c r="O2241" s="235" t="s">
        <v>2845</v>
      </c>
      <c r="P2241" s="235"/>
      <c r="Q2241" s="235"/>
      <c r="R2241" s="235"/>
      <c r="S2241" s="235"/>
      <c r="T2241" s="235"/>
      <c r="U2241" s="235"/>
      <c r="V2241" s="235"/>
      <c r="W2241" s="235"/>
      <c r="X2241" s="235"/>
      <c r="Y2241" s="235"/>
      <c r="Z2241" s="235"/>
      <c r="AA2241" s="235"/>
      <c r="AB2241" s="235"/>
    </row>
    <row r="2242" spans="2:30" x14ac:dyDescent="0.25">
      <c r="B2242" s="146" t="s">
        <v>2846</v>
      </c>
      <c r="C2242" s="146"/>
      <c r="D2242" s="146"/>
      <c r="F2242" s="146" t="s">
        <v>1045</v>
      </c>
      <c r="G2242" s="146"/>
      <c r="H2242" s="146"/>
      <c r="I2242" s="146"/>
      <c r="J2242" s="146" t="s">
        <v>2847</v>
      </c>
      <c r="K2242" s="146"/>
      <c r="L2242" s="146"/>
      <c r="N2242" s="146" t="s">
        <v>2848</v>
      </c>
      <c r="O2242" s="146"/>
      <c r="P2242" s="146"/>
      <c r="Q2242" s="146"/>
      <c r="R2242" s="146"/>
      <c r="S2242" s="146"/>
      <c r="T2242" s="146"/>
      <c r="U2242" s="146"/>
      <c r="V2242" s="146"/>
      <c r="W2242" s="146"/>
      <c r="X2242" s="146"/>
      <c r="Y2242" s="146"/>
      <c r="Z2242" s="146"/>
      <c r="AA2242" s="146"/>
      <c r="AC2242" s="234">
        <v>768</v>
      </c>
      <c r="AD2242" s="234"/>
    </row>
    <row r="2243" spans="2:30" x14ac:dyDescent="0.25">
      <c r="C2243" s="149" t="s">
        <v>2</v>
      </c>
      <c r="G2243" s="149" t="s">
        <v>2</v>
      </c>
      <c r="K2243" s="149" t="s">
        <v>2</v>
      </c>
      <c r="O2243" s="235" t="s">
        <v>2849</v>
      </c>
      <c r="P2243" s="235"/>
      <c r="Q2243" s="235"/>
      <c r="R2243" s="235"/>
      <c r="S2243" s="235"/>
      <c r="T2243" s="235"/>
      <c r="U2243" s="235"/>
      <c r="V2243" s="235"/>
      <c r="W2243" s="235"/>
      <c r="X2243" s="235"/>
      <c r="Y2243" s="235"/>
      <c r="Z2243" s="235"/>
      <c r="AA2243" s="235"/>
      <c r="AB2243" s="235"/>
    </row>
    <row r="2244" spans="2:30" x14ac:dyDescent="0.25">
      <c r="B2244" s="146" t="s">
        <v>2850</v>
      </c>
      <c r="C2244" s="146"/>
      <c r="D2244" s="146"/>
      <c r="F2244" s="146" t="s">
        <v>1045</v>
      </c>
      <c r="G2244" s="146"/>
      <c r="H2244" s="146"/>
      <c r="I2244" s="146"/>
      <c r="J2244" s="146" t="s">
        <v>2851</v>
      </c>
      <c r="K2244" s="146"/>
      <c r="L2244" s="146"/>
      <c r="N2244" s="146" t="s">
        <v>2852</v>
      </c>
      <c r="O2244" s="146"/>
      <c r="P2244" s="146"/>
      <c r="Q2244" s="146"/>
      <c r="R2244" s="146"/>
      <c r="S2244" s="146"/>
      <c r="T2244" s="146"/>
      <c r="U2244" s="146"/>
      <c r="V2244" s="146"/>
      <c r="W2244" s="146"/>
      <c r="X2244" s="146"/>
      <c r="Y2244" s="146"/>
      <c r="Z2244" s="146"/>
      <c r="AA2244" s="146"/>
      <c r="AC2244" s="234">
        <v>668.4</v>
      </c>
      <c r="AD2244" s="234"/>
    </row>
    <row r="2245" spans="2:30" x14ac:dyDescent="0.25">
      <c r="C2245" s="149" t="s">
        <v>2</v>
      </c>
      <c r="G2245" s="149" t="s">
        <v>2</v>
      </c>
      <c r="K2245" s="149" t="s">
        <v>2</v>
      </c>
      <c r="O2245" s="235" t="s">
        <v>2853</v>
      </c>
      <c r="P2245" s="235"/>
      <c r="Q2245" s="235"/>
      <c r="R2245" s="235"/>
      <c r="S2245" s="235"/>
      <c r="T2245" s="235"/>
      <c r="U2245" s="235"/>
      <c r="V2245" s="235"/>
      <c r="W2245" s="235"/>
      <c r="X2245" s="235"/>
      <c r="Y2245" s="235"/>
      <c r="Z2245" s="235"/>
      <c r="AA2245" s="235"/>
      <c r="AB2245" s="235"/>
    </row>
    <row r="2246" spans="2:30" x14ac:dyDescent="0.25">
      <c r="B2246" s="146" t="s">
        <v>2854</v>
      </c>
      <c r="C2246" s="146"/>
      <c r="D2246" s="146"/>
      <c r="F2246" s="146" t="s">
        <v>1045</v>
      </c>
      <c r="G2246" s="146"/>
      <c r="H2246" s="146"/>
      <c r="I2246" s="146"/>
      <c r="J2246" s="146" t="s">
        <v>2855</v>
      </c>
      <c r="K2246" s="146"/>
      <c r="L2246" s="146"/>
      <c r="N2246" s="146" t="s">
        <v>2856</v>
      </c>
      <c r="O2246" s="146"/>
      <c r="P2246" s="146"/>
      <c r="Q2246" s="146"/>
      <c r="R2246" s="146"/>
      <c r="S2246" s="146"/>
      <c r="T2246" s="146"/>
      <c r="U2246" s="146"/>
      <c r="V2246" s="146"/>
      <c r="W2246" s="146"/>
      <c r="X2246" s="146"/>
      <c r="Y2246" s="146"/>
      <c r="Z2246" s="146"/>
      <c r="AA2246" s="146"/>
      <c r="AC2246" s="234">
        <v>1894.18</v>
      </c>
      <c r="AD2246" s="234"/>
    </row>
    <row r="2247" spans="2:30" x14ac:dyDescent="0.25">
      <c r="C2247" s="149" t="s">
        <v>2</v>
      </c>
      <c r="G2247" s="149" t="s">
        <v>2</v>
      </c>
      <c r="K2247" s="149" t="s">
        <v>2</v>
      </c>
      <c r="O2247" s="235" t="s">
        <v>2857</v>
      </c>
      <c r="P2247" s="235"/>
      <c r="Q2247" s="235"/>
      <c r="R2247" s="235"/>
      <c r="S2247" s="235"/>
      <c r="T2247" s="235"/>
      <c r="U2247" s="235"/>
      <c r="V2247" s="235"/>
      <c r="W2247" s="235"/>
      <c r="X2247" s="235"/>
      <c r="Y2247" s="235"/>
      <c r="Z2247" s="235"/>
      <c r="AA2247" s="235"/>
      <c r="AB2247" s="235"/>
      <c r="AC2247" s="236">
        <v>16.440000000000001</v>
      </c>
      <c r="AD2247" s="236"/>
    </row>
    <row r="2248" spans="2:30" x14ac:dyDescent="0.25">
      <c r="C2248" s="149" t="s">
        <v>2</v>
      </c>
      <c r="G2248" s="149" t="s">
        <v>2</v>
      </c>
      <c r="K2248" s="149" t="s">
        <v>2</v>
      </c>
      <c r="O2248" s="235" t="s">
        <v>2858</v>
      </c>
      <c r="P2248" s="235"/>
      <c r="Q2248" s="235"/>
      <c r="R2248" s="235"/>
      <c r="S2248" s="235"/>
      <c r="T2248" s="235"/>
      <c r="U2248" s="235"/>
      <c r="V2248" s="235"/>
      <c r="W2248" s="235"/>
      <c r="X2248" s="235"/>
      <c r="Y2248" s="235"/>
      <c r="Z2248" s="235"/>
      <c r="AA2248" s="235"/>
      <c r="AB2248" s="235"/>
      <c r="AC2248" s="236">
        <v>23.94</v>
      </c>
      <c r="AD2248" s="236"/>
    </row>
    <row r="2249" spans="2:30" x14ac:dyDescent="0.25">
      <c r="C2249" s="149" t="s">
        <v>2</v>
      </c>
      <c r="G2249" s="149" t="s">
        <v>2</v>
      </c>
      <c r="K2249" s="149" t="s">
        <v>2</v>
      </c>
      <c r="O2249" s="235" t="s">
        <v>2857</v>
      </c>
      <c r="P2249" s="235"/>
      <c r="Q2249" s="235"/>
      <c r="R2249" s="235"/>
      <c r="S2249" s="235"/>
      <c r="T2249" s="235"/>
      <c r="U2249" s="235"/>
      <c r="V2249" s="235"/>
      <c r="W2249" s="235"/>
      <c r="X2249" s="235"/>
      <c r="Y2249" s="235"/>
      <c r="Z2249" s="235"/>
      <c r="AA2249" s="235"/>
      <c r="AB2249" s="235"/>
      <c r="AC2249" s="236">
        <v>148.9</v>
      </c>
      <c r="AD2249" s="236"/>
    </row>
    <row r="2250" spans="2:30" x14ac:dyDescent="0.25">
      <c r="C2250" s="149" t="s">
        <v>2</v>
      </c>
      <c r="G2250" s="149" t="s">
        <v>2</v>
      </c>
      <c r="K2250" s="149" t="s">
        <v>2</v>
      </c>
      <c r="O2250" s="235" t="s">
        <v>2857</v>
      </c>
      <c r="P2250" s="235"/>
      <c r="Q2250" s="235"/>
      <c r="R2250" s="235"/>
      <c r="S2250" s="235"/>
      <c r="T2250" s="235"/>
      <c r="U2250" s="235"/>
      <c r="V2250" s="235"/>
      <c r="W2250" s="235"/>
      <c r="X2250" s="235"/>
      <c r="Y2250" s="235"/>
      <c r="Z2250" s="235"/>
      <c r="AA2250" s="235"/>
      <c r="AB2250" s="235"/>
      <c r="AC2250" s="236">
        <v>29.65</v>
      </c>
      <c r="AD2250" s="236"/>
    </row>
    <row r="2251" spans="2:30" x14ac:dyDescent="0.25">
      <c r="C2251" s="149" t="s">
        <v>2</v>
      </c>
      <c r="G2251" s="149" t="s">
        <v>2</v>
      </c>
      <c r="K2251" s="149" t="s">
        <v>2</v>
      </c>
      <c r="O2251" s="235" t="s">
        <v>2857</v>
      </c>
      <c r="P2251" s="235"/>
      <c r="Q2251" s="235"/>
      <c r="R2251" s="235"/>
      <c r="S2251" s="235"/>
      <c r="T2251" s="235"/>
      <c r="U2251" s="235"/>
      <c r="V2251" s="235"/>
      <c r="W2251" s="235"/>
      <c r="X2251" s="235"/>
      <c r="Y2251" s="235"/>
      <c r="Z2251" s="235"/>
      <c r="AA2251" s="235"/>
      <c r="AB2251" s="235"/>
      <c r="AC2251" s="236">
        <v>128.51</v>
      </c>
      <c r="AD2251" s="236"/>
    </row>
    <row r="2252" spans="2:30" x14ac:dyDescent="0.25">
      <c r="C2252" s="149" t="s">
        <v>2</v>
      </c>
      <c r="G2252" s="149" t="s">
        <v>2</v>
      </c>
      <c r="K2252" s="149" t="s">
        <v>2</v>
      </c>
      <c r="O2252" s="235" t="s">
        <v>2859</v>
      </c>
      <c r="P2252" s="235"/>
      <c r="Q2252" s="235"/>
      <c r="R2252" s="235"/>
      <c r="S2252" s="235"/>
      <c r="T2252" s="235"/>
      <c r="U2252" s="235"/>
      <c r="V2252" s="235"/>
      <c r="W2252" s="235"/>
      <c r="X2252" s="235"/>
      <c r="Y2252" s="235"/>
      <c r="Z2252" s="235"/>
      <c r="AA2252" s="235"/>
      <c r="AB2252" s="235"/>
      <c r="AC2252" s="236">
        <v>267.56</v>
      </c>
      <c r="AD2252" s="236"/>
    </row>
    <row r="2253" spans="2:30" x14ac:dyDescent="0.25">
      <c r="C2253" s="149" t="s">
        <v>2</v>
      </c>
      <c r="G2253" s="149" t="s">
        <v>2</v>
      </c>
      <c r="K2253" s="149" t="s">
        <v>2</v>
      </c>
      <c r="O2253" s="235" t="s">
        <v>2857</v>
      </c>
      <c r="P2253" s="235"/>
      <c r="Q2253" s="235"/>
      <c r="R2253" s="235"/>
      <c r="S2253" s="235"/>
      <c r="T2253" s="235"/>
      <c r="U2253" s="235"/>
      <c r="V2253" s="235"/>
      <c r="W2253" s="235"/>
      <c r="X2253" s="235"/>
      <c r="Y2253" s="235"/>
      <c r="Z2253" s="235"/>
      <c r="AA2253" s="235"/>
      <c r="AB2253" s="235"/>
      <c r="AC2253" s="236">
        <v>1142.28</v>
      </c>
      <c r="AD2253" s="236"/>
    </row>
    <row r="2254" spans="2:30" x14ac:dyDescent="0.25">
      <c r="C2254" s="149" t="s">
        <v>2</v>
      </c>
      <c r="G2254" s="149" t="s">
        <v>2</v>
      </c>
      <c r="K2254" s="149" t="s">
        <v>2</v>
      </c>
      <c r="O2254" s="235" t="s">
        <v>2859</v>
      </c>
      <c r="P2254" s="235"/>
      <c r="Q2254" s="235"/>
      <c r="R2254" s="235"/>
      <c r="S2254" s="235"/>
      <c r="T2254" s="235"/>
      <c r="U2254" s="235"/>
      <c r="V2254" s="235"/>
      <c r="W2254" s="235"/>
      <c r="X2254" s="235"/>
      <c r="Y2254" s="235"/>
      <c r="Z2254" s="235"/>
      <c r="AA2254" s="235"/>
      <c r="AB2254" s="235"/>
      <c r="AC2254" s="236">
        <v>16.440000000000001</v>
      </c>
      <c r="AD2254" s="236"/>
    </row>
    <row r="2255" spans="2:30" x14ac:dyDescent="0.25">
      <c r="C2255" s="149" t="s">
        <v>2</v>
      </c>
      <c r="G2255" s="149" t="s">
        <v>2</v>
      </c>
      <c r="K2255" s="149" t="s">
        <v>2</v>
      </c>
      <c r="O2255" s="235" t="s">
        <v>2859</v>
      </c>
      <c r="P2255" s="235"/>
      <c r="Q2255" s="235"/>
      <c r="R2255" s="235"/>
      <c r="S2255" s="235"/>
      <c r="T2255" s="235"/>
      <c r="U2255" s="235"/>
      <c r="V2255" s="235"/>
      <c r="W2255" s="235"/>
      <c r="X2255" s="235"/>
      <c r="Y2255" s="235"/>
      <c r="Z2255" s="235"/>
      <c r="AA2255" s="235"/>
      <c r="AB2255" s="235"/>
      <c r="AC2255" s="236">
        <v>120.46</v>
      </c>
      <c r="AD2255" s="236"/>
    </row>
    <row r="2256" spans="2:30" x14ac:dyDescent="0.25">
      <c r="B2256" s="146" t="s">
        <v>2860</v>
      </c>
      <c r="C2256" s="146"/>
      <c r="D2256" s="146"/>
      <c r="F2256" s="146" t="s">
        <v>1045</v>
      </c>
      <c r="G2256" s="146"/>
      <c r="H2256" s="146"/>
      <c r="I2256" s="146"/>
      <c r="J2256" s="146" t="s">
        <v>2861</v>
      </c>
      <c r="K2256" s="146"/>
      <c r="L2256" s="146"/>
      <c r="N2256" s="146" t="s">
        <v>2862</v>
      </c>
      <c r="O2256" s="146"/>
      <c r="P2256" s="146"/>
      <c r="Q2256" s="146"/>
      <c r="R2256" s="146"/>
      <c r="S2256" s="146"/>
      <c r="T2256" s="146"/>
      <c r="U2256" s="146"/>
      <c r="V2256" s="146"/>
      <c r="W2256" s="146"/>
      <c r="X2256" s="146"/>
      <c r="Y2256" s="146"/>
      <c r="Z2256" s="146"/>
      <c r="AA2256" s="146"/>
      <c r="AC2256" s="234">
        <v>960</v>
      </c>
      <c r="AD2256" s="234"/>
    </row>
    <row r="2257" spans="2:30" x14ac:dyDescent="0.25">
      <c r="C2257" s="149" t="s">
        <v>2</v>
      </c>
      <c r="G2257" s="149" t="s">
        <v>2</v>
      </c>
      <c r="K2257" s="149" t="s">
        <v>2</v>
      </c>
      <c r="O2257" s="235" t="s">
        <v>2863</v>
      </c>
      <c r="P2257" s="235"/>
      <c r="Q2257" s="235"/>
      <c r="R2257" s="235"/>
      <c r="S2257" s="235"/>
      <c r="T2257" s="235"/>
      <c r="U2257" s="235"/>
      <c r="V2257" s="235"/>
      <c r="W2257" s="235"/>
      <c r="X2257" s="235"/>
      <c r="Y2257" s="235"/>
      <c r="Z2257" s="235"/>
      <c r="AA2257" s="235"/>
      <c r="AB2257" s="235"/>
    </row>
    <row r="2258" spans="2:30" x14ac:dyDescent="0.25">
      <c r="B2258" s="146" t="s">
        <v>2788</v>
      </c>
      <c r="C2258" s="146"/>
      <c r="D2258" s="146"/>
      <c r="F2258" s="146" t="s">
        <v>1045</v>
      </c>
      <c r="G2258" s="146"/>
      <c r="H2258" s="146"/>
      <c r="I2258" s="146"/>
      <c r="J2258" s="146" t="s">
        <v>2789</v>
      </c>
      <c r="K2258" s="146"/>
      <c r="L2258" s="146"/>
      <c r="N2258" s="146" t="s">
        <v>2790</v>
      </c>
      <c r="O2258" s="146"/>
      <c r="P2258" s="146"/>
      <c r="Q2258" s="146"/>
      <c r="R2258" s="146"/>
      <c r="S2258" s="146"/>
      <c r="T2258" s="146"/>
      <c r="U2258" s="146"/>
      <c r="V2258" s="146"/>
      <c r="W2258" s="146"/>
      <c r="X2258" s="146"/>
      <c r="Y2258" s="146"/>
      <c r="Z2258" s="146"/>
      <c r="AA2258" s="146"/>
      <c r="AC2258" s="234">
        <v>30.9</v>
      </c>
      <c r="AD2258" s="234"/>
    </row>
    <row r="2259" spans="2:30" x14ac:dyDescent="0.25">
      <c r="C2259" s="149" t="s">
        <v>2</v>
      </c>
      <c r="G2259" s="149" t="s">
        <v>2</v>
      </c>
      <c r="K2259" s="149" t="s">
        <v>2</v>
      </c>
      <c r="O2259" s="235" t="s">
        <v>1096</v>
      </c>
      <c r="P2259" s="235"/>
      <c r="Q2259" s="235"/>
      <c r="R2259" s="235"/>
      <c r="S2259" s="235"/>
      <c r="T2259" s="235"/>
      <c r="U2259" s="235"/>
      <c r="V2259" s="235"/>
      <c r="W2259" s="235"/>
      <c r="X2259" s="235"/>
      <c r="Y2259" s="235"/>
      <c r="Z2259" s="235"/>
      <c r="AA2259" s="235"/>
      <c r="AB2259" s="235"/>
      <c r="AC2259" s="236">
        <v>15.45</v>
      </c>
      <c r="AD2259" s="236"/>
    </row>
    <row r="2260" spans="2:30" x14ac:dyDescent="0.25">
      <c r="C2260" s="149" t="s">
        <v>2</v>
      </c>
      <c r="G2260" s="149" t="s">
        <v>2</v>
      </c>
      <c r="K2260" s="149" t="s">
        <v>2</v>
      </c>
      <c r="O2260" s="235" t="s">
        <v>1096</v>
      </c>
      <c r="P2260" s="235"/>
      <c r="Q2260" s="235"/>
      <c r="R2260" s="235"/>
      <c r="S2260" s="235"/>
      <c r="T2260" s="235"/>
      <c r="U2260" s="235"/>
      <c r="V2260" s="235"/>
      <c r="W2260" s="235"/>
      <c r="X2260" s="235"/>
      <c r="Y2260" s="235"/>
      <c r="Z2260" s="235"/>
      <c r="AA2260" s="235"/>
      <c r="AB2260" s="235"/>
      <c r="AC2260" s="236">
        <v>15.45</v>
      </c>
      <c r="AD2260" s="236"/>
    </row>
    <row r="2261" spans="2:30" x14ac:dyDescent="0.25">
      <c r="B2261" s="146" t="s">
        <v>2073</v>
      </c>
      <c r="C2261" s="146"/>
      <c r="D2261" s="146"/>
      <c r="F2261" s="146" t="s">
        <v>1158</v>
      </c>
      <c r="G2261" s="146"/>
      <c r="H2261" s="146"/>
      <c r="I2261" s="146"/>
      <c r="J2261" s="146" t="s">
        <v>2016</v>
      </c>
      <c r="K2261" s="146"/>
      <c r="L2261" s="146"/>
      <c r="N2261" s="146" t="s">
        <v>2017</v>
      </c>
      <c r="O2261" s="146"/>
      <c r="P2261" s="146"/>
      <c r="Q2261" s="146"/>
      <c r="R2261" s="146"/>
      <c r="S2261" s="146"/>
      <c r="T2261" s="146"/>
      <c r="U2261" s="146"/>
      <c r="V2261" s="146"/>
      <c r="W2261" s="146"/>
      <c r="X2261" s="146"/>
      <c r="Y2261" s="146"/>
      <c r="Z2261" s="146"/>
      <c r="AA2261" s="146"/>
      <c r="AC2261" s="234">
        <v>1197.93</v>
      </c>
      <c r="AD2261" s="234"/>
    </row>
    <row r="2262" spans="2:30" x14ac:dyDescent="0.25">
      <c r="C2262" s="149" t="s">
        <v>2</v>
      </c>
      <c r="G2262" s="149" t="s">
        <v>2</v>
      </c>
      <c r="K2262" s="149" t="s">
        <v>2</v>
      </c>
      <c r="O2262" s="235" t="s">
        <v>2864</v>
      </c>
      <c r="P2262" s="235"/>
      <c r="Q2262" s="235"/>
      <c r="R2262" s="235"/>
      <c r="S2262" s="235"/>
      <c r="T2262" s="235"/>
      <c r="U2262" s="235"/>
      <c r="V2262" s="235"/>
      <c r="W2262" s="235"/>
      <c r="X2262" s="235"/>
      <c r="Y2262" s="235"/>
      <c r="Z2262" s="235"/>
      <c r="AA2262" s="235"/>
      <c r="AB2262" s="235"/>
      <c r="AC2262" s="236">
        <v>24.69</v>
      </c>
      <c r="AD2262" s="236"/>
    </row>
    <row r="2263" spans="2:30" x14ac:dyDescent="0.25">
      <c r="C2263" s="149" t="s">
        <v>2</v>
      </c>
      <c r="G2263" s="149" t="s">
        <v>2</v>
      </c>
      <c r="K2263" s="149" t="s">
        <v>2</v>
      </c>
      <c r="O2263" s="235" t="s">
        <v>2865</v>
      </c>
      <c r="P2263" s="235"/>
      <c r="Q2263" s="235"/>
      <c r="R2263" s="235"/>
      <c r="S2263" s="235"/>
      <c r="T2263" s="235"/>
      <c r="U2263" s="235"/>
      <c r="V2263" s="235"/>
      <c r="W2263" s="235"/>
      <c r="X2263" s="235"/>
      <c r="Y2263" s="235"/>
      <c r="Z2263" s="235"/>
      <c r="AA2263" s="235"/>
      <c r="AB2263" s="235"/>
      <c r="AC2263" s="236">
        <v>1147.25</v>
      </c>
      <c r="AD2263" s="236"/>
    </row>
    <row r="2264" spans="2:30" x14ac:dyDescent="0.25">
      <c r="C2264" s="149" t="s">
        <v>2</v>
      </c>
      <c r="G2264" s="149" t="s">
        <v>2</v>
      </c>
      <c r="K2264" s="149" t="s">
        <v>2</v>
      </c>
      <c r="O2264" s="235" t="s">
        <v>2864</v>
      </c>
      <c r="P2264" s="235"/>
      <c r="Q2264" s="235"/>
      <c r="R2264" s="235"/>
      <c r="S2264" s="235"/>
      <c r="T2264" s="235"/>
      <c r="U2264" s="235"/>
      <c r="V2264" s="235"/>
      <c r="W2264" s="235"/>
      <c r="X2264" s="235"/>
      <c r="Y2264" s="235"/>
      <c r="Z2264" s="235"/>
      <c r="AA2264" s="235"/>
      <c r="AB2264" s="235"/>
      <c r="AC2264" s="236">
        <v>25.99</v>
      </c>
      <c r="AD2264" s="236"/>
    </row>
    <row r="2265" spans="2:30" x14ac:dyDescent="0.25">
      <c r="B2265" s="146" t="s">
        <v>1171</v>
      </c>
      <c r="C2265" s="146"/>
      <c r="D2265" s="146"/>
      <c r="F2265" s="146" t="s">
        <v>1158</v>
      </c>
      <c r="G2265" s="146"/>
      <c r="H2265" s="146"/>
      <c r="I2265" s="146"/>
      <c r="J2265" s="146" t="s">
        <v>1172</v>
      </c>
      <c r="K2265" s="146"/>
      <c r="L2265" s="146"/>
      <c r="N2265" s="146" t="s">
        <v>1173</v>
      </c>
      <c r="O2265" s="146"/>
      <c r="P2265" s="146"/>
      <c r="Q2265" s="146"/>
      <c r="R2265" s="146"/>
      <c r="S2265" s="146"/>
      <c r="T2265" s="146"/>
      <c r="U2265" s="146"/>
      <c r="V2265" s="146"/>
      <c r="W2265" s="146"/>
      <c r="X2265" s="146"/>
      <c r="Y2265" s="146"/>
      <c r="Z2265" s="146"/>
      <c r="AA2265" s="146"/>
      <c r="AC2265" s="234">
        <v>617.91999999999996</v>
      </c>
      <c r="AD2265" s="234"/>
    </row>
    <row r="2266" spans="2:30" x14ac:dyDescent="0.25">
      <c r="C2266" s="149" t="s">
        <v>2</v>
      </c>
      <c r="G2266" s="149" t="s">
        <v>2</v>
      </c>
      <c r="K2266" s="149" t="s">
        <v>2</v>
      </c>
      <c r="O2266" s="235" t="s">
        <v>2866</v>
      </c>
      <c r="P2266" s="235"/>
      <c r="Q2266" s="235"/>
      <c r="R2266" s="235"/>
      <c r="S2266" s="235"/>
      <c r="T2266" s="235"/>
      <c r="U2266" s="235"/>
      <c r="V2266" s="235"/>
      <c r="W2266" s="235"/>
      <c r="X2266" s="235"/>
      <c r="Y2266" s="235"/>
      <c r="Z2266" s="235"/>
      <c r="AA2266" s="235"/>
      <c r="AB2266" s="235"/>
    </row>
    <row r="2267" spans="2:30" x14ac:dyDescent="0.25">
      <c r="B2267" s="146" t="s">
        <v>2867</v>
      </c>
      <c r="C2267" s="146"/>
      <c r="D2267" s="146"/>
      <c r="F2267" s="146" t="s">
        <v>1158</v>
      </c>
      <c r="G2267" s="146"/>
      <c r="H2267" s="146"/>
      <c r="I2267" s="146"/>
      <c r="J2267" s="146" t="s">
        <v>2839</v>
      </c>
      <c r="K2267" s="146"/>
      <c r="L2267" s="146"/>
      <c r="N2267" s="146" t="s">
        <v>2840</v>
      </c>
      <c r="O2267" s="146"/>
      <c r="P2267" s="146"/>
      <c r="Q2267" s="146"/>
      <c r="R2267" s="146"/>
      <c r="S2267" s="146"/>
      <c r="T2267" s="146"/>
      <c r="U2267" s="146"/>
      <c r="V2267" s="146"/>
      <c r="W2267" s="146"/>
      <c r="X2267" s="146"/>
      <c r="Y2267" s="146"/>
      <c r="Z2267" s="146"/>
      <c r="AA2267" s="146"/>
      <c r="AC2267" s="234">
        <v>1465</v>
      </c>
      <c r="AD2267" s="234"/>
    </row>
    <row r="2268" spans="2:30" x14ac:dyDescent="0.25">
      <c r="C2268" s="149" t="s">
        <v>2</v>
      </c>
      <c r="G2268" s="149" t="s">
        <v>2</v>
      </c>
      <c r="K2268" s="149" t="s">
        <v>2</v>
      </c>
      <c r="O2268" s="235" t="s">
        <v>2868</v>
      </c>
      <c r="P2268" s="235"/>
      <c r="Q2268" s="235"/>
      <c r="R2268" s="235"/>
      <c r="S2268" s="235"/>
      <c r="T2268" s="235"/>
      <c r="U2268" s="235"/>
      <c r="V2268" s="235"/>
      <c r="W2268" s="235"/>
      <c r="X2268" s="235"/>
      <c r="Y2268" s="235"/>
      <c r="Z2268" s="235"/>
      <c r="AA2268" s="235"/>
      <c r="AB2268" s="235"/>
      <c r="AC2268" s="236">
        <v>965</v>
      </c>
      <c r="AD2268" s="236"/>
    </row>
    <row r="2269" spans="2:30" x14ac:dyDescent="0.25">
      <c r="C2269" s="149" t="s">
        <v>2</v>
      </c>
      <c r="G2269" s="149" t="s">
        <v>2</v>
      </c>
      <c r="K2269" s="149" t="s">
        <v>2</v>
      </c>
      <c r="O2269" s="235" t="s">
        <v>2869</v>
      </c>
      <c r="P2269" s="235"/>
      <c r="Q2269" s="235"/>
      <c r="R2269" s="235"/>
      <c r="S2269" s="235"/>
      <c r="T2269" s="235"/>
      <c r="U2269" s="235"/>
      <c r="V2269" s="235"/>
      <c r="W2269" s="235"/>
      <c r="X2269" s="235"/>
      <c r="Y2269" s="235"/>
      <c r="Z2269" s="235"/>
      <c r="AA2269" s="235"/>
      <c r="AB2269" s="235"/>
      <c r="AC2269" s="236">
        <v>500</v>
      </c>
      <c r="AD2269" s="236"/>
    </row>
    <row r="2270" spans="2:30" x14ac:dyDescent="0.25">
      <c r="B2270" s="146" t="s">
        <v>2870</v>
      </c>
      <c r="C2270" s="146"/>
      <c r="D2270" s="146"/>
      <c r="F2270" s="146" t="s">
        <v>1158</v>
      </c>
      <c r="G2270" s="146"/>
      <c r="H2270" s="146"/>
      <c r="I2270" s="146"/>
      <c r="J2270" s="146" t="s">
        <v>2871</v>
      </c>
      <c r="K2270" s="146"/>
      <c r="L2270" s="146"/>
      <c r="N2270" s="146" t="s">
        <v>2872</v>
      </c>
      <c r="O2270" s="146"/>
      <c r="P2270" s="146"/>
      <c r="Q2270" s="146"/>
      <c r="R2270" s="146"/>
      <c r="S2270" s="146"/>
      <c r="T2270" s="146"/>
      <c r="U2270" s="146"/>
      <c r="V2270" s="146"/>
      <c r="W2270" s="146"/>
      <c r="X2270" s="146"/>
      <c r="Y2270" s="146"/>
      <c r="Z2270" s="146"/>
      <c r="AA2270" s="146"/>
      <c r="AC2270" s="234">
        <v>120.35</v>
      </c>
      <c r="AD2270" s="234"/>
    </row>
    <row r="2271" spans="2:30" x14ac:dyDescent="0.25">
      <c r="C2271" s="149" t="s">
        <v>2</v>
      </c>
      <c r="G2271" s="149" t="s">
        <v>2</v>
      </c>
      <c r="K2271" s="149" t="s">
        <v>2</v>
      </c>
      <c r="O2271" s="235" t="s">
        <v>2873</v>
      </c>
      <c r="P2271" s="235"/>
      <c r="Q2271" s="235"/>
      <c r="R2271" s="235"/>
      <c r="S2271" s="235"/>
      <c r="T2271" s="235"/>
      <c r="U2271" s="235"/>
      <c r="V2271" s="235"/>
      <c r="W2271" s="235"/>
      <c r="X2271" s="235"/>
      <c r="Y2271" s="235"/>
      <c r="Z2271" s="235"/>
      <c r="AA2271" s="235"/>
      <c r="AB2271" s="235"/>
    </row>
    <row r="2272" spans="2:30" x14ac:dyDescent="0.25">
      <c r="B2272" s="146" t="s">
        <v>2874</v>
      </c>
      <c r="C2272" s="146"/>
      <c r="D2272" s="146"/>
      <c r="F2272" s="146" t="s">
        <v>1158</v>
      </c>
      <c r="G2272" s="146"/>
      <c r="H2272" s="146"/>
      <c r="I2272" s="146"/>
      <c r="J2272" s="146" t="s">
        <v>2855</v>
      </c>
      <c r="K2272" s="146"/>
      <c r="L2272" s="146"/>
      <c r="N2272" s="146" t="s">
        <v>2856</v>
      </c>
      <c r="O2272" s="146"/>
      <c r="P2272" s="146"/>
      <c r="Q2272" s="146"/>
      <c r="R2272" s="146"/>
      <c r="S2272" s="146"/>
      <c r="T2272" s="146"/>
      <c r="U2272" s="146"/>
      <c r="V2272" s="146"/>
      <c r="W2272" s="146"/>
      <c r="X2272" s="146"/>
      <c r="Y2272" s="146"/>
      <c r="Z2272" s="146"/>
      <c r="AA2272" s="146"/>
      <c r="AC2272" s="234">
        <v>389.37</v>
      </c>
      <c r="AD2272" s="234"/>
    </row>
    <row r="2273" spans="1:30" x14ac:dyDescent="0.25">
      <c r="C2273" s="149" t="s">
        <v>2</v>
      </c>
      <c r="G2273" s="149" t="s">
        <v>2</v>
      </c>
      <c r="K2273" s="149" t="s">
        <v>2</v>
      </c>
      <c r="O2273" s="235" t="s">
        <v>2875</v>
      </c>
      <c r="P2273" s="235"/>
      <c r="Q2273" s="235"/>
      <c r="R2273" s="235"/>
      <c r="S2273" s="235"/>
      <c r="T2273" s="235"/>
      <c r="U2273" s="235"/>
      <c r="V2273" s="235"/>
      <c r="W2273" s="235"/>
      <c r="X2273" s="235"/>
      <c r="Y2273" s="235"/>
      <c r="Z2273" s="235"/>
      <c r="AA2273" s="235"/>
      <c r="AB2273" s="235"/>
      <c r="AC2273" s="236">
        <v>39.159999999999997</v>
      </c>
      <c r="AD2273" s="236"/>
    </row>
    <row r="2274" spans="1:30" x14ac:dyDescent="0.25">
      <c r="C2274" s="149" t="s">
        <v>2</v>
      </c>
      <c r="G2274" s="149" t="s">
        <v>2</v>
      </c>
      <c r="K2274" s="149" t="s">
        <v>2</v>
      </c>
      <c r="O2274" s="235" t="s">
        <v>2876</v>
      </c>
      <c r="P2274" s="235"/>
      <c r="Q2274" s="235"/>
      <c r="R2274" s="235"/>
      <c r="S2274" s="235"/>
      <c r="T2274" s="235"/>
      <c r="U2274" s="235"/>
      <c r="V2274" s="235"/>
      <c r="W2274" s="235"/>
      <c r="X2274" s="235"/>
      <c r="Y2274" s="235"/>
      <c r="Z2274" s="235"/>
      <c r="AA2274" s="235"/>
      <c r="AB2274" s="235"/>
      <c r="AC2274" s="236">
        <v>49.46</v>
      </c>
      <c r="AD2274" s="236"/>
    </row>
    <row r="2275" spans="1:30" x14ac:dyDescent="0.25">
      <c r="C2275" s="149" t="s">
        <v>2</v>
      </c>
      <c r="G2275" s="149" t="s">
        <v>2</v>
      </c>
      <c r="K2275" s="149" t="s">
        <v>2</v>
      </c>
      <c r="O2275" s="235" t="s">
        <v>2877</v>
      </c>
      <c r="P2275" s="235"/>
      <c r="Q2275" s="235"/>
      <c r="R2275" s="235"/>
      <c r="S2275" s="235"/>
      <c r="T2275" s="235"/>
      <c r="U2275" s="235"/>
      <c r="V2275" s="235"/>
      <c r="W2275" s="235"/>
      <c r="X2275" s="235"/>
      <c r="Y2275" s="235"/>
      <c r="Z2275" s="235"/>
      <c r="AA2275" s="235"/>
      <c r="AB2275" s="235"/>
      <c r="AC2275" s="236">
        <v>172.24</v>
      </c>
      <c r="AD2275" s="236"/>
    </row>
    <row r="2276" spans="1:30" x14ac:dyDescent="0.25">
      <c r="C2276" s="149" t="s">
        <v>2</v>
      </c>
      <c r="G2276" s="149" t="s">
        <v>2</v>
      </c>
      <c r="K2276" s="149" t="s">
        <v>2</v>
      </c>
      <c r="O2276" s="235" t="s">
        <v>2876</v>
      </c>
      <c r="P2276" s="235"/>
      <c r="Q2276" s="235"/>
      <c r="R2276" s="235"/>
      <c r="S2276" s="235"/>
      <c r="T2276" s="235"/>
      <c r="U2276" s="235"/>
      <c r="V2276" s="235"/>
      <c r="W2276" s="235"/>
      <c r="X2276" s="235"/>
      <c r="Y2276" s="235"/>
      <c r="Z2276" s="235"/>
      <c r="AA2276" s="235"/>
      <c r="AB2276" s="235"/>
      <c r="AC2276" s="236">
        <v>128.51</v>
      </c>
      <c r="AD2276" s="236"/>
    </row>
    <row r="2277" spans="1:30" ht="171" customHeight="1" x14ac:dyDescent="0.25"/>
    <row r="2278" spans="1:30" ht="12" customHeight="1" x14ac:dyDescent="0.25"/>
    <row r="2279" spans="1:30" ht="13.5" customHeight="1" x14ac:dyDescent="0.25">
      <c r="A2279" s="152" t="s">
        <v>1119</v>
      </c>
      <c r="B2279" s="152"/>
      <c r="C2279" s="152"/>
      <c r="D2279" s="152"/>
      <c r="E2279" s="152"/>
      <c r="F2279" s="152"/>
      <c r="G2279" s="152"/>
      <c r="H2279" s="152"/>
      <c r="I2279" s="152"/>
      <c r="J2279" s="152"/>
      <c r="K2279" s="152"/>
      <c r="L2279" s="152"/>
      <c r="M2279" s="152"/>
      <c r="R2279" s="153" t="s">
        <v>2878</v>
      </c>
      <c r="S2279" s="153"/>
      <c r="T2279" s="153"/>
      <c r="U2279" s="153"/>
      <c r="V2279" s="153"/>
      <c r="W2279" s="153"/>
      <c r="X2279" s="153"/>
      <c r="Y2279" s="153"/>
      <c r="Z2279" s="153"/>
      <c r="AA2279" s="153"/>
      <c r="AB2279" s="153"/>
      <c r="AC2279" s="153"/>
      <c r="AD2279" s="153"/>
    </row>
    <row r="2280" spans="1:30" ht="25.5" customHeight="1" x14ac:dyDescent="0.25">
      <c r="C2280" s="143" t="s">
        <v>1035</v>
      </c>
      <c r="D2280" s="143"/>
      <c r="E2280" s="143"/>
      <c r="F2280" s="143"/>
      <c r="G2280" s="143"/>
      <c r="H2280" s="143"/>
      <c r="I2280" s="143"/>
      <c r="J2280" s="143"/>
      <c r="K2280" s="143"/>
      <c r="L2280" s="143"/>
      <c r="M2280" s="143"/>
      <c r="N2280" s="143"/>
      <c r="O2280" s="143"/>
      <c r="P2280" s="143"/>
      <c r="Q2280" s="143"/>
      <c r="R2280" s="143"/>
      <c r="S2280" s="143"/>
      <c r="T2280" s="143"/>
      <c r="U2280" s="143"/>
      <c r="V2280" s="143"/>
      <c r="W2280" s="143"/>
      <c r="X2280" s="143"/>
      <c r="Y2280" s="143"/>
      <c r="Z2280" s="143"/>
      <c r="AA2280" s="143"/>
      <c r="AB2280" s="143"/>
      <c r="AC2280" s="143"/>
    </row>
    <row r="2281" spans="1:30" ht="7.5" customHeight="1" x14ac:dyDescent="0.25"/>
    <row r="2282" spans="1:30" ht="18.75" customHeight="1" x14ac:dyDescent="0.25">
      <c r="I2282" s="229" t="s">
        <v>1036</v>
      </c>
      <c r="J2282" s="229"/>
      <c r="K2282" s="229"/>
      <c r="L2282" s="229"/>
      <c r="M2282" s="229"/>
      <c r="N2282" s="229"/>
      <c r="O2282" s="229"/>
      <c r="P2282" s="229"/>
      <c r="S2282" s="230" t="s">
        <v>1037</v>
      </c>
      <c r="T2282" s="230"/>
      <c r="U2282" s="230"/>
      <c r="V2282" s="230"/>
      <c r="W2282" s="230"/>
      <c r="X2282" s="230"/>
      <c r="Y2282" s="230"/>
    </row>
    <row r="2283" spans="1:30" ht="6.75" customHeight="1" x14ac:dyDescent="0.25"/>
    <row r="2284" spans="1:30" ht="14.25" customHeight="1" x14ac:dyDescent="0.25">
      <c r="A2284" s="231" t="s">
        <v>2833</v>
      </c>
      <c r="B2284" s="231"/>
      <c r="C2284" s="231"/>
      <c r="D2284" s="231"/>
      <c r="E2284" s="231"/>
      <c r="F2284" s="231"/>
      <c r="G2284" s="231"/>
      <c r="H2284" s="231"/>
      <c r="I2284" s="231"/>
      <c r="J2284" s="231"/>
      <c r="K2284" s="231"/>
      <c r="L2284" s="231"/>
      <c r="M2284" s="231"/>
      <c r="N2284" s="231"/>
      <c r="O2284" s="231"/>
    </row>
    <row r="2285" spans="1:30" x14ac:dyDescent="0.25">
      <c r="B2285" s="232" t="s">
        <v>1039</v>
      </c>
      <c r="C2285" s="232"/>
      <c r="D2285" s="232"/>
      <c r="F2285" s="232" t="s">
        <v>1040</v>
      </c>
      <c r="G2285" s="232"/>
      <c r="H2285" s="232"/>
      <c r="I2285" s="232"/>
      <c r="J2285" s="232" t="s">
        <v>1041</v>
      </c>
      <c r="K2285" s="232"/>
      <c r="L2285" s="232"/>
      <c r="N2285" s="232" t="s">
        <v>1042</v>
      </c>
      <c r="O2285" s="232"/>
      <c r="P2285" s="232"/>
      <c r="Q2285" s="232"/>
      <c r="R2285" s="232"/>
      <c r="S2285" s="232"/>
      <c r="T2285" s="232"/>
      <c r="U2285" s="232"/>
      <c r="V2285" s="232"/>
      <c r="W2285" s="232"/>
      <c r="X2285" s="232"/>
      <c r="Y2285" s="232"/>
      <c r="Z2285" s="232"/>
      <c r="AA2285" s="232"/>
      <c r="AC2285" s="233" t="s">
        <v>1043</v>
      </c>
      <c r="AD2285" s="233"/>
    </row>
    <row r="2286" spans="1:30" x14ac:dyDescent="0.25">
      <c r="B2286" s="146" t="s">
        <v>2879</v>
      </c>
      <c r="C2286" s="146"/>
      <c r="D2286" s="146"/>
      <c r="F2286" s="146" t="s">
        <v>1158</v>
      </c>
      <c r="G2286" s="146"/>
      <c r="H2286" s="146"/>
      <c r="I2286" s="146"/>
      <c r="J2286" s="146" t="s">
        <v>2861</v>
      </c>
      <c r="K2286" s="146"/>
      <c r="L2286" s="146"/>
      <c r="N2286" s="146" t="s">
        <v>2862</v>
      </c>
      <c r="O2286" s="146"/>
      <c r="P2286" s="146"/>
      <c r="Q2286" s="146"/>
      <c r="R2286" s="146"/>
      <c r="S2286" s="146"/>
      <c r="T2286" s="146"/>
      <c r="U2286" s="146"/>
      <c r="V2286" s="146"/>
      <c r="W2286" s="146"/>
      <c r="X2286" s="146"/>
      <c r="Y2286" s="146"/>
      <c r="Z2286" s="146"/>
      <c r="AA2286" s="146"/>
      <c r="AC2286" s="234">
        <v>10698.24</v>
      </c>
      <c r="AD2286" s="234"/>
    </row>
    <row r="2287" spans="1:30" x14ac:dyDescent="0.25">
      <c r="C2287" s="149" t="s">
        <v>2</v>
      </c>
      <c r="G2287" s="149" t="s">
        <v>2</v>
      </c>
      <c r="K2287" s="149" t="s">
        <v>2</v>
      </c>
      <c r="O2287" s="235" t="s">
        <v>2880</v>
      </c>
      <c r="P2287" s="235"/>
      <c r="Q2287" s="235"/>
      <c r="R2287" s="235"/>
      <c r="S2287" s="235"/>
      <c r="T2287" s="235"/>
      <c r="U2287" s="235"/>
      <c r="V2287" s="235"/>
      <c r="W2287" s="235"/>
      <c r="X2287" s="235"/>
      <c r="Y2287" s="235"/>
      <c r="Z2287" s="235"/>
      <c r="AA2287" s="235"/>
      <c r="AB2287" s="235"/>
      <c r="AC2287" s="236">
        <v>94.95</v>
      </c>
      <c r="AD2287" s="236"/>
    </row>
    <row r="2288" spans="1:30" x14ac:dyDescent="0.25">
      <c r="C2288" s="149" t="s">
        <v>2</v>
      </c>
      <c r="G2288" s="149" t="s">
        <v>2</v>
      </c>
      <c r="K2288" s="149" t="s">
        <v>2</v>
      </c>
      <c r="O2288" s="235" t="s">
        <v>2880</v>
      </c>
      <c r="P2288" s="235"/>
      <c r="Q2288" s="235"/>
      <c r="R2288" s="235"/>
      <c r="S2288" s="235"/>
      <c r="T2288" s="235"/>
      <c r="U2288" s="235"/>
      <c r="V2288" s="235"/>
      <c r="W2288" s="235"/>
      <c r="X2288" s="235"/>
      <c r="Y2288" s="235"/>
      <c r="Z2288" s="235"/>
      <c r="AA2288" s="235"/>
      <c r="AB2288" s="235"/>
      <c r="AC2288" s="236">
        <v>689.15</v>
      </c>
      <c r="AD2288" s="236"/>
    </row>
    <row r="2289" spans="3:30" x14ac:dyDescent="0.25">
      <c r="C2289" s="149" t="s">
        <v>2</v>
      </c>
      <c r="G2289" s="149" t="s">
        <v>2</v>
      </c>
      <c r="K2289" s="149" t="s">
        <v>2</v>
      </c>
      <c r="O2289" s="235" t="s">
        <v>2880</v>
      </c>
      <c r="P2289" s="235"/>
      <c r="Q2289" s="235"/>
      <c r="R2289" s="235"/>
      <c r="S2289" s="235"/>
      <c r="T2289" s="235"/>
      <c r="U2289" s="235"/>
      <c r="V2289" s="235"/>
      <c r="W2289" s="235"/>
      <c r="X2289" s="235"/>
      <c r="Y2289" s="235"/>
      <c r="Z2289" s="235"/>
      <c r="AA2289" s="235"/>
      <c r="AB2289" s="235"/>
      <c r="AC2289" s="236">
        <v>228.2</v>
      </c>
      <c r="AD2289" s="236"/>
    </row>
    <row r="2290" spans="3:30" x14ac:dyDescent="0.25">
      <c r="C2290" s="149" t="s">
        <v>2</v>
      </c>
      <c r="G2290" s="149" t="s">
        <v>2</v>
      </c>
      <c r="K2290" s="149" t="s">
        <v>2</v>
      </c>
      <c r="O2290" s="235" t="s">
        <v>2880</v>
      </c>
      <c r="P2290" s="235"/>
      <c r="Q2290" s="235"/>
      <c r="R2290" s="235"/>
      <c r="S2290" s="235"/>
      <c r="T2290" s="235"/>
      <c r="U2290" s="235"/>
      <c r="V2290" s="235"/>
      <c r="W2290" s="235"/>
      <c r="X2290" s="235"/>
      <c r="Y2290" s="235"/>
      <c r="Z2290" s="235"/>
      <c r="AA2290" s="235"/>
      <c r="AB2290" s="235"/>
      <c r="AC2290" s="236">
        <v>228.2</v>
      </c>
      <c r="AD2290" s="236"/>
    </row>
    <row r="2291" spans="3:30" x14ac:dyDescent="0.25">
      <c r="C2291" s="149" t="s">
        <v>2</v>
      </c>
      <c r="G2291" s="149" t="s">
        <v>2</v>
      </c>
      <c r="K2291" s="149" t="s">
        <v>2</v>
      </c>
      <c r="O2291" s="235" t="s">
        <v>2880</v>
      </c>
      <c r="P2291" s="235"/>
      <c r="Q2291" s="235"/>
      <c r="R2291" s="235"/>
      <c r="S2291" s="235"/>
      <c r="T2291" s="235"/>
      <c r="U2291" s="235"/>
      <c r="V2291" s="235"/>
      <c r="W2291" s="235"/>
      <c r="X2291" s="235"/>
      <c r="Y2291" s="235"/>
      <c r="Z2291" s="235"/>
      <c r="AA2291" s="235"/>
      <c r="AB2291" s="235"/>
      <c r="AC2291" s="236">
        <v>679.35</v>
      </c>
      <c r="AD2291" s="236"/>
    </row>
    <row r="2292" spans="3:30" x14ac:dyDescent="0.25">
      <c r="C2292" s="149" t="s">
        <v>2</v>
      </c>
      <c r="G2292" s="149" t="s">
        <v>2</v>
      </c>
      <c r="K2292" s="149" t="s">
        <v>2</v>
      </c>
      <c r="O2292" s="235" t="s">
        <v>2880</v>
      </c>
      <c r="P2292" s="235"/>
      <c r="Q2292" s="235"/>
      <c r="R2292" s="235"/>
      <c r="S2292" s="235"/>
      <c r="T2292" s="235"/>
      <c r="U2292" s="235"/>
      <c r="V2292" s="235"/>
      <c r="W2292" s="235"/>
      <c r="X2292" s="235"/>
      <c r="Y2292" s="235"/>
      <c r="Z2292" s="235"/>
      <c r="AA2292" s="235"/>
      <c r="AB2292" s="235"/>
      <c r="AC2292" s="236">
        <v>346.5</v>
      </c>
      <c r="AD2292" s="236"/>
    </row>
    <row r="2293" spans="3:30" x14ac:dyDescent="0.25">
      <c r="C2293" s="149" t="s">
        <v>2</v>
      </c>
      <c r="G2293" s="149" t="s">
        <v>2</v>
      </c>
      <c r="K2293" s="149" t="s">
        <v>2</v>
      </c>
      <c r="O2293" s="235" t="s">
        <v>2880</v>
      </c>
      <c r="P2293" s="235"/>
      <c r="Q2293" s="235"/>
      <c r="R2293" s="235"/>
      <c r="S2293" s="235"/>
      <c r="T2293" s="235"/>
      <c r="U2293" s="235"/>
      <c r="V2293" s="235"/>
      <c r="W2293" s="235"/>
      <c r="X2293" s="235"/>
      <c r="Y2293" s="235"/>
      <c r="Z2293" s="235"/>
      <c r="AA2293" s="235"/>
      <c r="AB2293" s="235"/>
      <c r="AC2293" s="236">
        <v>785.83</v>
      </c>
      <c r="AD2293" s="236"/>
    </row>
    <row r="2294" spans="3:30" x14ac:dyDescent="0.25">
      <c r="C2294" s="149" t="s">
        <v>2</v>
      </c>
      <c r="G2294" s="149" t="s">
        <v>2</v>
      </c>
      <c r="K2294" s="149" t="s">
        <v>2</v>
      </c>
      <c r="O2294" s="235" t="s">
        <v>2880</v>
      </c>
      <c r="P2294" s="235"/>
      <c r="Q2294" s="235"/>
      <c r="R2294" s="235"/>
      <c r="S2294" s="235"/>
      <c r="T2294" s="235"/>
      <c r="U2294" s="235"/>
      <c r="V2294" s="235"/>
      <c r="W2294" s="235"/>
      <c r="X2294" s="235"/>
      <c r="Y2294" s="235"/>
      <c r="Z2294" s="235"/>
      <c r="AA2294" s="235"/>
      <c r="AB2294" s="235"/>
      <c r="AC2294" s="236">
        <v>820.83</v>
      </c>
      <c r="AD2294" s="236"/>
    </row>
    <row r="2295" spans="3:30" x14ac:dyDescent="0.25">
      <c r="C2295" s="149" t="s">
        <v>2</v>
      </c>
      <c r="G2295" s="149" t="s">
        <v>2</v>
      </c>
      <c r="K2295" s="149" t="s">
        <v>2</v>
      </c>
      <c r="O2295" s="235" t="s">
        <v>2880</v>
      </c>
      <c r="P2295" s="235"/>
      <c r="Q2295" s="235"/>
      <c r="R2295" s="235"/>
      <c r="S2295" s="235"/>
      <c r="T2295" s="235"/>
      <c r="U2295" s="235"/>
      <c r="V2295" s="235"/>
      <c r="W2295" s="235"/>
      <c r="X2295" s="235"/>
      <c r="Y2295" s="235"/>
      <c r="Z2295" s="235"/>
      <c r="AA2295" s="235"/>
      <c r="AB2295" s="235"/>
      <c r="AC2295" s="236">
        <v>190</v>
      </c>
      <c r="AD2295" s="236"/>
    </row>
    <row r="2296" spans="3:30" x14ac:dyDescent="0.25">
      <c r="C2296" s="149" t="s">
        <v>2</v>
      </c>
      <c r="G2296" s="149" t="s">
        <v>2</v>
      </c>
      <c r="K2296" s="149" t="s">
        <v>2</v>
      </c>
      <c r="O2296" s="235" t="s">
        <v>2880</v>
      </c>
      <c r="P2296" s="235"/>
      <c r="Q2296" s="235"/>
      <c r="R2296" s="235"/>
      <c r="S2296" s="235"/>
      <c r="T2296" s="235"/>
      <c r="U2296" s="235"/>
      <c r="V2296" s="235"/>
      <c r="W2296" s="235"/>
      <c r="X2296" s="235"/>
      <c r="Y2296" s="235"/>
      <c r="Z2296" s="235"/>
      <c r="AA2296" s="235"/>
      <c r="AB2296" s="235"/>
      <c r="AC2296" s="236">
        <v>1133</v>
      </c>
      <c r="AD2296" s="236"/>
    </row>
    <row r="2297" spans="3:30" x14ac:dyDescent="0.25">
      <c r="C2297" s="149" t="s">
        <v>2</v>
      </c>
      <c r="G2297" s="149" t="s">
        <v>2</v>
      </c>
      <c r="K2297" s="149" t="s">
        <v>2</v>
      </c>
      <c r="O2297" s="235" t="s">
        <v>2880</v>
      </c>
      <c r="P2297" s="235"/>
      <c r="Q2297" s="235"/>
      <c r="R2297" s="235"/>
      <c r="S2297" s="235"/>
      <c r="T2297" s="235"/>
      <c r="U2297" s="235"/>
      <c r="V2297" s="235"/>
      <c r="W2297" s="235"/>
      <c r="X2297" s="235"/>
      <c r="Y2297" s="235"/>
      <c r="Z2297" s="235"/>
      <c r="AA2297" s="235"/>
      <c r="AB2297" s="235"/>
      <c r="AC2297" s="236">
        <v>119.88</v>
      </c>
      <c r="AD2297" s="236"/>
    </row>
    <row r="2298" spans="3:30" x14ac:dyDescent="0.25">
      <c r="C2298" s="149" t="s">
        <v>2</v>
      </c>
      <c r="G2298" s="149" t="s">
        <v>2</v>
      </c>
      <c r="K2298" s="149" t="s">
        <v>2</v>
      </c>
      <c r="O2298" s="235" t="s">
        <v>2880</v>
      </c>
      <c r="P2298" s="235"/>
      <c r="Q2298" s="235"/>
      <c r="R2298" s="235"/>
      <c r="S2298" s="235"/>
      <c r="T2298" s="235"/>
      <c r="U2298" s="235"/>
      <c r="V2298" s="235"/>
      <c r="W2298" s="235"/>
      <c r="X2298" s="235"/>
      <c r="Y2298" s="235"/>
      <c r="Z2298" s="235"/>
      <c r="AA2298" s="235"/>
      <c r="AB2298" s="235"/>
      <c r="AC2298" s="236">
        <v>679.35</v>
      </c>
      <c r="AD2298" s="236"/>
    </row>
    <row r="2299" spans="3:30" x14ac:dyDescent="0.25">
      <c r="C2299" s="149" t="s">
        <v>2</v>
      </c>
      <c r="G2299" s="149" t="s">
        <v>2</v>
      </c>
      <c r="K2299" s="149" t="s">
        <v>2</v>
      </c>
      <c r="O2299" s="235" t="s">
        <v>2880</v>
      </c>
      <c r="P2299" s="235"/>
      <c r="Q2299" s="235"/>
      <c r="R2299" s="235"/>
      <c r="S2299" s="235"/>
      <c r="T2299" s="235"/>
      <c r="U2299" s="235"/>
      <c r="V2299" s="235"/>
      <c r="W2299" s="235"/>
      <c r="X2299" s="235"/>
      <c r="Y2299" s="235"/>
      <c r="Z2299" s="235"/>
      <c r="AA2299" s="235"/>
      <c r="AB2299" s="235"/>
      <c r="AC2299" s="236">
        <v>119.88</v>
      </c>
      <c r="AD2299" s="236"/>
    </row>
    <row r="2300" spans="3:30" x14ac:dyDescent="0.25">
      <c r="C2300" s="149" t="s">
        <v>2</v>
      </c>
      <c r="G2300" s="149" t="s">
        <v>2</v>
      </c>
      <c r="K2300" s="149" t="s">
        <v>2</v>
      </c>
      <c r="O2300" s="235" t="s">
        <v>2880</v>
      </c>
      <c r="P2300" s="235"/>
      <c r="Q2300" s="235"/>
      <c r="R2300" s="235"/>
      <c r="S2300" s="235"/>
      <c r="T2300" s="235"/>
      <c r="U2300" s="235"/>
      <c r="V2300" s="235"/>
      <c r="W2300" s="235"/>
      <c r="X2300" s="235"/>
      <c r="Y2300" s="235"/>
      <c r="Z2300" s="235"/>
      <c r="AA2300" s="235"/>
      <c r="AB2300" s="235"/>
      <c r="AC2300" s="236">
        <v>119.88</v>
      </c>
      <c r="AD2300" s="236"/>
    </row>
    <row r="2301" spans="3:30" x14ac:dyDescent="0.25">
      <c r="C2301" s="149" t="s">
        <v>2</v>
      </c>
      <c r="G2301" s="149" t="s">
        <v>2</v>
      </c>
      <c r="K2301" s="149" t="s">
        <v>2</v>
      </c>
      <c r="O2301" s="235" t="s">
        <v>2880</v>
      </c>
      <c r="P2301" s="235"/>
      <c r="Q2301" s="235"/>
      <c r="R2301" s="235"/>
      <c r="S2301" s="235"/>
      <c r="T2301" s="235"/>
      <c r="U2301" s="235"/>
      <c r="V2301" s="235"/>
      <c r="W2301" s="235"/>
      <c r="X2301" s="235"/>
      <c r="Y2301" s="235"/>
      <c r="Z2301" s="235"/>
      <c r="AA2301" s="235"/>
      <c r="AB2301" s="235"/>
      <c r="AC2301" s="236">
        <v>155.75</v>
      </c>
      <c r="AD2301" s="236"/>
    </row>
    <row r="2302" spans="3:30" x14ac:dyDescent="0.25">
      <c r="C2302" s="149" t="s">
        <v>2</v>
      </c>
      <c r="G2302" s="149" t="s">
        <v>2</v>
      </c>
      <c r="K2302" s="149" t="s">
        <v>2</v>
      </c>
      <c r="O2302" s="235" t="s">
        <v>2880</v>
      </c>
      <c r="P2302" s="235"/>
      <c r="Q2302" s="235"/>
      <c r="R2302" s="235"/>
      <c r="S2302" s="235"/>
      <c r="T2302" s="235"/>
      <c r="U2302" s="235"/>
      <c r="V2302" s="235"/>
      <c r="W2302" s="235"/>
      <c r="X2302" s="235"/>
      <c r="Y2302" s="235"/>
      <c r="Z2302" s="235"/>
      <c r="AA2302" s="235"/>
      <c r="AB2302" s="235"/>
      <c r="AC2302" s="236">
        <v>156.63</v>
      </c>
      <c r="AD2302" s="236"/>
    </row>
    <row r="2303" spans="3:30" x14ac:dyDescent="0.25">
      <c r="C2303" s="149" t="s">
        <v>2</v>
      </c>
      <c r="G2303" s="149" t="s">
        <v>2</v>
      </c>
      <c r="K2303" s="149" t="s">
        <v>2</v>
      </c>
      <c r="O2303" s="235" t="s">
        <v>2880</v>
      </c>
      <c r="P2303" s="235"/>
      <c r="Q2303" s="235"/>
      <c r="R2303" s="235"/>
      <c r="S2303" s="235"/>
      <c r="T2303" s="235"/>
      <c r="U2303" s="235"/>
      <c r="V2303" s="235"/>
      <c r="W2303" s="235"/>
      <c r="X2303" s="235"/>
      <c r="Y2303" s="235"/>
      <c r="Z2303" s="235"/>
      <c r="AA2303" s="235"/>
      <c r="AB2303" s="235"/>
      <c r="AC2303" s="236">
        <v>467.25</v>
      </c>
      <c r="AD2303" s="236"/>
    </row>
    <row r="2304" spans="3:30" x14ac:dyDescent="0.25">
      <c r="C2304" s="149" t="s">
        <v>2</v>
      </c>
      <c r="G2304" s="149" t="s">
        <v>2</v>
      </c>
      <c r="K2304" s="149" t="s">
        <v>2</v>
      </c>
      <c r="O2304" s="235" t="s">
        <v>2880</v>
      </c>
      <c r="P2304" s="235"/>
      <c r="Q2304" s="235"/>
      <c r="R2304" s="235"/>
      <c r="S2304" s="235"/>
      <c r="T2304" s="235"/>
      <c r="U2304" s="235"/>
      <c r="V2304" s="235"/>
      <c r="W2304" s="235"/>
      <c r="X2304" s="235"/>
      <c r="Y2304" s="235"/>
      <c r="Z2304" s="235"/>
      <c r="AA2304" s="235"/>
      <c r="AB2304" s="235"/>
      <c r="AC2304" s="236">
        <v>237.29</v>
      </c>
      <c r="AD2304" s="236"/>
    </row>
    <row r="2305" spans="2:30" x14ac:dyDescent="0.25">
      <c r="C2305" s="149" t="s">
        <v>2</v>
      </c>
      <c r="G2305" s="149" t="s">
        <v>2</v>
      </c>
      <c r="K2305" s="149" t="s">
        <v>2</v>
      </c>
      <c r="O2305" s="235" t="s">
        <v>2880</v>
      </c>
      <c r="P2305" s="235"/>
      <c r="Q2305" s="235"/>
      <c r="R2305" s="235"/>
      <c r="S2305" s="235"/>
      <c r="T2305" s="235"/>
      <c r="U2305" s="235"/>
      <c r="V2305" s="235"/>
      <c r="W2305" s="235"/>
      <c r="X2305" s="235"/>
      <c r="Y2305" s="235"/>
      <c r="Z2305" s="235"/>
      <c r="AA2305" s="235"/>
      <c r="AB2305" s="235"/>
      <c r="AC2305" s="236">
        <v>456.4</v>
      </c>
      <c r="AD2305" s="236"/>
    </row>
    <row r="2306" spans="2:30" x14ac:dyDescent="0.25">
      <c r="C2306" s="149" t="s">
        <v>2</v>
      </c>
      <c r="G2306" s="149" t="s">
        <v>2</v>
      </c>
      <c r="K2306" s="149" t="s">
        <v>2</v>
      </c>
      <c r="O2306" s="235" t="s">
        <v>2880</v>
      </c>
      <c r="P2306" s="235"/>
      <c r="Q2306" s="235"/>
      <c r="R2306" s="235"/>
      <c r="S2306" s="235"/>
      <c r="T2306" s="235"/>
      <c r="U2306" s="235"/>
      <c r="V2306" s="235"/>
      <c r="W2306" s="235"/>
      <c r="X2306" s="235"/>
      <c r="Y2306" s="235"/>
      <c r="Z2306" s="235"/>
      <c r="AA2306" s="235"/>
      <c r="AB2306" s="235"/>
      <c r="AC2306" s="236">
        <v>820.58</v>
      </c>
      <c r="AD2306" s="236"/>
    </row>
    <row r="2307" spans="2:30" x14ac:dyDescent="0.25">
      <c r="C2307" s="149" t="s">
        <v>2</v>
      </c>
      <c r="G2307" s="149" t="s">
        <v>2</v>
      </c>
      <c r="K2307" s="149" t="s">
        <v>2</v>
      </c>
      <c r="O2307" s="235" t="s">
        <v>2880</v>
      </c>
      <c r="P2307" s="235"/>
      <c r="Q2307" s="235"/>
      <c r="R2307" s="235"/>
      <c r="S2307" s="235"/>
      <c r="T2307" s="235"/>
      <c r="U2307" s="235"/>
      <c r="V2307" s="235"/>
      <c r="W2307" s="235"/>
      <c r="X2307" s="235"/>
      <c r="Y2307" s="235"/>
      <c r="Z2307" s="235"/>
      <c r="AA2307" s="235"/>
      <c r="AB2307" s="235"/>
      <c r="AC2307" s="236">
        <v>222.95</v>
      </c>
      <c r="AD2307" s="236"/>
    </row>
    <row r="2308" spans="2:30" x14ac:dyDescent="0.25">
      <c r="C2308" s="149" t="s">
        <v>2</v>
      </c>
      <c r="G2308" s="149" t="s">
        <v>2</v>
      </c>
      <c r="K2308" s="149" t="s">
        <v>2</v>
      </c>
      <c r="O2308" s="235" t="s">
        <v>2880</v>
      </c>
      <c r="P2308" s="235"/>
      <c r="Q2308" s="235"/>
      <c r="R2308" s="235"/>
      <c r="S2308" s="235"/>
      <c r="T2308" s="235"/>
      <c r="U2308" s="235"/>
      <c r="V2308" s="235"/>
      <c r="W2308" s="235"/>
      <c r="X2308" s="235"/>
      <c r="Y2308" s="235"/>
      <c r="Z2308" s="235"/>
      <c r="AA2308" s="235"/>
      <c r="AB2308" s="235"/>
      <c r="AC2308" s="236">
        <v>103.25</v>
      </c>
      <c r="AD2308" s="236"/>
    </row>
    <row r="2309" spans="2:30" x14ac:dyDescent="0.25">
      <c r="C2309" s="149" t="s">
        <v>2</v>
      </c>
      <c r="G2309" s="149" t="s">
        <v>2</v>
      </c>
      <c r="K2309" s="149" t="s">
        <v>2</v>
      </c>
      <c r="O2309" s="235" t="s">
        <v>2880</v>
      </c>
      <c r="P2309" s="235"/>
      <c r="Q2309" s="235"/>
      <c r="R2309" s="235"/>
      <c r="S2309" s="235"/>
      <c r="T2309" s="235"/>
      <c r="U2309" s="235"/>
      <c r="V2309" s="235"/>
      <c r="W2309" s="235"/>
      <c r="X2309" s="235"/>
      <c r="Y2309" s="235"/>
      <c r="Z2309" s="235"/>
      <c r="AA2309" s="235"/>
      <c r="AB2309" s="235"/>
      <c r="AC2309" s="236">
        <v>206.5</v>
      </c>
      <c r="AD2309" s="236"/>
    </row>
    <row r="2310" spans="2:30" x14ac:dyDescent="0.25">
      <c r="C2310" s="149" t="s">
        <v>2</v>
      </c>
      <c r="G2310" s="149" t="s">
        <v>2</v>
      </c>
      <c r="K2310" s="149" t="s">
        <v>2</v>
      </c>
      <c r="O2310" s="235" t="s">
        <v>2880</v>
      </c>
      <c r="P2310" s="235"/>
      <c r="Q2310" s="235"/>
      <c r="R2310" s="235"/>
      <c r="S2310" s="235"/>
      <c r="T2310" s="235"/>
      <c r="U2310" s="235"/>
      <c r="V2310" s="235"/>
      <c r="W2310" s="235"/>
      <c r="X2310" s="235"/>
      <c r="Y2310" s="235"/>
      <c r="Z2310" s="235"/>
      <c r="AA2310" s="235"/>
      <c r="AB2310" s="235"/>
      <c r="AC2310" s="236">
        <v>995.05</v>
      </c>
      <c r="AD2310" s="236"/>
    </row>
    <row r="2311" spans="2:30" x14ac:dyDescent="0.25">
      <c r="C2311" s="149" t="s">
        <v>2</v>
      </c>
      <c r="G2311" s="149" t="s">
        <v>2</v>
      </c>
      <c r="K2311" s="149" t="s">
        <v>2</v>
      </c>
      <c r="O2311" s="235" t="s">
        <v>2880</v>
      </c>
      <c r="P2311" s="235"/>
      <c r="Q2311" s="235"/>
      <c r="R2311" s="235"/>
      <c r="S2311" s="235"/>
      <c r="T2311" s="235"/>
      <c r="U2311" s="235"/>
      <c r="V2311" s="235"/>
      <c r="W2311" s="235"/>
      <c r="X2311" s="235"/>
      <c r="Y2311" s="235"/>
      <c r="Z2311" s="235"/>
      <c r="AA2311" s="235"/>
      <c r="AB2311" s="235"/>
      <c r="AC2311" s="236">
        <v>123.38</v>
      </c>
      <c r="AD2311" s="236"/>
    </row>
    <row r="2312" spans="2:30" x14ac:dyDescent="0.25">
      <c r="C2312" s="149" t="s">
        <v>2</v>
      </c>
      <c r="G2312" s="149" t="s">
        <v>2</v>
      </c>
      <c r="K2312" s="149" t="s">
        <v>2</v>
      </c>
      <c r="O2312" s="235" t="s">
        <v>2880</v>
      </c>
      <c r="P2312" s="235"/>
      <c r="Q2312" s="235"/>
      <c r="R2312" s="235"/>
      <c r="S2312" s="235"/>
      <c r="T2312" s="235"/>
      <c r="U2312" s="235"/>
      <c r="V2312" s="235"/>
      <c r="W2312" s="235"/>
      <c r="X2312" s="235"/>
      <c r="Y2312" s="235"/>
      <c r="Z2312" s="235"/>
      <c r="AA2312" s="235"/>
      <c r="AB2312" s="235"/>
      <c r="AC2312" s="236">
        <v>157.5</v>
      </c>
      <c r="AD2312" s="236"/>
    </row>
    <row r="2313" spans="2:30" x14ac:dyDescent="0.25">
      <c r="C2313" s="149" t="s">
        <v>2</v>
      </c>
      <c r="G2313" s="149" t="s">
        <v>2</v>
      </c>
      <c r="K2313" s="149" t="s">
        <v>2</v>
      </c>
      <c r="O2313" s="235" t="s">
        <v>2880</v>
      </c>
      <c r="P2313" s="235"/>
      <c r="Q2313" s="235"/>
      <c r="R2313" s="235"/>
      <c r="S2313" s="235"/>
      <c r="T2313" s="235"/>
      <c r="U2313" s="235"/>
      <c r="V2313" s="235"/>
      <c r="W2313" s="235"/>
      <c r="X2313" s="235"/>
      <c r="Y2313" s="235"/>
      <c r="Z2313" s="235"/>
      <c r="AA2313" s="235"/>
      <c r="AB2313" s="235"/>
      <c r="AC2313" s="236">
        <v>119.88</v>
      </c>
      <c r="AD2313" s="236"/>
    </row>
    <row r="2314" spans="2:30" x14ac:dyDescent="0.25">
      <c r="C2314" s="149" t="s">
        <v>2</v>
      </c>
      <c r="G2314" s="149" t="s">
        <v>2</v>
      </c>
      <c r="K2314" s="149" t="s">
        <v>2</v>
      </c>
      <c r="O2314" s="235" t="s">
        <v>2880</v>
      </c>
      <c r="P2314" s="235"/>
      <c r="Q2314" s="235"/>
      <c r="R2314" s="235"/>
      <c r="S2314" s="235"/>
      <c r="T2314" s="235"/>
      <c r="U2314" s="235"/>
      <c r="V2314" s="235"/>
      <c r="W2314" s="235"/>
      <c r="X2314" s="235"/>
      <c r="Y2314" s="235"/>
      <c r="Z2314" s="235"/>
      <c r="AA2314" s="235"/>
      <c r="AB2314" s="235"/>
      <c r="AC2314" s="236">
        <v>240.83</v>
      </c>
      <c r="AD2314" s="236"/>
    </row>
    <row r="2315" spans="2:30" x14ac:dyDescent="0.25">
      <c r="B2315" s="146" t="s">
        <v>2881</v>
      </c>
      <c r="C2315" s="146"/>
      <c r="D2315" s="146"/>
      <c r="F2315" s="146" t="s">
        <v>1158</v>
      </c>
      <c r="G2315" s="146"/>
      <c r="H2315" s="146"/>
      <c r="I2315" s="146"/>
      <c r="J2315" s="146" t="s">
        <v>2882</v>
      </c>
      <c r="K2315" s="146"/>
      <c r="L2315" s="146"/>
      <c r="N2315" s="146" t="s">
        <v>2883</v>
      </c>
      <c r="O2315" s="146"/>
      <c r="P2315" s="146"/>
      <c r="Q2315" s="146"/>
      <c r="R2315" s="146"/>
      <c r="S2315" s="146"/>
      <c r="T2315" s="146"/>
      <c r="U2315" s="146"/>
      <c r="V2315" s="146"/>
      <c r="W2315" s="146"/>
      <c r="X2315" s="146"/>
      <c r="Y2315" s="146"/>
      <c r="Z2315" s="146"/>
      <c r="AA2315" s="146"/>
      <c r="AC2315" s="234">
        <v>11968.95</v>
      </c>
      <c r="AD2315" s="234"/>
    </row>
    <row r="2316" spans="2:30" x14ac:dyDescent="0.25">
      <c r="C2316" s="149" t="s">
        <v>2</v>
      </c>
      <c r="G2316" s="149" t="s">
        <v>2</v>
      </c>
      <c r="K2316" s="149" t="s">
        <v>2</v>
      </c>
      <c r="O2316" s="235" t="s">
        <v>2884</v>
      </c>
      <c r="P2316" s="235"/>
      <c r="Q2316" s="235"/>
      <c r="R2316" s="235"/>
      <c r="S2316" s="235"/>
      <c r="T2316" s="235"/>
      <c r="U2316" s="235"/>
      <c r="V2316" s="235"/>
      <c r="W2316" s="235"/>
      <c r="X2316" s="235"/>
      <c r="Y2316" s="235"/>
      <c r="Z2316" s="235"/>
      <c r="AA2316" s="235"/>
      <c r="AB2316" s="235"/>
      <c r="AC2316" s="236">
        <v>675</v>
      </c>
      <c r="AD2316" s="236"/>
    </row>
    <row r="2317" spans="2:30" x14ac:dyDescent="0.25">
      <c r="C2317" s="149" t="s">
        <v>2</v>
      </c>
      <c r="G2317" s="149" t="s">
        <v>2</v>
      </c>
      <c r="K2317" s="149" t="s">
        <v>2</v>
      </c>
      <c r="O2317" s="235" t="s">
        <v>2885</v>
      </c>
      <c r="P2317" s="235"/>
      <c r="Q2317" s="235"/>
      <c r="R2317" s="235"/>
      <c r="S2317" s="235"/>
      <c r="T2317" s="235"/>
      <c r="U2317" s="235"/>
      <c r="V2317" s="235"/>
      <c r="W2317" s="235"/>
      <c r="X2317" s="235"/>
      <c r="Y2317" s="235"/>
      <c r="Z2317" s="235"/>
      <c r="AA2317" s="235"/>
      <c r="AB2317" s="235"/>
      <c r="AC2317" s="236">
        <v>4478.9799999999996</v>
      </c>
      <c r="AD2317" s="236"/>
    </row>
    <row r="2318" spans="2:30" x14ac:dyDescent="0.25">
      <c r="C2318" s="149" t="s">
        <v>2</v>
      </c>
      <c r="G2318" s="149" t="s">
        <v>2</v>
      </c>
      <c r="K2318" s="149" t="s">
        <v>2</v>
      </c>
      <c r="O2318" s="235" t="s">
        <v>2886</v>
      </c>
      <c r="P2318" s="235"/>
      <c r="Q2318" s="235"/>
      <c r="R2318" s="235"/>
      <c r="S2318" s="235"/>
      <c r="T2318" s="235"/>
      <c r="U2318" s="235"/>
      <c r="V2318" s="235"/>
      <c r="W2318" s="235"/>
      <c r="X2318" s="235"/>
      <c r="Y2318" s="235"/>
      <c r="Z2318" s="235"/>
      <c r="AA2318" s="235"/>
      <c r="AB2318" s="235"/>
      <c r="AC2318" s="236">
        <v>5550.37</v>
      </c>
      <c r="AD2318" s="236"/>
    </row>
    <row r="2319" spans="2:30" x14ac:dyDescent="0.25">
      <c r="C2319" s="149" t="s">
        <v>2</v>
      </c>
      <c r="G2319" s="149" t="s">
        <v>2</v>
      </c>
      <c r="K2319" s="149" t="s">
        <v>2</v>
      </c>
      <c r="O2319" s="235" t="s">
        <v>2887</v>
      </c>
      <c r="P2319" s="235"/>
      <c r="Q2319" s="235"/>
      <c r="R2319" s="235"/>
      <c r="S2319" s="235"/>
      <c r="T2319" s="235"/>
      <c r="U2319" s="235"/>
      <c r="V2319" s="235"/>
      <c r="W2319" s="235"/>
      <c r="X2319" s="235"/>
      <c r="Y2319" s="235"/>
      <c r="Z2319" s="235"/>
      <c r="AA2319" s="235"/>
      <c r="AB2319" s="235"/>
      <c r="AC2319" s="236">
        <v>589.6</v>
      </c>
      <c r="AD2319" s="236"/>
    </row>
    <row r="2320" spans="2:30" x14ac:dyDescent="0.25">
      <c r="C2320" s="149" t="s">
        <v>2</v>
      </c>
      <c r="G2320" s="149" t="s">
        <v>2</v>
      </c>
      <c r="K2320" s="149" t="s">
        <v>2</v>
      </c>
      <c r="O2320" s="235" t="s">
        <v>2888</v>
      </c>
      <c r="P2320" s="235"/>
      <c r="Q2320" s="235"/>
      <c r="R2320" s="235"/>
      <c r="S2320" s="235"/>
      <c r="T2320" s="235"/>
      <c r="U2320" s="235"/>
      <c r="V2320" s="235"/>
      <c r="W2320" s="235"/>
      <c r="X2320" s="235"/>
      <c r="Y2320" s="235"/>
      <c r="Z2320" s="235"/>
      <c r="AA2320" s="235"/>
      <c r="AB2320" s="235"/>
      <c r="AC2320" s="236">
        <v>675</v>
      </c>
      <c r="AD2320" s="236"/>
    </row>
    <row r="2321" spans="2:30" x14ac:dyDescent="0.25">
      <c r="B2321" s="146" t="s">
        <v>2889</v>
      </c>
      <c r="C2321" s="146"/>
      <c r="D2321" s="146"/>
      <c r="F2321" s="146" t="s">
        <v>1158</v>
      </c>
      <c r="G2321" s="146"/>
      <c r="H2321" s="146"/>
      <c r="I2321" s="146"/>
      <c r="J2321" s="146" t="s">
        <v>2890</v>
      </c>
      <c r="K2321" s="146"/>
      <c r="L2321" s="146"/>
      <c r="N2321" s="146" t="s">
        <v>2891</v>
      </c>
      <c r="O2321" s="146"/>
      <c r="P2321" s="146"/>
      <c r="Q2321" s="146"/>
      <c r="R2321" s="146"/>
      <c r="S2321" s="146"/>
      <c r="T2321" s="146"/>
      <c r="U2321" s="146"/>
      <c r="V2321" s="146"/>
      <c r="W2321" s="146"/>
      <c r="X2321" s="146"/>
      <c r="Y2321" s="146"/>
      <c r="Z2321" s="146"/>
      <c r="AA2321" s="146"/>
      <c r="AC2321" s="234">
        <v>294.88</v>
      </c>
      <c r="AD2321" s="234"/>
    </row>
    <row r="2322" spans="2:30" x14ac:dyDescent="0.25">
      <c r="C2322" s="149" t="s">
        <v>2</v>
      </c>
      <c r="G2322" s="149" t="s">
        <v>2</v>
      </c>
      <c r="K2322" s="149" t="s">
        <v>2</v>
      </c>
      <c r="O2322" s="235" t="s">
        <v>2892</v>
      </c>
      <c r="P2322" s="235"/>
      <c r="Q2322" s="235"/>
      <c r="R2322" s="235"/>
      <c r="S2322" s="235"/>
      <c r="T2322" s="235"/>
      <c r="U2322" s="235"/>
      <c r="V2322" s="235"/>
      <c r="W2322" s="235"/>
      <c r="X2322" s="235"/>
      <c r="Y2322" s="235"/>
      <c r="Z2322" s="235"/>
      <c r="AA2322" s="235"/>
      <c r="AB2322" s="235"/>
      <c r="AC2322" s="236">
        <v>69.239999999999995</v>
      </c>
      <c r="AD2322" s="236"/>
    </row>
    <row r="2323" spans="2:30" x14ac:dyDescent="0.25">
      <c r="C2323" s="149" t="s">
        <v>2</v>
      </c>
      <c r="G2323" s="149" t="s">
        <v>2</v>
      </c>
      <c r="K2323" s="149" t="s">
        <v>2</v>
      </c>
      <c r="O2323" s="235" t="s">
        <v>2892</v>
      </c>
      <c r="P2323" s="235"/>
      <c r="Q2323" s="235"/>
      <c r="R2323" s="235"/>
      <c r="S2323" s="235"/>
      <c r="T2323" s="235"/>
      <c r="U2323" s="235"/>
      <c r="V2323" s="235"/>
      <c r="W2323" s="235"/>
      <c r="X2323" s="235"/>
      <c r="Y2323" s="235"/>
      <c r="Z2323" s="235"/>
      <c r="AA2323" s="235"/>
      <c r="AB2323" s="235"/>
      <c r="AC2323" s="236">
        <v>69.239999999999995</v>
      </c>
      <c r="AD2323" s="236"/>
    </row>
    <row r="2324" spans="2:30" x14ac:dyDescent="0.25">
      <c r="C2324" s="149" t="s">
        <v>2</v>
      </c>
      <c r="G2324" s="149" t="s">
        <v>2</v>
      </c>
      <c r="K2324" s="149" t="s">
        <v>2</v>
      </c>
      <c r="O2324" s="235" t="s">
        <v>2892</v>
      </c>
      <c r="P2324" s="235"/>
      <c r="Q2324" s="235"/>
      <c r="R2324" s="235"/>
      <c r="S2324" s="235"/>
      <c r="T2324" s="235"/>
      <c r="U2324" s="235"/>
      <c r="V2324" s="235"/>
      <c r="W2324" s="235"/>
      <c r="X2324" s="235"/>
      <c r="Y2324" s="235"/>
      <c r="Z2324" s="235"/>
      <c r="AA2324" s="235"/>
      <c r="AB2324" s="235"/>
      <c r="AC2324" s="236">
        <v>82.04</v>
      </c>
      <c r="AD2324" s="236"/>
    </row>
    <row r="2325" spans="2:30" x14ac:dyDescent="0.25">
      <c r="C2325" s="149" t="s">
        <v>2</v>
      </c>
      <c r="G2325" s="149" t="s">
        <v>2</v>
      </c>
      <c r="K2325" s="149" t="s">
        <v>2</v>
      </c>
      <c r="O2325" s="235" t="s">
        <v>2893</v>
      </c>
      <c r="P2325" s="235"/>
      <c r="Q2325" s="235"/>
      <c r="R2325" s="235"/>
      <c r="S2325" s="235"/>
      <c r="T2325" s="235"/>
      <c r="U2325" s="235"/>
      <c r="V2325" s="235"/>
      <c r="W2325" s="235"/>
      <c r="X2325" s="235"/>
      <c r="Y2325" s="235"/>
      <c r="Z2325" s="235"/>
      <c r="AA2325" s="235"/>
      <c r="AB2325" s="235"/>
      <c r="AC2325" s="236">
        <v>74.36</v>
      </c>
      <c r="AD2325" s="236"/>
    </row>
    <row r="2326" spans="2:30" x14ac:dyDescent="0.25">
      <c r="B2326" s="146" t="s">
        <v>2791</v>
      </c>
      <c r="C2326" s="146"/>
      <c r="D2326" s="146"/>
      <c r="F2326" s="146" t="s">
        <v>1158</v>
      </c>
      <c r="G2326" s="146"/>
      <c r="H2326" s="146"/>
      <c r="I2326" s="146"/>
      <c r="J2326" s="146" t="s">
        <v>2789</v>
      </c>
      <c r="K2326" s="146"/>
      <c r="L2326" s="146"/>
      <c r="N2326" s="146" t="s">
        <v>2790</v>
      </c>
      <c r="O2326" s="146"/>
      <c r="P2326" s="146"/>
      <c r="Q2326" s="146"/>
      <c r="R2326" s="146"/>
      <c r="S2326" s="146"/>
      <c r="T2326" s="146"/>
      <c r="U2326" s="146"/>
      <c r="V2326" s="146"/>
      <c r="W2326" s="146"/>
      <c r="X2326" s="146"/>
      <c r="Y2326" s="146"/>
      <c r="Z2326" s="146"/>
      <c r="AA2326" s="146"/>
      <c r="AC2326" s="234">
        <v>15.45</v>
      </c>
      <c r="AD2326" s="234"/>
    </row>
    <row r="2327" spans="2:30" x14ac:dyDescent="0.25">
      <c r="C2327" s="149" t="s">
        <v>2</v>
      </c>
      <c r="G2327" s="149" t="s">
        <v>2</v>
      </c>
      <c r="K2327" s="149" t="s">
        <v>2</v>
      </c>
      <c r="O2327" s="235" t="s">
        <v>1096</v>
      </c>
      <c r="P2327" s="235"/>
      <c r="Q2327" s="235"/>
      <c r="R2327" s="235"/>
      <c r="S2327" s="235"/>
      <c r="T2327" s="235"/>
      <c r="U2327" s="235"/>
      <c r="V2327" s="235"/>
      <c r="W2327" s="235"/>
      <c r="X2327" s="235"/>
      <c r="Y2327" s="235"/>
      <c r="Z2327" s="235"/>
      <c r="AA2327" s="235"/>
      <c r="AB2327" s="235"/>
    </row>
    <row r="2328" spans="2:30" x14ac:dyDescent="0.25">
      <c r="B2328" s="146" t="s">
        <v>1227</v>
      </c>
      <c r="C2328" s="146"/>
      <c r="D2328" s="146"/>
      <c r="F2328" s="146" t="s">
        <v>1158</v>
      </c>
      <c r="G2328" s="146"/>
      <c r="H2328" s="146"/>
      <c r="I2328" s="146"/>
      <c r="J2328" s="146" t="s">
        <v>1228</v>
      </c>
      <c r="K2328" s="146"/>
      <c r="L2328" s="146"/>
      <c r="N2328" s="146" t="s">
        <v>1229</v>
      </c>
      <c r="O2328" s="146"/>
      <c r="P2328" s="146"/>
      <c r="Q2328" s="146"/>
      <c r="R2328" s="146"/>
      <c r="S2328" s="146"/>
      <c r="T2328" s="146"/>
      <c r="U2328" s="146"/>
      <c r="V2328" s="146"/>
      <c r="W2328" s="146"/>
      <c r="X2328" s="146"/>
      <c r="Y2328" s="146"/>
      <c r="Z2328" s="146"/>
      <c r="AA2328" s="146"/>
      <c r="AC2328" s="234">
        <v>3795</v>
      </c>
      <c r="AD2328" s="234"/>
    </row>
    <row r="2329" spans="2:30" x14ac:dyDescent="0.25">
      <c r="C2329" s="149" t="s">
        <v>2</v>
      </c>
      <c r="G2329" s="149" t="s">
        <v>2</v>
      </c>
      <c r="K2329" s="149" t="s">
        <v>2</v>
      </c>
      <c r="O2329" s="235" t="s">
        <v>1230</v>
      </c>
      <c r="P2329" s="235"/>
      <c r="Q2329" s="235"/>
      <c r="R2329" s="235"/>
      <c r="S2329" s="235"/>
      <c r="T2329" s="235"/>
      <c r="U2329" s="235"/>
      <c r="V2329" s="235"/>
      <c r="W2329" s="235"/>
      <c r="X2329" s="235"/>
      <c r="Y2329" s="235"/>
      <c r="Z2329" s="235"/>
      <c r="AA2329" s="235"/>
      <c r="AB2329" s="235"/>
      <c r="AC2329" s="236">
        <v>49.01</v>
      </c>
      <c r="AD2329" s="236"/>
    </row>
    <row r="2330" spans="2:30" x14ac:dyDescent="0.25">
      <c r="C2330" s="149" t="s">
        <v>2</v>
      </c>
      <c r="G2330" s="149" t="s">
        <v>2</v>
      </c>
      <c r="K2330" s="149" t="s">
        <v>2</v>
      </c>
      <c r="O2330" s="235" t="s">
        <v>1230</v>
      </c>
      <c r="P2330" s="235"/>
      <c r="Q2330" s="235"/>
      <c r="R2330" s="235"/>
      <c r="S2330" s="235"/>
      <c r="T2330" s="235"/>
      <c r="U2330" s="235"/>
      <c r="V2330" s="235"/>
      <c r="W2330" s="235"/>
      <c r="X2330" s="235"/>
      <c r="Y2330" s="235"/>
      <c r="Z2330" s="235"/>
      <c r="AA2330" s="235"/>
      <c r="AB2330" s="235"/>
      <c r="AC2330" s="236">
        <v>98.02</v>
      </c>
      <c r="AD2330" s="236"/>
    </row>
    <row r="2331" spans="2:30" x14ac:dyDescent="0.25">
      <c r="C2331" s="149" t="s">
        <v>2</v>
      </c>
      <c r="G2331" s="149" t="s">
        <v>2</v>
      </c>
      <c r="K2331" s="149" t="s">
        <v>2</v>
      </c>
      <c r="O2331" s="235" t="s">
        <v>1230</v>
      </c>
      <c r="P2331" s="235"/>
      <c r="Q2331" s="235"/>
      <c r="R2331" s="235"/>
      <c r="S2331" s="235"/>
      <c r="T2331" s="235"/>
      <c r="U2331" s="235"/>
      <c r="V2331" s="235"/>
      <c r="W2331" s="235"/>
      <c r="X2331" s="235"/>
      <c r="Y2331" s="235"/>
      <c r="Z2331" s="235"/>
      <c r="AA2331" s="235"/>
      <c r="AB2331" s="235"/>
      <c r="AC2331" s="236">
        <v>114.33</v>
      </c>
      <c r="AD2331" s="236"/>
    </row>
    <row r="2332" spans="2:30" x14ac:dyDescent="0.25">
      <c r="C2332" s="149" t="s">
        <v>2</v>
      </c>
      <c r="G2332" s="149" t="s">
        <v>2</v>
      </c>
      <c r="K2332" s="149" t="s">
        <v>2</v>
      </c>
      <c r="O2332" s="235" t="s">
        <v>1230</v>
      </c>
      <c r="P2332" s="235"/>
      <c r="Q2332" s="235"/>
      <c r="R2332" s="235"/>
      <c r="S2332" s="235"/>
      <c r="T2332" s="235"/>
      <c r="U2332" s="235"/>
      <c r="V2332" s="235"/>
      <c r="W2332" s="235"/>
      <c r="X2332" s="235"/>
      <c r="Y2332" s="235"/>
      <c r="Z2332" s="235"/>
      <c r="AA2332" s="235"/>
      <c r="AB2332" s="235"/>
      <c r="AC2332" s="236">
        <v>397.96</v>
      </c>
      <c r="AD2332" s="236"/>
    </row>
    <row r="2333" spans="2:30" x14ac:dyDescent="0.25">
      <c r="C2333" s="149" t="s">
        <v>2</v>
      </c>
      <c r="G2333" s="149" t="s">
        <v>2</v>
      </c>
      <c r="K2333" s="149" t="s">
        <v>2</v>
      </c>
      <c r="O2333" s="235" t="s">
        <v>1230</v>
      </c>
      <c r="P2333" s="235"/>
      <c r="Q2333" s="235"/>
      <c r="R2333" s="235"/>
      <c r="S2333" s="235"/>
      <c r="T2333" s="235"/>
      <c r="U2333" s="235"/>
      <c r="V2333" s="235"/>
      <c r="W2333" s="235"/>
      <c r="X2333" s="235"/>
      <c r="Y2333" s="235"/>
      <c r="Z2333" s="235"/>
      <c r="AA2333" s="235"/>
      <c r="AB2333" s="235"/>
      <c r="AC2333" s="236">
        <v>38.11</v>
      </c>
      <c r="AD2333" s="236"/>
    </row>
    <row r="2334" spans="2:30" x14ac:dyDescent="0.25">
      <c r="C2334" s="149" t="s">
        <v>2</v>
      </c>
      <c r="G2334" s="149" t="s">
        <v>2</v>
      </c>
      <c r="K2334" s="149" t="s">
        <v>2</v>
      </c>
      <c r="O2334" s="235" t="s">
        <v>1230</v>
      </c>
      <c r="P2334" s="235"/>
      <c r="Q2334" s="235"/>
      <c r="R2334" s="235"/>
      <c r="S2334" s="235"/>
      <c r="T2334" s="235"/>
      <c r="U2334" s="235"/>
      <c r="V2334" s="235"/>
      <c r="W2334" s="235"/>
      <c r="X2334" s="235"/>
      <c r="Y2334" s="235"/>
      <c r="Z2334" s="235"/>
      <c r="AA2334" s="235"/>
      <c r="AB2334" s="235"/>
      <c r="AC2334" s="236">
        <v>169.24</v>
      </c>
      <c r="AD2334" s="236"/>
    </row>
    <row r="2335" spans="2:30" x14ac:dyDescent="0.25">
      <c r="C2335" s="149" t="s">
        <v>2</v>
      </c>
      <c r="G2335" s="149" t="s">
        <v>2</v>
      </c>
      <c r="K2335" s="149" t="s">
        <v>2</v>
      </c>
      <c r="O2335" s="235" t="s">
        <v>1230</v>
      </c>
      <c r="P2335" s="235"/>
      <c r="Q2335" s="235"/>
      <c r="R2335" s="235"/>
      <c r="S2335" s="235"/>
      <c r="T2335" s="235"/>
      <c r="U2335" s="235"/>
      <c r="V2335" s="235"/>
      <c r="W2335" s="235"/>
      <c r="X2335" s="235"/>
      <c r="Y2335" s="235"/>
      <c r="Z2335" s="235"/>
      <c r="AA2335" s="235"/>
      <c r="AB2335" s="235"/>
      <c r="AC2335" s="236">
        <v>762.05</v>
      </c>
      <c r="AD2335" s="236"/>
    </row>
    <row r="2336" spans="2:30" x14ac:dyDescent="0.25">
      <c r="C2336" s="149" t="s">
        <v>2</v>
      </c>
      <c r="G2336" s="149" t="s">
        <v>2</v>
      </c>
      <c r="K2336" s="149" t="s">
        <v>2</v>
      </c>
      <c r="O2336" s="235" t="s">
        <v>1230</v>
      </c>
      <c r="P2336" s="235"/>
      <c r="Q2336" s="235"/>
      <c r="R2336" s="235"/>
      <c r="S2336" s="235"/>
      <c r="T2336" s="235"/>
      <c r="U2336" s="235"/>
      <c r="V2336" s="235"/>
      <c r="W2336" s="235"/>
      <c r="X2336" s="235"/>
      <c r="Y2336" s="235"/>
      <c r="Z2336" s="235"/>
      <c r="AA2336" s="235"/>
      <c r="AB2336" s="235"/>
      <c r="AC2336" s="236">
        <v>85.71</v>
      </c>
      <c r="AD2336" s="236"/>
    </row>
    <row r="2337" spans="1:30" x14ac:dyDescent="0.25">
      <c r="C2337" s="149" t="s">
        <v>2</v>
      </c>
      <c r="G2337" s="149" t="s">
        <v>2</v>
      </c>
      <c r="K2337" s="149" t="s">
        <v>2</v>
      </c>
      <c r="O2337" s="235" t="s">
        <v>1230</v>
      </c>
      <c r="P2337" s="235"/>
      <c r="Q2337" s="235"/>
      <c r="R2337" s="235"/>
      <c r="S2337" s="235"/>
      <c r="T2337" s="235"/>
      <c r="U2337" s="235"/>
      <c r="V2337" s="235"/>
      <c r="W2337" s="235"/>
      <c r="X2337" s="235"/>
      <c r="Y2337" s="235"/>
      <c r="Z2337" s="235"/>
      <c r="AA2337" s="235"/>
      <c r="AB2337" s="235"/>
      <c r="AC2337" s="236">
        <v>133.9</v>
      </c>
      <c r="AD2337" s="236"/>
    </row>
    <row r="2338" spans="1:30" x14ac:dyDescent="0.25">
      <c r="C2338" s="149" t="s">
        <v>2</v>
      </c>
      <c r="G2338" s="149" t="s">
        <v>2</v>
      </c>
      <c r="K2338" s="149" t="s">
        <v>2</v>
      </c>
      <c r="O2338" s="235" t="s">
        <v>1230</v>
      </c>
      <c r="P2338" s="235"/>
      <c r="Q2338" s="235"/>
      <c r="R2338" s="235"/>
      <c r="S2338" s="235"/>
      <c r="T2338" s="235"/>
      <c r="U2338" s="235"/>
      <c r="V2338" s="235"/>
      <c r="W2338" s="235"/>
      <c r="X2338" s="235"/>
      <c r="Y2338" s="235"/>
      <c r="Z2338" s="235"/>
      <c r="AA2338" s="235"/>
      <c r="AB2338" s="235"/>
      <c r="AC2338" s="236">
        <v>1946.67</v>
      </c>
      <c r="AD2338" s="236"/>
    </row>
    <row r="2339" spans="1:30" ht="10.5" customHeight="1" x14ac:dyDescent="0.25"/>
    <row r="2340" spans="1:30" ht="12" customHeight="1" x14ac:dyDescent="0.25"/>
    <row r="2341" spans="1:30" ht="13.5" customHeight="1" x14ac:dyDescent="0.25">
      <c r="A2341" s="152" t="s">
        <v>1119</v>
      </c>
      <c r="B2341" s="152"/>
      <c r="C2341" s="152"/>
      <c r="D2341" s="152"/>
      <c r="E2341" s="152"/>
      <c r="F2341" s="152"/>
      <c r="G2341" s="152"/>
      <c r="H2341" s="152"/>
      <c r="I2341" s="152"/>
      <c r="J2341" s="152"/>
      <c r="K2341" s="152"/>
      <c r="L2341" s="152"/>
      <c r="M2341" s="152"/>
      <c r="R2341" s="153" t="s">
        <v>2894</v>
      </c>
      <c r="S2341" s="153"/>
      <c r="T2341" s="153"/>
      <c r="U2341" s="153"/>
      <c r="V2341" s="153"/>
      <c r="W2341" s="153"/>
      <c r="X2341" s="153"/>
      <c r="Y2341" s="153"/>
      <c r="Z2341" s="153"/>
      <c r="AA2341" s="153"/>
      <c r="AB2341" s="153"/>
      <c r="AC2341" s="153"/>
      <c r="AD2341" s="153"/>
    </row>
    <row r="2342" spans="1:30" ht="25.5" customHeight="1" x14ac:dyDescent="0.25">
      <c r="C2342" s="143" t="s">
        <v>1035</v>
      </c>
      <c r="D2342" s="143"/>
      <c r="E2342" s="143"/>
      <c r="F2342" s="143"/>
      <c r="G2342" s="143"/>
      <c r="H2342" s="143"/>
      <c r="I2342" s="143"/>
      <c r="J2342" s="143"/>
      <c r="K2342" s="143"/>
      <c r="L2342" s="143"/>
      <c r="M2342" s="143"/>
      <c r="N2342" s="143"/>
      <c r="O2342" s="143"/>
      <c r="P2342" s="143"/>
      <c r="Q2342" s="143"/>
      <c r="R2342" s="143"/>
      <c r="S2342" s="143"/>
      <c r="T2342" s="143"/>
      <c r="U2342" s="143"/>
      <c r="V2342" s="143"/>
      <c r="W2342" s="143"/>
      <c r="X2342" s="143"/>
      <c r="Y2342" s="143"/>
      <c r="Z2342" s="143"/>
      <c r="AA2342" s="143"/>
      <c r="AB2342" s="143"/>
      <c r="AC2342" s="143"/>
    </row>
    <row r="2343" spans="1:30" ht="7.5" customHeight="1" x14ac:dyDescent="0.25"/>
    <row r="2344" spans="1:30" ht="18.75" customHeight="1" x14ac:dyDescent="0.25">
      <c r="I2344" s="229" t="s">
        <v>1036</v>
      </c>
      <c r="J2344" s="229"/>
      <c r="K2344" s="229"/>
      <c r="L2344" s="229"/>
      <c r="M2344" s="229"/>
      <c r="N2344" s="229"/>
      <c r="O2344" s="229"/>
      <c r="P2344" s="229"/>
      <c r="S2344" s="230" t="s">
        <v>1037</v>
      </c>
      <c r="T2344" s="230"/>
      <c r="U2344" s="230"/>
      <c r="V2344" s="230"/>
      <c r="W2344" s="230"/>
      <c r="X2344" s="230"/>
      <c r="Y2344" s="230"/>
    </row>
    <row r="2345" spans="1:30" ht="6.75" customHeight="1" x14ac:dyDescent="0.25"/>
    <row r="2346" spans="1:30" ht="14.25" customHeight="1" x14ac:dyDescent="0.25">
      <c r="A2346" s="231" t="s">
        <v>2833</v>
      </c>
      <c r="B2346" s="231"/>
      <c r="C2346" s="231"/>
      <c r="D2346" s="231"/>
      <c r="E2346" s="231"/>
      <c r="F2346" s="231"/>
      <c r="G2346" s="231"/>
      <c r="H2346" s="231"/>
      <c r="I2346" s="231"/>
      <c r="J2346" s="231"/>
      <c r="K2346" s="231"/>
      <c r="L2346" s="231"/>
      <c r="M2346" s="231"/>
      <c r="N2346" s="231"/>
      <c r="O2346" s="231"/>
    </row>
    <row r="2347" spans="1:30" x14ac:dyDescent="0.25">
      <c r="B2347" s="232" t="s">
        <v>1039</v>
      </c>
      <c r="C2347" s="232"/>
      <c r="D2347" s="232"/>
      <c r="F2347" s="232" t="s">
        <v>1040</v>
      </c>
      <c r="G2347" s="232"/>
      <c r="H2347" s="232"/>
      <c r="I2347" s="232"/>
      <c r="J2347" s="232" t="s">
        <v>1041</v>
      </c>
      <c r="K2347" s="232"/>
      <c r="L2347" s="232"/>
      <c r="N2347" s="232" t="s">
        <v>1042</v>
      </c>
      <c r="O2347" s="232"/>
      <c r="P2347" s="232"/>
      <c r="Q2347" s="232"/>
      <c r="R2347" s="232"/>
      <c r="S2347" s="232"/>
      <c r="T2347" s="232"/>
      <c r="U2347" s="232"/>
      <c r="V2347" s="232"/>
      <c r="W2347" s="232"/>
      <c r="X2347" s="232"/>
      <c r="Y2347" s="232"/>
      <c r="Z2347" s="232"/>
      <c r="AA2347" s="232"/>
      <c r="AC2347" s="233" t="s">
        <v>1043</v>
      </c>
      <c r="AD2347" s="233"/>
    </row>
    <row r="2348" spans="1:30" x14ac:dyDescent="0.25">
      <c r="B2348" s="146" t="s">
        <v>2895</v>
      </c>
      <c r="C2348" s="146"/>
      <c r="D2348" s="146"/>
      <c r="F2348" s="146" t="s">
        <v>1158</v>
      </c>
      <c r="G2348" s="146"/>
      <c r="H2348" s="146"/>
      <c r="I2348" s="146"/>
      <c r="J2348" s="146" t="s">
        <v>2061</v>
      </c>
      <c r="K2348" s="146"/>
      <c r="L2348" s="146"/>
      <c r="N2348" s="146" t="s">
        <v>2062</v>
      </c>
      <c r="O2348" s="146"/>
      <c r="P2348" s="146"/>
      <c r="Q2348" s="146"/>
      <c r="R2348" s="146"/>
      <c r="S2348" s="146"/>
      <c r="T2348" s="146"/>
      <c r="U2348" s="146"/>
      <c r="V2348" s="146"/>
      <c r="W2348" s="146"/>
      <c r="X2348" s="146"/>
      <c r="Y2348" s="146"/>
      <c r="Z2348" s="146"/>
      <c r="AA2348" s="146"/>
      <c r="AC2348" s="234">
        <v>2720.69</v>
      </c>
      <c r="AD2348" s="234"/>
    </row>
    <row r="2349" spans="1:30" x14ac:dyDescent="0.25">
      <c r="C2349" s="149" t="s">
        <v>2</v>
      </c>
      <c r="G2349" s="149" t="s">
        <v>2</v>
      </c>
      <c r="K2349" s="149" t="s">
        <v>2</v>
      </c>
      <c r="O2349" s="235" t="s">
        <v>2896</v>
      </c>
      <c r="P2349" s="235"/>
      <c r="Q2349" s="235"/>
      <c r="R2349" s="235"/>
      <c r="S2349" s="235"/>
      <c r="T2349" s="235"/>
      <c r="U2349" s="235"/>
      <c r="V2349" s="235"/>
      <c r="W2349" s="235"/>
      <c r="X2349" s="235"/>
      <c r="Y2349" s="235"/>
      <c r="Z2349" s="235"/>
      <c r="AA2349" s="235"/>
      <c r="AB2349" s="235"/>
      <c r="AC2349" s="236">
        <v>400.4</v>
      </c>
      <c r="AD2349" s="236"/>
    </row>
    <row r="2350" spans="1:30" x14ac:dyDescent="0.25">
      <c r="C2350" s="149" t="s">
        <v>2</v>
      </c>
      <c r="G2350" s="149" t="s">
        <v>2</v>
      </c>
      <c r="K2350" s="149" t="s">
        <v>2</v>
      </c>
      <c r="O2350" s="235" t="s">
        <v>2897</v>
      </c>
      <c r="P2350" s="235"/>
      <c r="Q2350" s="235"/>
      <c r="R2350" s="235"/>
      <c r="S2350" s="235"/>
      <c r="T2350" s="235"/>
      <c r="U2350" s="235"/>
      <c r="V2350" s="235"/>
      <c r="W2350" s="235"/>
      <c r="X2350" s="235"/>
      <c r="Y2350" s="235"/>
      <c r="Z2350" s="235"/>
      <c r="AA2350" s="235"/>
      <c r="AB2350" s="235"/>
      <c r="AC2350" s="236">
        <v>253.31</v>
      </c>
      <c r="AD2350" s="236"/>
    </row>
    <row r="2351" spans="1:30" x14ac:dyDescent="0.25">
      <c r="C2351" s="149" t="s">
        <v>2</v>
      </c>
      <c r="G2351" s="149" t="s">
        <v>2</v>
      </c>
      <c r="K2351" s="149" t="s">
        <v>2</v>
      </c>
      <c r="O2351" s="235" t="s">
        <v>2897</v>
      </c>
      <c r="P2351" s="235"/>
      <c r="Q2351" s="235"/>
      <c r="R2351" s="235"/>
      <c r="S2351" s="235"/>
      <c r="T2351" s="235"/>
      <c r="U2351" s="235"/>
      <c r="V2351" s="235"/>
      <c r="W2351" s="235"/>
      <c r="X2351" s="235"/>
      <c r="Y2351" s="235"/>
      <c r="Z2351" s="235"/>
      <c r="AA2351" s="235"/>
      <c r="AB2351" s="235"/>
      <c r="AC2351" s="236">
        <v>234.17</v>
      </c>
      <c r="AD2351" s="236"/>
    </row>
    <row r="2352" spans="1:30" x14ac:dyDescent="0.25">
      <c r="C2352" s="149" t="s">
        <v>2</v>
      </c>
      <c r="G2352" s="149" t="s">
        <v>2</v>
      </c>
      <c r="K2352" s="149" t="s">
        <v>2</v>
      </c>
      <c r="O2352" s="235" t="s">
        <v>2897</v>
      </c>
      <c r="P2352" s="235"/>
      <c r="Q2352" s="235"/>
      <c r="R2352" s="235"/>
      <c r="S2352" s="235"/>
      <c r="T2352" s="235"/>
      <c r="U2352" s="235"/>
      <c r="V2352" s="235"/>
      <c r="W2352" s="235"/>
      <c r="X2352" s="235"/>
      <c r="Y2352" s="235"/>
      <c r="Z2352" s="235"/>
      <c r="AA2352" s="235"/>
      <c r="AB2352" s="235"/>
      <c r="AC2352" s="236">
        <v>562.9</v>
      </c>
      <c r="AD2352" s="236"/>
    </row>
    <row r="2353" spans="2:30" x14ac:dyDescent="0.25">
      <c r="C2353" s="149" t="s">
        <v>2</v>
      </c>
      <c r="G2353" s="149" t="s">
        <v>2</v>
      </c>
      <c r="K2353" s="149" t="s">
        <v>2</v>
      </c>
      <c r="O2353" s="235" t="s">
        <v>2897</v>
      </c>
      <c r="P2353" s="235"/>
      <c r="Q2353" s="235"/>
      <c r="R2353" s="235"/>
      <c r="S2353" s="235"/>
      <c r="T2353" s="235"/>
      <c r="U2353" s="235"/>
      <c r="V2353" s="235"/>
      <c r="W2353" s="235"/>
      <c r="X2353" s="235"/>
      <c r="Y2353" s="235"/>
      <c r="Z2353" s="235"/>
      <c r="AA2353" s="235"/>
      <c r="AB2353" s="235"/>
      <c r="AC2353" s="236">
        <v>168.87</v>
      </c>
      <c r="AD2353" s="236"/>
    </row>
    <row r="2354" spans="2:30" x14ac:dyDescent="0.25">
      <c r="C2354" s="149" t="s">
        <v>2</v>
      </c>
      <c r="G2354" s="149" t="s">
        <v>2</v>
      </c>
      <c r="K2354" s="149" t="s">
        <v>2</v>
      </c>
      <c r="O2354" s="235" t="s">
        <v>2897</v>
      </c>
      <c r="P2354" s="235"/>
      <c r="Q2354" s="235"/>
      <c r="R2354" s="235"/>
      <c r="S2354" s="235"/>
      <c r="T2354" s="235"/>
      <c r="U2354" s="235"/>
      <c r="V2354" s="235"/>
      <c r="W2354" s="235"/>
      <c r="X2354" s="235"/>
      <c r="Y2354" s="235"/>
      <c r="Z2354" s="235"/>
      <c r="AA2354" s="235"/>
      <c r="AB2354" s="235"/>
      <c r="AC2354" s="236">
        <v>112.58</v>
      </c>
      <c r="AD2354" s="236"/>
    </row>
    <row r="2355" spans="2:30" x14ac:dyDescent="0.25">
      <c r="C2355" s="149" t="s">
        <v>2</v>
      </c>
      <c r="G2355" s="149" t="s">
        <v>2</v>
      </c>
      <c r="K2355" s="149" t="s">
        <v>2</v>
      </c>
      <c r="O2355" s="235" t="s">
        <v>2898</v>
      </c>
      <c r="P2355" s="235"/>
      <c r="Q2355" s="235"/>
      <c r="R2355" s="235"/>
      <c r="S2355" s="235"/>
      <c r="T2355" s="235"/>
      <c r="U2355" s="235"/>
      <c r="V2355" s="235"/>
      <c r="W2355" s="235"/>
      <c r="X2355" s="235"/>
      <c r="Y2355" s="235"/>
      <c r="Z2355" s="235"/>
      <c r="AA2355" s="235"/>
      <c r="AB2355" s="235"/>
      <c r="AC2355" s="236">
        <v>562.9</v>
      </c>
      <c r="AD2355" s="236"/>
    </row>
    <row r="2356" spans="2:30" x14ac:dyDescent="0.25">
      <c r="C2356" s="149" t="s">
        <v>2</v>
      </c>
      <c r="G2356" s="149" t="s">
        <v>2</v>
      </c>
      <c r="K2356" s="149" t="s">
        <v>2</v>
      </c>
      <c r="O2356" s="235" t="s">
        <v>2897</v>
      </c>
      <c r="P2356" s="235"/>
      <c r="Q2356" s="235"/>
      <c r="R2356" s="235"/>
      <c r="S2356" s="235"/>
      <c r="T2356" s="235"/>
      <c r="U2356" s="235"/>
      <c r="V2356" s="235"/>
      <c r="W2356" s="235"/>
      <c r="X2356" s="235"/>
      <c r="Y2356" s="235"/>
      <c r="Z2356" s="235"/>
      <c r="AA2356" s="235"/>
      <c r="AB2356" s="235"/>
      <c r="AC2356" s="236">
        <v>168.87</v>
      </c>
      <c r="AD2356" s="236"/>
    </row>
    <row r="2357" spans="2:30" x14ac:dyDescent="0.25">
      <c r="C2357" s="149" t="s">
        <v>2</v>
      </c>
      <c r="G2357" s="149" t="s">
        <v>2</v>
      </c>
      <c r="K2357" s="149" t="s">
        <v>2</v>
      </c>
      <c r="O2357" s="235" t="s">
        <v>2897</v>
      </c>
      <c r="P2357" s="235"/>
      <c r="Q2357" s="235"/>
      <c r="R2357" s="235"/>
      <c r="S2357" s="235"/>
      <c r="T2357" s="235"/>
      <c r="U2357" s="235"/>
      <c r="V2357" s="235"/>
      <c r="W2357" s="235"/>
      <c r="X2357" s="235"/>
      <c r="Y2357" s="235"/>
      <c r="Z2357" s="235"/>
      <c r="AA2357" s="235"/>
      <c r="AB2357" s="235"/>
      <c r="AC2357" s="236">
        <v>168.87</v>
      </c>
      <c r="AD2357" s="236"/>
    </row>
    <row r="2358" spans="2:30" x14ac:dyDescent="0.25">
      <c r="C2358" s="149" t="s">
        <v>2</v>
      </c>
      <c r="G2358" s="149" t="s">
        <v>2</v>
      </c>
      <c r="K2358" s="149" t="s">
        <v>2</v>
      </c>
      <c r="O2358" s="235" t="s">
        <v>2898</v>
      </c>
      <c r="P2358" s="235"/>
      <c r="Q2358" s="235"/>
      <c r="R2358" s="235"/>
      <c r="S2358" s="235"/>
      <c r="T2358" s="235"/>
      <c r="U2358" s="235"/>
      <c r="V2358" s="235"/>
      <c r="W2358" s="235"/>
      <c r="X2358" s="235"/>
      <c r="Y2358" s="235"/>
      <c r="Z2358" s="235"/>
      <c r="AA2358" s="235"/>
      <c r="AB2358" s="235"/>
      <c r="AC2358" s="236">
        <v>87.82</v>
      </c>
      <c r="AD2358" s="236"/>
    </row>
    <row r="2359" spans="2:30" x14ac:dyDescent="0.25">
      <c r="B2359" s="146" t="s">
        <v>1232</v>
      </c>
      <c r="C2359" s="146"/>
      <c r="D2359" s="146"/>
      <c r="F2359" s="146" t="s">
        <v>1158</v>
      </c>
      <c r="G2359" s="146"/>
      <c r="H2359" s="146"/>
      <c r="I2359" s="146"/>
      <c r="J2359" s="146" t="s">
        <v>1233</v>
      </c>
      <c r="K2359" s="146"/>
      <c r="L2359" s="146"/>
      <c r="N2359" s="146" t="s">
        <v>1234</v>
      </c>
      <c r="O2359" s="146"/>
      <c r="P2359" s="146"/>
      <c r="Q2359" s="146"/>
      <c r="R2359" s="146"/>
      <c r="S2359" s="146"/>
      <c r="T2359" s="146"/>
      <c r="U2359" s="146"/>
      <c r="V2359" s="146"/>
      <c r="W2359" s="146"/>
      <c r="X2359" s="146"/>
      <c r="Y2359" s="146"/>
      <c r="Z2359" s="146"/>
      <c r="AA2359" s="146"/>
      <c r="AC2359" s="234">
        <v>200.42</v>
      </c>
      <c r="AD2359" s="234"/>
    </row>
    <row r="2360" spans="2:30" x14ac:dyDescent="0.25">
      <c r="C2360" s="149" t="s">
        <v>2</v>
      </c>
      <c r="G2360" s="149" t="s">
        <v>2</v>
      </c>
      <c r="K2360" s="149" t="s">
        <v>2</v>
      </c>
      <c r="O2360" s="235" t="s">
        <v>1235</v>
      </c>
      <c r="P2360" s="235"/>
      <c r="Q2360" s="235"/>
      <c r="R2360" s="235"/>
      <c r="S2360" s="235"/>
      <c r="T2360" s="235"/>
      <c r="U2360" s="235"/>
      <c r="V2360" s="235"/>
      <c r="W2360" s="235"/>
      <c r="X2360" s="235"/>
      <c r="Y2360" s="235"/>
      <c r="Z2360" s="235"/>
      <c r="AA2360" s="235"/>
      <c r="AB2360" s="235"/>
      <c r="AC2360" s="236">
        <v>149.84</v>
      </c>
      <c r="AD2360" s="236"/>
    </row>
    <row r="2361" spans="2:30" x14ac:dyDescent="0.25">
      <c r="C2361" s="149" t="s">
        <v>2</v>
      </c>
      <c r="G2361" s="149" t="s">
        <v>2</v>
      </c>
      <c r="K2361" s="149" t="s">
        <v>2</v>
      </c>
      <c r="O2361" s="235" t="s">
        <v>1235</v>
      </c>
      <c r="P2361" s="235"/>
      <c r="Q2361" s="235"/>
      <c r="R2361" s="235"/>
      <c r="S2361" s="235"/>
      <c r="T2361" s="235"/>
      <c r="U2361" s="235"/>
      <c r="V2361" s="235"/>
      <c r="W2361" s="235"/>
      <c r="X2361" s="235"/>
      <c r="Y2361" s="235"/>
      <c r="Z2361" s="235"/>
      <c r="AA2361" s="235"/>
      <c r="AB2361" s="235"/>
      <c r="AC2361" s="236">
        <v>25.29</v>
      </c>
      <c r="AD2361" s="236"/>
    </row>
    <row r="2362" spans="2:30" x14ac:dyDescent="0.25">
      <c r="C2362" s="149" t="s">
        <v>2</v>
      </c>
      <c r="G2362" s="149" t="s">
        <v>2</v>
      </c>
      <c r="K2362" s="149" t="s">
        <v>2</v>
      </c>
      <c r="O2362" s="235" t="s">
        <v>1235</v>
      </c>
      <c r="P2362" s="235"/>
      <c r="Q2362" s="235"/>
      <c r="R2362" s="235"/>
      <c r="S2362" s="235"/>
      <c r="T2362" s="235"/>
      <c r="U2362" s="235"/>
      <c r="V2362" s="235"/>
      <c r="W2362" s="235"/>
      <c r="X2362" s="235"/>
      <c r="Y2362" s="235"/>
      <c r="Z2362" s="235"/>
      <c r="AA2362" s="235"/>
      <c r="AB2362" s="235"/>
      <c r="AC2362" s="236">
        <v>25.29</v>
      </c>
      <c r="AD2362" s="236"/>
    </row>
    <row r="2363" spans="2:30" x14ac:dyDescent="0.25">
      <c r="B2363" s="146" t="s">
        <v>2899</v>
      </c>
      <c r="C2363" s="146"/>
      <c r="D2363" s="146"/>
      <c r="F2363" s="146" t="s">
        <v>1250</v>
      </c>
      <c r="G2363" s="146"/>
      <c r="H2363" s="146"/>
      <c r="I2363" s="146"/>
      <c r="J2363" s="146" t="s">
        <v>1324</v>
      </c>
      <c r="K2363" s="146"/>
      <c r="L2363" s="146"/>
      <c r="N2363" s="146" t="s">
        <v>1325</v>
      </c>
      <c r="O2363" s="146"/>
      <c r="P2363" s="146"/>
      <c r="Q2363" s="146"/>
      <c r="R2363" s="146"/>
      <c r="S2363" s="146"/>
      <c r="T2363" s="146"/>
      <c r="U2363" s="146"/>
      <c r="V2363" s="146"/>
      <c r="W2363" s="146"/>
      <c r="X2363" s="146"/>
      <c r="Y2363" s="146"/>
      <c r="Z2363" s="146"/>
      <c r="AA2363" s="146"/>
      <c r="AC2363" s="234">
        <v>216.35</v>
      </c>
      <c r="AD2363" s="234"/>
    </row>
    <row r="2364" spans="2:30" x14ac:dyDescent="0.25">
      <c r="C2364" s="149" t="s">
        <v>2</v>
      </c>
      <c r="G2364" s="149" t="s">
        <v>2</v>
      </c>
      <c r="K2364" s="149" t="s">
        <v>2</v>
      </c>
      <c r="O2364" s="235" t="s">
        <v>2900</v>
      </c>
      <c r="P2364" s="235"/>
      <c r="Q2364" s="235"/>
      <c r="R2364" s="235"/>
      <c r="S2364" s="235"/>
      <c r="T2364" s="235"/>
      <c r="U2364" s="235"/>
      <c r="V2364" s="235"/>
      <c r="W2364" s="235"/>
      <c r="X2364" s="235"/>
      <c r="Y2364" s="235"/>
      <c r="Z2364" s="235"/>
      <c r="AA2364" s="235"/>
      <c r="AB2364" s="235"/>
      <c r="AC2364" s="236">
        <v>62.64</v>
      </c>
      <c r="AD2364" s="236"/>
    </row>
    <row r="2365" spans="2:30" x14ac:dyDescent="0.25">
      <c r="C2365" s="149" t="s">
        <v>2</v>
      </c>
      <c r="G2365" s="149" t="s">
        <v>2</v>
      </c>
      <c r="K2365" s="149" t="s">
        <v>2</v>
      </c>
      <c r="O2365" s="235" t="s">
        <v>2900</v>
      </c>
      <c r="P2365" s="235"/>
      <c r="Q2365" s="235"/>
      <c r="R2365" s="235"/>
      <c r="S2365" s="235"/>
      <c r="T2365" s="235"/>
      <c r="U2365" s="235"/>
      <c r="V2365" s="235"/>
      <c r="W2365" s="235"/>
      <c r="X2365" s="235"/>
      <c r="Y2365" s="235"/>
      <c r="Z2365" s="235"/>
      <c r="AA2365" s="235"/>
      <c r="AB2365" s="235"/>
      <c r="AC2365" s="236">
        <v>153.71</v>
      </c>
      <c r="AD2365" s="236"/>
    </row>
    <row r="2366" spans="2:30" x14ac:dyDescent="0.25">
      <c r="B2366" s="146" t="s">
        <v>2086</v>
      </c>
      <c r="C2366" s="146"/>
      <c r="D2366" s="146"/>
      <c r="F2366" s="146" t="s">
        <v>1250</v>
      </c>
      <c r="G2366" s="146"/>
      <c r="H2366" s="146"/>
      <c r="I2366" s="146"/>
      <c r="J2366" s="146" t="s">
        <v>2016</v>
      </c>
      <c r="K2366" s="146"/>
      <c r="L2366" s="146"/>
      <c r="N2366" s="146" t="s">
        <v>2017</v>
      </c>
      <c r="O2366" s="146"/>
      <c r="P2366" s="146"/>
      <c r="Q2366" s="146"/>
      <c r="R2366" s="146"/>
      <c r="S2366" s="146"/>
      <c r="T2366" s="146"/>
      <c r="U2366" s="146"/>
      <c r="V2366" s="146"/>
      <c r="W2366" s="146"/>
      <c r="X2366" s="146"/>
      <c r="Y2366" s="146"/>
      <c r="Z2366" s="146"/>
      <c r="AA2366" s="146"/>
      <c r="AC2366" s="234">
        <v>44.29</v>
      </c>
      <c r="AD2366" s="234"/>
    </row>
    <row r="2367" spans="2:30" x14ac:dyDescent="0.25">
      <c r="C2367" s="149" t="s">
        <v>2</v>
      </c>
      <c r="G2367" s="149" t="s">
        <v>2</v>
      </c>
      <c r="K2367" s="149" t="s">
        <v>2</v>
      </c>
      <c r="O2367" s="235" t="s">
        <v>2901</v>
      </c>
      <c r="P2367" s="235"/>
      <c r="Q2367" s="235"/>
      <c r="R2367" s="235"/>
      <c r="S2367" s="235"/>
      <c r="T2367" s="235"/>
      <c r="U2367" s="235"/>
      <c r="V2367" s="235"/>
      <c r="W2367" s="235"/>
      <c r="X2367" s="235"/>
      <c r="Y2367" s="235"/>
      <c r="Z2367" s="235"/>
      <c r="AA2367" s="235"/>
      <c r="AB2367" s="235"/>
    </row>
    <row r="2368" spans="2:30" x14ac:dyDescent="0.25">
      <c r="B2368" s="146" t="s">
        <v>2796</v>
      </c>
      <c r="C2368" s="146"/>
      <c r="D2368" s="146"/>
      <c r="F2368" s="146" t="s">
        <v>1250</v>
      </c>
      <c r="G2368" s="146"/>
      <c r="H2368" s="146"/>
      <c r="I2368" s="146"/>
      <c r="J2368" s="146" t="s">
        <v>2789</v>
      </c>
      <c r="K2368" s="146"/>
      <c r="L2368" s="146"/>
      <c r="N2368" s="146" t="s">
        <v>2790</v>
      </c>
      <c r="O2368" s="146"/>
      <c r="P2368" s="146"/>
      <c r="Q2368" s="146"/>
      <c r="R2368" s="146"/>
      <c r="S2368" s="146"/>
      <c r="T2368" s="146"/>
      <c r="U2368" s="146"/>
      <c r="V2368" s="146"/>
      <c r="W2368" s="146"/>
      <c r="X2368" s="146"/>
      <c r="Y2368" s="146"/>
      <c r="Z2368" s="146"/>
      <c r="AA2368" s="146"/>
      <c r="AC2368" s="234">
        <v>15.45</v>
      </c>
      <c r="AD2368" s="234"/>
    </row>
    <row r="2369" spans="2:30" x14ac:dyDescent="0.25">
      <c r="C2369" s="149" t="s">
        <v>2</v>
      </c>
      <c r="G2369" s="149" t="s">
        <v>2</v>
      </c>
      <c r="K2369" s="149" t="s">
        <v>2</v>
      </c>
      <c r="O2369" s="235" t="s">
        <v>1096</v>
      </c>
      <c r="P2369" s="235"/>
      <c r="Q2369" s="235"/>
      <c r="R2369" s="235"/>
      <c r="S2369" s="235"/>
      <c r="T2369" s="235"/>
      <c r="U2369" s="235"/>
      <c r="V2369" s="235"/>
      <c r="W2369" s="235"/>
      <c r="X2369" s="235"/>
      <c r="Y2369" s="235"/>
      <c r="Z2369" s="235"/>
      <c r="AA2369" s="235"/>
      <c r="AB2369" s="235"/>
    </row>
    <row r="2370" spans="2:30" x14ac:dyDescent="0.25">
      <c r="B2370" s="146" t="s">
        <v>2902</v>
      </c>
      <c r="C2370" s="146"/>
      <c r="D2370" s="146"/>
      <c r="F2370" s="146" t="s">
        <v>1323</v>
      </c>
      <c r="G2370" s="146"/>
      <c r="H2370" s="146"/>
      <c r="I2370" s="146"/>
      <c r="J2370" s="146" t="s">
        <v>2903</v>
      </c>
      <c r="K2370" s="146"/>
      <c r="L2370" s="146"/>
      <c r="N2370" s="146" t="s">
        <v>2904</v>
      </c>
      <c r="O2370" s="146"/>
      <c r="P2370" s="146"/>
      <c r="Q2370" s="146"/>
      <c r="R2370" s="146"/>
      <c r="S2370" s="146"/>
      <c r="T2370" s="146"/>
      <c r="U2370" s="146"/>
      <c r="V2370" s="146"/>
      <c r="W2370" s="146"/>
      <c r="X2370" s="146"/>
      <c r="Y2370" s="146"/>
      <c r="Z2370" s="146"/>
      <c r="AA2370" s="146"/>
      <c r="AC2370" s="234">
        <v>804</v>
      </c>
      <c r="AD2370" s="234"/>
    </row>
    <row r="2371" spans="2:30" x14ac:dyDescent="0.25">
      <c r="C2371" s="149" t="s">
        <v>2</v>
      </c>
      <c r="G2371" s="149" t="s">
        <v>2</v>
      </c>
      <c r="K2371" s="149" t="s">
        <v>2</v>
      </c>
      <c r="O2371" s="235" t="s">
        <v>2905</v>
      </c>
      <c r="P2371" s="235"/>
      <c r="Q2371" s="235"/>
      <c r="R2371" s="235"/>
      <c r="S2371" s="235"/>
      <c r="T2371" s="235"/>
      <c r="U2371" s="235"/>
      <c r="V2371" s="235"/>
      <c r="W2371" s="235"/>
      <c r="X2371" s="235"/>
      <c r="Y2371" s="235"/>
      <c r="Z2371" s="235"/>
      <c r="AA2371" s="235"/>
      <c r="AB2371" s="235"/>
      <c r="AC2371" s="236">
        <v>104</v>
      </c>
      <c r="AD2371" s="236"/>
    </row>
    <row r="2372" spans="2:30" x14ac:dyDescent="0.25">
      <c r="C2372" s="149" t="s">
        <v>2</v>
      </c>
      <c r="G2372" s="149" t="s">
        <v>2</v>
      </c>
      <c r="K2372" s="149" t="s">
        <v>2</v>
      </c>
      <c r="O2372" s="235" t="s">
        <v>2906</v>
      </c>
      <c r="P2372" s="235"/>
      <c r="Q2372" s="235"/>
      <c r="R2372" s="235"/>
      <c r="S2372" s="235"/>
      <c r="T2372" s="235"/>
      <c r="U2372" s="235"/>
      <c r="V2372" s="235"/>
      <c r="W2372" s="235"/>
      <c r="X2372" s="235"/>
      <c r="Y2372" s="235"/>
      <c r="Z2372" s="235"/>
      <c r="AA2372" s="235"/>
      <c r="AB2372" s="235"/>
      <c r="AC2372" s="236">
        <v>700</v>
      </c>
      <c r="AD2372" s="236"/>
    </row>
    <row r="2373" spans="2:30" x14ac:dyDescent="0.25">
      <c r="B2373" s="146" t="s">
        <v>1322</v>
      </c>
      <c r="C2373" s="146"/>
      <c r="D2373" s="146"/>
      <c r="F2373" s="146" t="s">
        <v>1323</v>
      </c>
      <c r="G2373" s="146"/>
      <c r="H2373" s="146"/>
      <c r="I2373" s="146"/>
      <c r="J2373" s="146" t="s">
        <v>1324</v>
      </c>
      <c r="K2373" s="146"/>
      <c r="L2373" s="146"/>
      <c r="N2373" s="146" t="s">
        <v>1325</v>
      </c>
      <c r="O2373" s="146"/>
      <c r="P2373" s="146"/>
      <c r="Q2373" s="146"/>
      <c r="R2373" s="146"/>
      <c r="S2373" s="146"/>
      <c r="T2373" s="146"/>
      <c r="U2373" s="146"/>
      <c r="V2373" s="146"/>
      <c r="W2373" s="146"/>
      <c r="X2373" s="146"/>
      <c r="Y2373" s="146"/>
      <c r="Z2373" s="146"/>
      <c r="AA2373" s="146"/>
      <c r="AC2373" s="234">
        <v>533.32000000000005</v>
      </c>
      <c r="AD2373" s="234"/>
    </row>
    <row r="2374" spans="2:30" x14ac:dyDescent="0.25">
      <c r="C2374" s="149" t="s">
        <v>2</v>
      </c>
      <c r="G2374" s="149" t="s">
        <v>2</v>
      </c>
      <c r="K2374" s="149" t="s">
        <v>2</v>
      </c>
      <c r="O2374" s="235" t="s">
        <v>1326</v>
      </c>
      <c r="P2374" s="235"/>
      <c r="Q2374" s="235"/>
      <c r="R2374" s="235"/>
      <c r="S2374" s="235"/>
      <c r="T2374" s="235"/>
      <c r="U2374" s="235"/>
      <c r="V2374" s="235"/>
      <c r="W2374" s="235"/>
      <c r="X2374" s="235"/>
      <c r="Y2374" s="235"/>
      <c r="Z2374" s="235"/>
      <c r="AA2374" s="235"/>
      <c r="AB2374" s="235"/>
      <c r="AC2374" s="236">
        <v>266.66000000000003</v>
      </c>
      <c r="AD2374" s="236"/>
    </row>
    <row r="2375" spans="2:30" x14ac:dyDescent="0.25">
      <c r="C2375" s="149" t="s">
        <v>2</v>
      </c>
      <c r="G2375" s="149" t="s">
        <v>2</v>
      </c>
      <c r="K2375" s="149" t="s">
        <v>2</v>
      </c>
      <c r="O2375" s="235" t="s">
        <v>2907</v>
      </c>
      <c r="P2375" s="235"/>
      <c r="Q2375" s="235"/>
      <c r="R2375" s="235"/>
      <c r="S2375" s="235"/>
      <c r="T2375" s="235"/>
      <c r="U2375" s="235"/>
      <c r="V2375" s="235"/>
      <c r="W2375" s="235"/>
      <c r="X2375" s="235"/>
      <c r="Y2375" s="235"/>
      <c r="Z2375" s="235"/>
      <c r="AA2375" s="235"/>
      <c r="AB2375" s="235"/>
      <c r="AC2375" s="236">
        <v>266.66000000000003</v>
      </c>
      <c r="AD2375" s="236"/>
    </row>
    <row r="2376" spans="2:30" x14ac:dyDescent="0.25">
      <c r="B2376" s="146" t="s">
        <v>2908</v>
      </c>
      <c r="C2376" s="146"/>
      <c r="D2376" s="146"/>
      <c r="F2376" s="146" t="s">
        <v>1323</v>
      </c>
      <c r="G2376" s="146"/>
      <c r="H2376" s="146"/>
      <c r="I2376" s="146"/>
      <c r="J2376" s="146" t="s">
        <v>2909</v>
      </c>
      <c r="K2376" s="146"/>
      <c r="L2376" s="146"/>
      <c r="N2376" s="146" t="s">
        <v>2910</v>
      </c>
      <c r="O2376" s="146"/>
      <c r="P2376" s="146"/>
      <c r="Q2376" s="146"/>
      <c r="R2376" s="146"/>
      <c r="S2376" s="146"/>
      <c r="T2376" s="146"/>
      <c r="U2376" s="146"/>
      <c r="V2376" s="146"/>
      <c r="W2376" s="146"/>
      <c r="X2376" s="146"/>
      <c r="Y2376" s="146"/>
      <c r="Z2376" s="146"/>
      <c r="AA2376" s="146"/>
      <c r="AC2376" s="234">
        <v>5849.07</v>
      </c>
      <c r="AD2376" s="234"/>
    </row>
    <row r="2377" spans="2:30" x14ac:dyDescent="0.25">
      <c r="C2377" s="149" t="s">
        <v>2</v>
      </c>
      <c r="G2377" s="149" t="s">
        <v>2</v>
      </c>
      <c r="K2377" s="149" t="s">
        <v>2</v>
      </c>
      <c r="O2377" s="235" t="s">
        <v>2911</v>
      </c>
      <c r="P2377" s="235"/>
      <c r="Q2377" s="235"/>
      <c r="R2377" s="235"/>
      <c r="S2377" s="235"/>
      <c r="T2377" s="235"/>
      <c r="U2377" s="235"/>
      <c r="V2377" s="235"/>
      <c r="W2377" s="235"/>
      <c r="X2377" s="235"/>
      <c r="Y2377" s="235"/>
      <c r="Z2377" s="235"/>
      <c r="AA2377" s="235"/>
      <c r="AB2377" s="235"/>
    </row>
    <row r="2378" spans="2:30" x14ac:dyDescent="0.25">
      <c r="B2378" s="146" t="s">
        <v>2912</v>
      </c>
      <c r="C2378" s="146"/>
      <c r="D2378" s="146"/>
      <c r="F2378" s="146" t="s">
        <v>1323</v>
      </c>
      <c r="G2378" s="146"/>
      <c r="H2378" s="146"/>
      <c r="I2378" s="146"/>
      <c r="J2378" s="146" t="s">
        <v>2016</v>
      </c>
      <c r="K2378" s="146"/>
      <c r="L2378" s="146"/>
      <c r="N2378" s="146" t="s">
        <v>2017</v>
      </c>
      <c r="O2378" s="146"/>
      <c r="P2378" s="146"/>
      <c r="Q2378" s="146"/>
      <c r="R2378" s="146"/>
      <c r="S2378" s="146"/>
      <c r="T2378" s="146"/>
      <c r="U2378" s="146"/>
      <c r="V2378" s="146"/>
      <c r="W2378" s="146"/>
      <c r="X2378" s="146"/>
      <c r="Y2378" s="146"/>
      <c r="Z2378" s="146"/>
      <c r="AA2378" s="146"/>
      <c r="AC2378" s="234">
        <v>224.88</v>
      </c>
      <c r="AD2378" s="234"/>
    </row>
    <row r="2379" spans="2:30" x14ac:dyDescent="0.25">
      <c r="C2379" s="149" t="s">
        <v>2</v>
      </c>
      <c r="G2379" s="149" t="s">
        <v>2</v>
      </c>
      <c r="K2379" s="149" t="s">
        <v>2</v>
      </c>
      <c r="O2379" s="235" t="s">
        <v>2913</v>
      </c>
      <c r="P2379" s="235"/>
      <c r="Q2379" s="235"/>
      <c r="R2379" s="235"/>
      <c r="S2379" s="235"/>
      <c r="T2379" s="235"/>
      <c r="U2379" s="235"/>
      <c r="V2379" s="235"/>
      <c r="W2379" s="235"/>
      <c r="X2379" s="235"/>
      <c r="Y2379" s="235"/>
      <c r="Z2379" s="235"/>
      <c r="AA2379" s="235"/>
      <c r="AB2379" s="235"/>
      <c r="AC2379" s="236">
        <v>111.42</v>
      </c>
      <c r="AD2379" s="236"/>
    </row>
    <row r="2380" spans="2:30" x14ac:dyDescent="0.25">
      <c r="C2380" s="149" t="s">
        <v>2</v>
      </c>
      <c r="G2380" s="149" t="s">
        <v>2</v>
      </c>
      <c r="K2380" s="149" t="s">
        <v>2</v>
      </c>
      <c r="O2380" s="235" t="s">
        <v>2914</v>
      </c>
      <c r="P2380" s="235"/>
      <c r="Q2380" s="235"/>
      <c r="R2380" s="235"/>
      <c r="S2380" s="235"/>
      <c r="T2380" s="235"/>
      <c r="U2380" s="235"/>
      <c r="V2380" s="235"/>
      <c r="W2380" s="235"/>
      <c r="X2380" s="235"/>
      <c r="Y2380" s="235"/>
      <c r="Z2380" s="235"/>
      <c r="AA2380" s="235"/>
      <c r="AB2380" s="235"/>
      <c r="AC2380" s="236">
        <v>22.88</v>
      </c>
      <c r="AD2380" s="236"/>
    </row>
    <row r="2381" spans="2:30" x14ac:dyDescent="0.25">
      <c r="C2381" s="149" t="s">
        <v>2</v>
      </c>
      <c r="G2381" s="149" t="s">
        <v>2</v>
      </c>
      <c r="K2381" s="149" t="s">
        <v>2</v>
      </c>
      <c r="O2381" s="235" t="s">
        <v>2915</v>
      </c>
      <c r="P2381" s="235"/>
      <c r="Q2381" s="235"/>
      <c r="R2381" s="235"/>
      <c r="S2381" s="235"/>
      <c r="T2381" s="235"/>
      <c r="U2381" s="235"/>
      <c r="V2381" s="235"/>
      <c r="W2381" s="235"/>
      <c r="X2381" s="235"/>
      <c r="Y2381" s="235"/>
      <c r="Z2381" s="235"/>
      <c r="AA2381" s="235"/>
      <c r="AB2381" s="235"/>
      <c r="AC2381" s="236">
        <v>90.58</v>
      </c>
      <c r="AD2381" s="236"/>
    </row>
    <row r="2382" spans="2:30" x14ac:dyDescent="0.25">
      <c r="B2382" s="146" t="s">
        <v>1342</v>
      </c>
      <c r="C2382" s="146"/>
      <c r="D2382" s="146"/>
      <c r="F2382" s="146" t="s">
        <v>1323</v>
      </c>
      <c r="G2382" s="146"/>
      <c r="H2382" s="146"/>
      <c r="I2382" s="146"/>
      <c r="J2382" s="146" t="s">
        <v>1172</v>
      </c>
      <c r="K2382" s="146"/>
      <c r="L2382" s="146"/>
      <c r="N2382" s="146" t="s">
        <v>1173</v>
      </c>
      <c r="O2382" s="146"/>
      <c r="P2382" s="146"/>
      <c r="Q2382" s="146"/>
      <c r="R2382" s="146"/>
      <c r="S2382" s="146"/>
      <c r="T2382" s="146"/>
      <c r="U2382" s="146"/>
      <c r="V2382" s="146"/>
      <c r="W2382" s="146"/>
      <c r="X2382" s="146"/>
      <c r="Y2382" s="146"/>
      <c r="Z2382" s="146"/>
      <c r="AA2382" s="146"/>
      <c r="AC2382" s="234">
        <v>772.4</v>
      </c>
      <c r="AD2382" s="234"/>
    </row>
    <row r="2383" spans="2:30" x14ac:dyDescent="0.25">
      <c r="C2383" s="149" t="s">
        <v>2</v>
      </c>
      <c r="G2383" s="149" t="s">
        <v>2</v>
      </c>
      <c r="K2383" s="149" t="s">
        <v>2</v>
      </c>
      <c r="O2383" s="235" t="s">
        <v>2916</v>
      </c>
      <c r="P2383" s="235"/>
      <c r="Q2383" s="235"/>
      <c r="R2383" s="235"/>
      <c r="S2383" s="235"/>
      <c r="T2383" s="235"/>
      <c r="U2383" s="235"/>
      <c r="V2383" s="235"/>
      <c r="W2383" s="235"/>
      <c r="X2383" s="235"/>
      <c r="Y2383" s="235"/>
      <c r="Z2383" s="235"/>
      <c r="AA2383" s="235"/>
      <c r="AB2383" s="235"/>
    </row>
    <row r="2384" spans="2:30" x14ac:dyDescent="0.25">
      <c r="B2384" s="146" t="s">
        <v>2917</v>
      </c>
      <c r="C2384" s="146"/>
      <c r="D2384" s="146"/>
      <c r="F2384" s="146" t="s">
        <v>1323</v>
      </c>
      <c r="G2384" s="146"/>
      <c r="H2384" s="146"/>
      <c r="I2384" s="146"/>
      <c r="J2384" s="146" t="s">
        <v>2843</v>
      </c>
      <c r="K2384" s="146"/>
      <c r="L2384" s="146"/>
      <c r="N2384" s="146" t="s">
        <v>2844</v>
      </c>
      <c r="O2384" s="146"/>
      <c r="P2384" s="146"/>
      <c r="Q2384" s="146"/>
      <c r="R2384" s="146"/>
      <c r="S2384" s="146"/>
      <c r="T2384" s="146"/>
      <c r="U2384" s="146"/>
      <c r="V2384" s="146"/>
      <c r="W2384" s="146"/>
      <c r="X2384" s="146"/>
      <c r="Y2384" s="146"/>
      <c r="Z2384" s="146"/>
      <c r="AA2384" s="146"/>
      <c r="AC2384" s="234">
        <v>207</v>
      </c>
      <c r="AD2384" s="234"/>
    </row>
    <row r="2385" spans="1:30" x14ac:dyDescent="0.25">
      <c r="C2385" s="149" t="s">
        <v>2</v>
      </c>
      <c r="G2385" s="149" t="s">
        <v>2</v>
      </c>
      <c r="K2385" s="149" t="s">
        <v>2</v>
      </c>
      <c r="O2385" s="235" t="s">
        <v>2918</v>
      </c>
      <c r="P2385" s="235"/>
      <c r="Q2385" s="235"/>
      <c r="R2385" s="235"/>
      <c r="S2385" s="235"/>
      <c r="T2385" s="235"/>
      <c r="U2385" s="235"/>
      <c r="V2385" s="235"/>
      <c r="W2385" s="235"/>
      <c r="X2385" s="235"/>
      <c r="Y2385" s="235"/>
      <c r="Z2385" s="235"/>
      <c r="AA2385" s="235"/>
      <c r="AB2385" s="235"/>
    </row>
    <row r="2386" spans="1:30" x14ac:dyDescent="0.25">
      <c r="B2386" s="146" t="s">
        <v>2919</v>
      </c>
      <c r="C2386" s="146"/>
      <c r="D2386" s="146"/>
      <c r="F2386" s="146" t="s">
        <v>1323</v>
      </c>
      <c r="G2386" s="146"/>
      <c r="H2386" s="146"/>
      <c r="I2386" s="146"/>
      <c r="J2386" s="146" t="s">
        <v>2920</v>
      </c>
      <c r="K2386" s="146"/>
      <c r="L2386" s="146"/>
      <c r="N2386" s="146" t="s">
        <v>2921</v>
      </c>
      <c r="O2386" s="146"/>
      <c r="P2386" s="146"/>
      <c r="Q2386" s="146"/>
      <c r="R2386" s="146"/>
      <c r="S2386" s="146"/>
      <c r="T2386" s="146"/>
      <c r="U2386" s="146"/>
      <c r="V2386" s="146"/>
      <c r="W2386" s="146"/>
      <c r="X2386" s="146"/>
      <c r="Y2386" s="146"/>
      <c r="Z2386" s="146"/>
      <c r="AA2386" s="146"/>
      <c r="AC2386" s="234">
        <v>499.34</v>
      </c>
      <c r="AD2386" s="234"/>
    </row>
    <row r="2387" spans="1:30" x14ac:dyDescent="0.25">
      <c r="C2387" s="149" t="s">
        <v>2</v>
      </c>
      <c r="G2387" s="149" t="s">
        <v>2</v>
      </c>
      <c r="K2387" s="149" t="s">
        <v>2</v>
      </c>
      <c r="O2387" s="235" t="s">
        <v>2922</v>
      </c>
      <c r="P2387" s="235"/>
      <c r="Q2387" s="235"/>
      <c r="R2387" s="235"/>
      <c r="S2387" s="235"/>
      <c r="T2387" s="235"/>
      <c r="U2387" s="235"/>
      <c r="V2387" s="235"/>
      <c r="W2387" s="235"/>
      <c r="X2387" s="235"/>
      <c r="Y2387" s="235"/>
      <c r="Z2387" s="235"/>
      <c r="AA2387" s="235"/>
      <c r="AB2387" s="235"/>
    </row>
    <row r="2388" spans="1:30" x14ac:dyDescent="0.25">
      <c r="B2388" s="146" t="s">
        <v>2923</v>
      </c>
      <c r="C2388" s="146"/>
      <c r="D2388" s="146"/>
      <c r="F2388" s="146" t="s">
        <v>1323</v>
      </c>
      <c r="G2388" s="146"/>
      <c r="H2388" s="146"/>
      <c r="I2388" s="146"/>
      <c r="J2388" s="146" t="s">
        <v>2855</v>
      </c>
      <c r="K2388" s="146"/>
      <c r="L2388" s="146"/>
      <c r="N2388" s="146" t="s">
        <v>2856</v>
      </c>
      <c r="O2388" s="146"/>
      <c r="P2388" s="146"/>
      <c r="Q2388" s="146"/>
      <c r="R2388" s="146"/>
      <c r="S2388" s="146"/>
      <c r="T2388" s="146"/>
      <c r="U2388" s="146"/>
      <c r="V2388" s="146"/>
      <c r="W2388" s="146"/>
      <c r="X2388" s="146"/>
      <c r="Y2388" s="146"/>
      <c r="Z2388" s="146"/>
      <c r="AA2388" s="146"/>
      <c r="AC2388" s="234">
        <v>228.46</v>
      </c>
      <c r="AD2388" s="234"/>
    </row>
    <row r="2389" spans="1:30" x14ac:dyDescent="0.25">
      <c r="C2389" s="149" t="s">
        <v>2</v>
      </c>
      <c r="G2389" s="149" t="s">
        <v>2</v>
      </c>
      <c r="K2389" s="149" t="s">
        <v>2</v>
      </c>
      <c r="O2389" s="235" t="s">
        <v>2924</v>
      </c>
      <c r="P2389" s="235"/>
      <c r="Q2389" s="235"/>
      <c r="R2389" s="235"/>
      <c r="S2389" s="235"/>
      <c r="T2389" s="235"/>
      <c r="U2389" s="235"/>
      <c r="V2389" s="235"/>
      <c r="W2389" s="235"/>
      <c r="X2389" s="235"/>
      <c r="Y2389" s="235"/>
      <c r="Z2389" s="235"/>
      <c r="AA2389" s="235"/>
      <c r="AB2389" s="235"/>
    </row>
    <row r="2390" spans="1:30" x14ac:dyDescent="0.25">
      <c r="B2390" s="146" t="s">
        <v>2925</v>
      </c>
      <c r="C2390" s="146"/>
      <c r="D2390" s="146"/>
      <c r="F2390" s="146" t="s">
        <v>1323</v>
      </c>
      <c r="G2390" s="146"/>
      <c r="H2390" s="146"/>
      <c r="I2390" s="146"/>
      <c r="J2390" s="146" t="s">
        <v>2861</v>
      </c>
      <c r="K2390" s="146"/>
      <c r="L2390" s="146"/>
      <c r="N2390" s="146" t="s">
        <v>2862</v>
      </c>
      <c r="O2390" s="146"/>
      <c r="P2390" s="146"/>
      <c r="Q2390" s="146"/>
      <c r="R2390" s="146"/>
      <c r="S2390" s="146"/>
      <c r="T2390" s="146"/>
      <c r="U2390" s="146"/>
      <c r="V2390" s="146"/>
      <c r="W2390" s="146"/>
      <c r="X2390" s="146"/>
      <c r="Y2390" s="146"/>
      <c r="Z2390" s="146"/>
      <c r="AA2390" s="146"/>
      <c r="AC2390" s="234">
        <v>8010</v>
      </c>
      <c r="AD2390" s="234"/>
    </row>
    <row r="2391" spans="1:30" x14ac:dyDescent="0.25">
      <c r="C2391" s="149" t="s">
        <v>2</v>
      </c>
      <c r="G2391" s="149" t="s">
        <v>2</v>
      </c>
      <c r="K2391" s="149" t="s">
        <v>2</v>
      </c>
      <c r="O2391" s="235" t="s">
        <v>2926</v>
      </c>
      <c r="P2391" s="235"/>
      <c r="Q2391" s="235"/>
      <c r="R2391" s="235"/>
      <c r="S2391" s="235"/>
      <c r="T2391" s="235"/>
      <c r="U2391" s="235"/>
      <c r="V2391" s="235"/>
      <c r="W2391" s="235"/>
      <c r="X2391" s="235"/>
      <c r="Y2391" s="235"/>
      <c r="Z2391" s="235"/>
      <c r="AA2391" s="235"/>
      <c r="AB2391" s="235"/>
      <c r="AC2391" s="236">
        <v>3520</v>
      </c>
      <c r="AD2391" s="236"/>
    </row>
    <row r="2392" spans="1:30" x14ac:dyDescent="0.25">
      <c r="C2392" s="149" t="s">
        <v>2</v>
      </c>
      <c r="G2392" s="149" t="s">
        <v>2</v>
      </c>
      <c r="K2392" s="149" t="s">
        <v>2</v>
      </c>
      <c r="O2392" s="235" t="s">
        <v>2927</v>
      </c>
      <c r="P2392" s="235"/>
      <c r="Q2392" s="235"/>
      <c r="R2392" s="235"/>
      <c r="S2392" s="235"/>
      <c r="T2392" s="235"/>
      <c r="U2392" s="235"/>
      <c r="V2392" s="235"/>
      <c r="W2392" s="235"/>
      <c r="X2392" s="235"/>
      <c r="Y2392" s="235"/>
      <c r="Z2392" s="235"/>
      <c r="AA2392" s="235"/>
      <c r="AB2392" s="235"/>
      <c r="AC2392" s="236">
        <v>4490</v>
      </c>
      <c r="AD2392" s="236"/>
    </row>
    <row r="2393" spans="1:30" x14ac:dyDescent="0.25">
      <c r="B2393" s="146" t="s">
        <v>2928</v>
      </c>
      <c r="C2393" s="146"/>
      <c r="D2393" s="146"/>
      <c r="F2393" s="146" t="s">
        <v>1323</v>
      </c>
      <c r="G2393" s="146"/>
      <c r="H2393" s="146"/>
      <c r="I2393" s="146"/>
      <c r="J2393" s="146" t="s">
        <v>2929</v>
      </c>
      <c r="K2393" s="146"/>
      <c r="L2393" s="146"/>
      <c r="N2393" s="146" t="s">
        <v>2930</v>
      </c>
      <c r="O2393" s="146"/>
      <c r="P2393" s="146"/>
      <c r="Q2393" s="146"/>
      <c r="R2393" s="146"/>
      <c r="S2393" s="146"/>
      <c r="T2393" s="146"/>
      <c r="U2393" s="146"/>
      <c r="V2393" s="146"/>
      <c r="W2393" s="146"/>
      <c r="X2393" s="146"/>
      <c r="Y2393" s="146"/>
      <c r="Z2393" s="146"/>
      <c r="AA2393" s="146"/>
      <c r="AC2393" s="234">
        <v>1993.59</v>
      </c>
      <c r="AD2393" s="234"/>
    </row>
    <row r="2394" spans="1:30" x14ac:dyDescent="0.25">
      <c r="C2394" s="149" t="s">
        <v>2</v>
      </c>
      <c r="G2394" s="149" t="s">
        <v>2</v>
      </c>
      <c r="K2394" s="149" t="s">
        <v>2</v>
      </c>
      <c r="O2394" s="235" t="s">
        <v>2931</v>
      </c>
      <c r="P2394" s="235"/>
      <c r="Q2394" s="235"/>
      <c r="R2394" s="235"/>
      <c r="S2394" s="235"/>
      <c r="T2394" s="235"/>
      <c r="U2394" s="235"/>
      <c r="V2394" s="235"/>
      <c r="W2394" s="235"/>
      <c r="X2394" s="235"/>
      <c r="Y2394" s="235"/>
      <c r="Z2394" s="235"/>
      <c r="AA2394" s="235"/>
      <c r="AB2394" s="235"/>
    </row>
    <row r="2395" spans="1:30" x14ac:dyDescent="0.25">
      <c r="B2395" s="146" t="s">
        <v>2932</v>
      </c>
      <c r="C2395" s="146"/>
      <c r="D2395" s="146"/>
      <c r="F2395" s="146" t="s">
        <v>1323</v>
      </c>
      <c r="G2395" s="146"/>
      <c r="H2395" s="146"/>
      <c r="I2395" s="146"/>
      <c r="J2395" s="146" t="s">
        <v>2933</v>
      </c>
      <c r="K2395" s="146"/>
      <c r="L2395" s="146"/>
      <c r="N2395" s="146" t="s">
        <v>2934</v>
      </c>
      <c r="O2395" s="146"/>
      <c r="P2395" s="146"/>
      <c r="Q2395" s="146"/>
      <c r="R2395" s="146"/>
      <c r="S2395" s="146"/>
      <c r="T2395" s="146"/>
      <c r="U2395" s="146"/>
      <c r="V2395" s="146"/>
      <c r="W2395" s="146"/>
      <c r="X2395" s="146"/>
      <c r="Y2395" s="146"/>
      <c r="Z2395" s="146"/>
      <c r="AA2395" s="146"/>
      <c r="AC2395" s="234">
        <v>3375.49</v>
      </c>
      <c r="AD2395" s="234"/>
    </row>
    <row r="2396" spans="1:30" x14ac:dyDescent="0.25">
      <c r="C2396" s="149" t="s">
        <v>2</v>
      </c>
      <c r="G2396" s="149" t="s">
        <v>2</v>
      </c>
      <c r="K2396" s="149" t="s">
        <v>2</v>
      </c>
      <c r="O2396" s="235" t="s">
        <v>2935</v>
      </c>
      <c r="P2396" s="235"/>
      <c r="Q2396" s="235"/>
      <c r="R2396" s="235"/>
      <c r="S2396" s="235"/>
      <c r="T2396" s="235"/>
      <c r="U2396" s="235"/>
      <c r="V2396" s="235"/>
      <c r="W2396" s="235"/>
      <c r="X2396" s="235"/>
      <c r="Y2396" s="235"/>
      <c r="Z2396" s="235"/>
      <c r="AA2396" s="235"/>
      <c r="AB2396" s="235"/>
    </row>
    <row r="2397" spans="1:30" ht="56.25" customHeight="1" x14ac:dyDescent="0.25"/>
    <row r="2398" spans="1:30" ht="12" customHeight="1" x14ac:dyDescent="0.25"/>
    <row r="2399" spans="1:30" ht="13.5" customHeight="1" x14ac:dyDescent="0.25">
      <c r="A2399" s="152" t="s">
        <v>1119</v>
      </c>
      <c r="B2399" s="152"/>
      <c r="C2399" s="152"/>
      <c r="D2399" s="152"/>
      <c r="E2399" s="152"/>
      <c r="F2399" s="152"/>
      <c r="G2399" s="152"/>
      <c r="H2399" s="152"/>
      <c r="I2399" s="152"/>
      <c r="J2399" s="152"/>
      <c r="K2399" s="152"/>
      <c r="L2399" s="152"/>
      <c r="M2399" s="152"/>
      <c r="R2399" s="153" t="s">
        <v>2936</v>
      </c>
      <c r="S2399" s="153"/>
      <c r="T2399" s="153"/>
      <c r="U2399" s="153"/>
      <c r="V2399" s="153"/>
      <c r="W2399" s="153"/>
      <c r="X2399" s="153"/>
      <c r="Y2399" s="153"/>
      <c r="Z2399" s="153"/>
      <c r="AA2399" s="153"/>
      <c r="AB2399" s="153"/>
      <c r="AC2399" s="153"/>
      <c r="AD2399" s="153"/>
    </row>
    <row r="2400" spans="1:30" ht="25.5" customHeight="1" x14ac:dyDescent="0.25">
      <c r="C2400" s="143" t="s">
        <v>1035</v>
      </c>
      <c r="D2400" s="143"/>
      <c r="E2400" s="143"/>
      <c r="F2400" s="143"/>
      <c r="G2400" s="143"/>
      <c r="H2400" s="143"/>
      <c r="I2400" s="143"/>
      <c r="J2400" s="143"/>
      <c r="K2400" s="143"/>
      <c r="L2400" s="143"/>
      <c r="M2400" s="143"/>
      <c r="N2400" s="143"/>
      <c r="O2400" s="143"/>
      <c r="P2400" s="143"/>
      <c r="Q2400" s="143"/>
      <c r="R2400" s="143"/>
      <c r="S2400" s="143"/>
      <c r="T2400" s="143"/>
      <c r="U2400" s="143"/>
      <c r="V2400" s="143"/>
      <c r="W2400" s="143"/>
      <c r="X2400" s="143"/>
      <c r="Y2400" s="143"/>
      <c r="Z2400" s="143"/>
      <c r="AA2400" s="143"/>
      <c r="AB2400" s="143"/>
      <c r="AC2400" s="143"/>
    </row>
    <row r="2401" spans="1:30" ht="7.5" customHeight="1" x14ac:dyDescent="0.25"/>
    <row r="2402" spans="1:30" ht="18.75" customHeight="1" x14ac:dyDescent="0.25">
      <c r="I2402" s="229" t="s">
        <v>1036</v>
      </c>
      <c r="J2402" s="229"/>
      <c r="K2402" s="229"/>
      <c r="L2402" s="229"/>
      <c r="M2402" s="229"/>
      <c r="N2402" s="229"/>
      <c r="O2402" s="229"/>
      <c r="P2402" s="229"/>
      <c r="S2402" s="230" t="s">
        <v>1037</v>
      </c>
      <c r="T2402" s="230"/>
      <c r="U2402" s="230"/>
      <c r="V2402" s="230"/>
      <c r="W2402" s="230"/>
      <c r="X2402" s="230"/>
      <c r="Y2402" s="230"/>
    </row>
    <row r="2403" spans="1:30" ht="6.75" customHeight="1" x14ac:dyDescent="0.25"/>
    <row r="2404" spans="1:30" ht="14.25" customHeight="1" x14ac:dyDescent="0.25">
      <c r="A2404" s="231" t="s">
        <v>2833</v>
      </c>
      <c r="B2404" s="231"/>
      <c r="C2404" s="231"/>
      <c r="D2404" s="231"/>
      <c r="E2404" s="231"/>
      <c r="F2404" s="231"/>
      <c r="G2404" s="231"/>
      <c r="H2404" s="231"/>
      <c r="I2404" s="231"/>
      <c r="J2404" s="231"/>
      <c r="K2404" s="231"/>
      <c r="L2404" s="231"/>
      <c r="M2404" s="231"/>
      <c r="N2404" s="231"/>
      <c r="O2404" s="231"/>
    </row>
    <row r="2405" spans="1:30" x14ac:dyDescent="0.25">
      <c r="B2405" s="232" t="s">
        <v>1039</v>
      </c>
      <c r="C2405" s="232"/>
      <c r="D2405" s="232"/>
      <c r="F2405" s="232" t="s">
        <v>1040</v>
      </c>
      <c r="G2405" s="232"/>
      <c r="H2405" s="232"/>
      <c r="I2405" s="232"/>
      <c r="J2405" s="232" t="s">
        <v>1041</v>
      </c>
      <c r="K2405" s="232"/>
      <c r="L2405" s="232"/>
      <c r="N2405" s="232" t="s">
        <v>1042</v>
      </c>
      <c r="O2405" s="232"/>
      <c r="P2405" s="232"/>
      <c r="Q2405" s="232"/>
      <c r="R2405" s="232"/>
      <c r="S2405" s="232"/>
      <c r="T2405" s="232"/>
      <c r="U2405" s="232"/>
      <c r="V2405" s="232"/>
      <c r="W2405" s="232"/>
      <c r="X2405" s="232"/>
      <c r="Y2405" s="232"/>
      <c r="Z2405" s="232"/>
      <c r="AA2405" s="232"/>
      <c r="AC2405" s="233" t="s">
        <v>1043</v>
      </c>
      <c r="AD2405" s="233"/>
    </row>
    <row r="2406" spans="1:30" x14ac:dyDescent="0.25">
      <c r="B2406" s="146" t="s">
        <v>2937</v>
      </c>
      <c r="C2406" s="146"/>
      <c r="D2406" s="146"/>
      <c r="F2406" s="146" t="s">
        <v>1323</v>
      </c>
      <c r="G2406" s="146"/>
      <c r="H2406" s="146"/>
      <c r="I2406" s="146"/>
      <c r="J2406" s="146" t="s">
        <v>2938</v>
      </c>
      <c r="K2406" s="146"/>
      <c r="L2406" s="146"/>
      <c r="N2406" s="146" t="s">
        <v>2939</v>
      </c>
      <c r="O2406" s="146"/>
      <c r="P2406" s="146"/>
      <c r="Q2406" s="146"/>
      <c r="R2406" s="146"/>
      <c r="S2406" s="146"/>
      <c r="T2406" s="146"/>
      <c r="U2406" s="146"/>
      <c r="V2406" s="146"/>
      <c r="W2406" s="146"/>
      <c r="X2406" s="146"/>
      <c r="Y2406" s="146"/>
      <c r="Z2406" s="146"/>
      <c r="AA2406" s="146"/>
      <c r="AC2406" s="234">
        <v>5533.52</v>
      </c>
      <c r="AD2406" s="234"/>
    </row>
    <row r="2407" spans="1:30" x14ac:dyDescent="0.25">
      <c r="C2407" s="149" t="s">
        <v>2</v>
      </c>
      <c r="G2407" s="149" t="s">
        <v>2</v>
      </c>
      <c r="K2407" s="149" t="s">
        <v>2</v>
      </c>
      <c r="O2407" s="235" t="s">
        <v>2940</v>
      </c>
      <c r="P2407" s="235"/>
      <c r="Q2407" s="235"/>
      <c r="R2407" s="235"/>
      <c r="S2407" s="235"/>
      <c r="T2407" s="235"/>
      <c r="U2407" s="235"/>
      <c r="V2407" s="235"/>
      <c r="W2407" s="235"/>
      <c r="X2407" s="235"/>
      <c r="Y2407" s="235"/>
      <c r="Z2407" s="235"/>
      <c r="AA2407" s="235"/>
      <c r="AB2407" s="235"/>
      <c r="AC2407" s="236">
        <v>358.22</v>
      </c>
      <c r="AD2407" s="236"/>
    </row>
    <row r="2408" spans="1:30" x14ac:dyDescent="0.25">
      <c r="C2408" s="149" t="s">
        <v>2</v>
      </c>
      <c r="G2408" s="149" t="s">
        <v>2</v>
      </c>
      <c r="K2408" s="149" t="s">
        <v>2</v>
      </c>
      <c r="O2408" s="235" t="s">
        <v>2940</v>
      </c>
      <c r="P2408" s="235"/>
      <c r="Q2408" s="235"/>
      <c r="R2408" s="235"/>
      <c r="S2408" s="235"/>
      <c r="T2408" s="235"/>
      <c r="U2408" s="235"/>
      <c r="V2408" s="235"/>
      <c r="W2408" s="235"/>
      <c r="X2408" s="235"/>
      <c r="Y2408" s="235"/>
      <c r="Z2408" s="235"/>
      <c r="AA2408" s="235"/>
      <c r="AB2408" s="235"/>
      <c r="AC2408" s="236">
        <v>275.62</v>
      </c>
      <c r="AD2408" s="236"/>
    </row>
    <row r="2409" spans="1:30" x14ac:dyDescent="0.25">
      <c r="C2409" s="149" t="s">
        <v>2</v>
      </c>
      <c r="G2409" s="149" t="s">
        <v>2</v>
      </c>
      <c r="K2409" s="149" t="s">
        <v>2</v>
      </c>
      <c r="O2409" s="235" t="s">
        <v>2941</v>
      </c>
      <c r="P2409" s="235"/>
      <c r="Q2409" s="235"/>
      <c r="R2409" s="235"/>
      <c r="S2409" s="235"/>
      <c r="T2409" s="235"/>
      <c r="U2409" s="235"/>
      <c r="V2409" s="235"/>
      <c r="W2409" s="235"/>
      <c r="X2409" s="235"/>
      <c r="Y2409" s="235"/>
      <c r="Z2409" s="235"/>
      <c r="AA2409" s="235"/>
      <c r="AB2409" s="235"/>
      <c r="AC2409" s="236">
        <v>275.62</v>
      </c>
      <c r="AD2409" s="236"/>
    </row>
    <row r="2410" spans="1:30" x14ac:dyDescent="0.25">
      <c r="C2410" s="149" t="s">
        <v>2</v>
      </c>
      <c r="G2410" s="149" t="s">
        <v>2</v>
      </c>
      <c r="K2410" s="149" t="s">
        <v>2</v>
      </c>
      <c r="O2410" s="235" t="s">
        <v>2941</v>
      </c>
      <c r="P2410" s="235"/>
      <c r="Q2410" s="235"/>
      <c r="R2410" s="235"/>
      <c r="S2410" s="235"/>
      <c r="T2410" s="235"/>
      <c r="U2410" s="235"/>
      <c r="V2410" s="235"/>
      <c r="W2410" s="235"/>
      <c r="X2410" s="235"/>
      <c r="Y2410" s="235"/>
      <c r="Z2410" s="235"/>
      <c r="AA2410" s="235"/>
      <c r="AB2410" s="235"/>
      <c r="AC2410" s="236">
        <v>1397.97</v>
      </c>
      <c r="AD2410" s="236"/>
    </row>
    <row r="2411" spans="1:30" x14ac:dyDescent="0.25">
      <c r="C2411" s="149" t="s">
        <v>2</v>
      </c>
      <c r="G2411" s="149" t="s">
        <v>2</v>
      </c>
      <c r="K2411" s="149" t="s">
        <v>2</v>
      </c>
      <c r="O2411" s="235" t="s">
        <v>2940</v>
      </c>
      <c r="P2411" s="235"/>
      <c r="Q2411" s="235"/>
      <c r="R2411" s="235"/>
      <c r="S2411" s="235"/>
      <c r="T2411" s="235"/>
      <c r="U2411" s="235"/>
      <c r="V2411" s="235"/>
      <c r="W2411" s="235"/>
      <c r="X2411" s="235"/>
      <c r="Y2411" s="235"/>
      <c r="Z2411" s="235"/>
      <c r="AA2411" s="235"/>
      <c r="AB2411" s="235"/>
      <c r="AC2411" s="236">
        <v>1397.97</v>
      </c>
      <c r="AD2411" s="236"/>
    </row>
    <row r="2412" spans="1:30" x14ac:dyDescent="0.25">
      <c r="C2412" s="149" t="s">
        <v>2</v>
      </c>
      <c r="G2412" s="149" t="s">
        <v>2</v>
      </c>
      <c r="K2412" s="149" t="s">
        <v>2</v>
      </c>
      <c r="O2412" s="235" t="s">
        <v>2941</v>
      </c>
      <c r="P2412" s="235"/>
      <c r="Q2412" s="235"/>
      <c r="R2412" s="235"/>
      <c r="S2412" s="235"/>
      <c r="T2412" s="235"/>
      <c r="U2412" s="235"/>
      <c r="V2412" s="235"/>
      <c r="W2412" s="235"/>
      <c r="X2412" s="235"/>
      <c r="Y2412" s="235"/>
      <c r="Z2412" s="235"/>
      <c r="AA2412" s="235"/>
      <c r="AB2412" s="235"/>
      <c r="AC2412" s="236">
        <v>358.22</v>
      </c>
      <c r="AD2412" s="236"/>
    </row>
    <row r="2413" spans="1:30" x14ac:dyDescent="0.25">
      <c r="C2413" s="149" t="s">
        <v>2</v>
      </c>
      <c r="G2413" s="149" t="s">
        <v>2</v>
      </c>
      <c r="K2413" s="149" t="s">
        <v>2</v>
      </c>
      <c r="O2413" s="235" t="s">
        <v>2940</v>
      </c>
      <c r="P2413" s="235"/>
      <c r="Q2413" s="235"/>
      <c r="R2413" s="235"/>
      <c r="S2413" s="235"/>
      <c r="T2413" s="235"/>
      <c r="U2413" s="235"/>
      <c r="V2413" s="235"/>
      <c r="W2413" s="235"/>
      <c r="X2413" s="235"/>
      <c r="Y2413" s="235"/>
      <c r="Z2413" s="235"/>
      <c r="AA2413" s="235"/>
      <c r="AB2413" s="235"/>
      <c r="AC2413" s="236">
        <v>606.99</v>
      </c>
      <c r="AD2413" s="236"/>
    </row>
    <row r="2414" spans="1:30" x14ac:dyDescent="0.25">
      <c r="C2414" s="149" t="s">
        <v>2</v>
      </c>
      <c r="G2414" s="149" t="s">
        <v>2</v>
      </c>
      <c r="K2414" s="149" t="s">
        <v>2</v>
      </c>
      <c r="O2414" s="235" t="s">
        <v>2941</v>
      </c>
      <c r="P2414" s="235"/>
      <c r="Q2414" s="235"/>
      <c r="R2414" s="235"/>
      <c r="S2414" s="235"/>
      <c r="T2414" s="235"/>
      <c r="U2414" s="235"/>
      <c r="V2414" s="235"/>
      <c r="W2414" s="235"/>
      <c r="X2414" s="235"/>
      <c r="Y2414" s="235"/>
      <c r="Z2414" s="235"/>
      <c r="AA2414" s="235"/>
      <c r="AB2414" s="235"/>
      <c r="AC2414" s="236">
        <v>606.99</v>
      </c>
      <c r="AD2414" s="236"/>
    </row>
    <row r="2415" spans="1:30" x14ac:dyDescent="0.25">
      <c r="C2415" s="149" t="s">
        <v>2</v>
      </c>
      <c r="G2415" s="149" t="s">
        <v>2</v>
      </c>
      <c r="K2415" s="149" t="s">
        <v>2</v>
      </c>
      <c r="O2415" s="235" t="s">
        <v>2940</v>
      </c>
      <c r="P2415" s="235"/>
      <c r="Q2415" s="235"/>
      <c r="R2415" s="235"/>
      <c r="S2415" s="235"/>
      <c r="T2415" s="235"/>
      <c r="U2415" s="235"/>
      <c r="V2415" s="235"/>
      <c r="W2415" s="235"/>
      <c r="X2415" s="235"/>
      <c r="Y2415" s="235"/>
      <c r="Z2415" s="235"/>
      <c r="AA2415" s="235"/>
      <c r="AB2415" s="235"/>
      <c r="AC2415" s="236">
        <v>255.92</v>
      </c>
      <c r="AD2415" s="236"/>
    </row>
    <row r="2416" spans="1:30" x14ac:dyDescent="0.25">
      <c r="B2416" s="146" t="s">
        <v>2942</v>
      </c>
      <c r="C2416" s="146"/>
      <c r="D2416" s="146"/>
      <c r="F2416" s="146" t="s">
        <v>1323</v>
      </c>
      <c r="G2416" s="146"/>
      <c r="H2416" s="146"/>
      <c r="I2416" s="146"/>
      <c r="J2416" s="146" t="s">
        <v>2789</v>
      </c>
      <c r="K2416" s="146"/>
      <c r="L2416" s="146"/>
      <c r="N2416" s="146" t="s">
        <v>2790</v>
      </c>
      <c r="O2416" s="146"/>
      <c r="P2416" s="146"/>
      <c r="Q2416" s="146"/>
      <c r="R2416" s="146"/>
      <c r="S2416" s="146"/>
      <c r="T2416" s="146"/>
      <c r="U2416" s="146"/>
      <c r="V2416" s="146"/>
      <c r="W2416" s="146"/>
      <c r="X2416" s="146"/>
      <c r="Y2416" s="146"/>
      <c r="Z2416" s="146"/>
      <c r="AA2416" s="146"/>
      <c r="AC2416" s="234">
        <v>15.45</v>
      </c>
      <c r="AD2416" s="234"/>
    </row>
    <row r="2417" spans="2:30" x14ac:dyDescent="0.25">
      <c r="C2417" s="149" t="s">
        <v>2</v>
      </c>
      <c r="G2417" s="149" t="s">
        <v>2</v>
      </c>
      <c r="K2417" s="149" t="s">
        <v>2</v>
      </c>
      <c r="O2417" s="235" t="s">
        <v>1096</v>
      </c>
      <c r="P2417" s="235"/>
      <c r="Q2417" s="235"/>
      <c r="R2417" s="235"/>
      <c r="S2417" s="235"/>
      <c r="T2417" s="235"/>
      <c r="U2417" s="235"/>
      <c r="V2417" s="235"/>
      <c r="W2417" s="235"/>
      <c r="X2417" s="235"/>
      <c r="Y2417" s="235"/>
      <c r="Z2417" s="235"/>
      <c r="AA2417" s="235"/>
      <c r="AB2417" s="235"/>
    </row>
    <row r="2418" spans="2:30" x14ac:dyDescent="0.25">
      <c r="B2418" s="146" t="s">
        <v>1421</v>
      </c>
      <c r="C2418" s="146"/>
      <c r="D2418" s="146"/>
      <c r="F2418" s="146" t="s">
        <v>1392</v>
      </c>
      <c r="G2418" s="146"/>
      <c r="H2418" s="146"/>
      <c r="I2418" s="146"/>
      <c r="J2418" s="146" t="s">
        <v>1072</v>
      </c>
      <c r="K2418" s="146"/>
      <c r="L2418" s="146"/>
      <c r="N2418" s="146" t="s">
        <v>1073</v>
      </c>
      <c r="O2418" s="146"/>
      <c r="P2418" s="146"/>
      <c r="Q2418" s="146"/>
      <c r="R2418" s="146"/>
      <c r="S2418" s="146"/>
      <c r="T2418" s="146"/>
      <c r="U2418" s="146"/>
      <c r="V2418" s="146"/>
      <c r="W2418" s="146"/>
      <c r="X2418" s="146"/>
      <c r="Y2418" s="146"/>
      <c r="Z2418" s="146"/>
      <c r="AA2418" s="146"/>
      <c r="AC2418" s="234">
        <v>1487.2</v>
      </c>
      <c r="AD2418" s="234"/>
    </row>
    <row r="2419" spans="2:30" x14ac:dyDescent="0.25">
      <c r="C2419" s="149" t="s">
        <v>2</v>
      </c>
      <c r="G2419" s="149" t="s">
        <v>2</v>
      </c>
      <c r="K2419" s="149" t="s">
        <v>2</v>
      </c>
      <c r="O2419" s="235" t="s">
        <v>2943</v>
      </c>
      <c r="P2419" s="235"/>
      <c r="Q2419" s="235"/>
      <c r="R2419" s="235"/>
      <c r="S2419" s="235"/>
      <c r="T2419" s="235"/>
      <c r="U2419" s="235"/>
      <c r="V2419" s="235"/>
      <c r="W2419" s="235"/>
      <c r="X2419" s="235"/>
      <c r="Y2419" s="235"/>
      <c r="Z2419" s="235"/>
      <c r="AA2419" s="235"/>
      <c r="AB2419" s="235"/>
      <c r="AC2419" s="236">
        <v>1469.25</v>
      </c>
      <c r="AD2419" s="236"/>
    </row>
    <row r="2420" spans="2:30" x14ac:dyDescent="0.25">
      <c r="C2420" s="149" t="s">
        <v>2</v>
      </c>
      <c r="G2420" s="149" t="s">
        <v>2</v>
      </c>
      <c r="K2420" s="149" t="s">
        <v>2</v>
      </c>
      <c r="O2420" s="235" t="s">
        <v>2944</v>
      </c>
      <c r="P2420" s="235"/>
      <c r="Q2420" s="235"/>
      <c r="R2420" s="235"/>
      <c r="S2420" s="235"/>
      <c r="T2420" s="235"/>
      <c r="U2420" s="235"/>
      <c r="V2420" s="235"/>
      <c r="W2420" s="235"/>
      <c r="X2420" s="235"/>
      <c r="Y2420" s="235"/>
      <c r="Z2420" s="235"/>
      <c r="AA2420" s="235"/>
      <c r="AB2420" s="235"/>
      <c r="AC2420" s="236">
        <v>17.95</v>
      </c>
      <c r="AD2420" s="236"/>
    </row>
    <row r="2421" spans="2:30" x14ac:dyDescent="0.25">
      <c r="B2421" s="146" t="s">
        <v>2945</v>
      </c>
      <c r="C2421" s="146"/>
      <c r="D2421" s="146"/>
      <c r="F2421" s="146" t="s">
        <v>1392</v>
      </c>
      <c r="G2421" s="146"/>
      <c r="H2421" s="146"/>
      <c r="I2421" s="146"/>
      <c r="J2421" s="146" t="s">
        <v>2946</v>
      </c>
      <c r="K2421" s="146"/>
      <c r="L2421" s="146"/>
      <c r="N2421" s="146" t="s">
        <v>2947</v>
      </c>
      <c r="O2421" s="146"/>
      <c r="P2421" s="146"/>
      <c r="Q2421" s="146"/>
      <c r="R2421" s="146"/>
      <c r="S2421" s="146"/>
      <c r="T2421" s="146"/>
      <c r="U2421" s="146"/>
      <c r="V2421" s="146"/>
      <c r="W2421" s="146"/>
      <c r="X2421" s="146"/>
      <c r="Y2421" s="146"/>
      <c r="Z2421" s="146"/>
      <c r="AA2421" s="146"/>
      <c r="AC2421" s="234">
        <v>165</v>
      </c>
      <c r="AD2421" s="234"/>
    </row>
    <row r="2422" spans="2:30" x14ac:dyDescent="0.25">
      <c r="C2422" s="149" t="s">
        <v>2</v>
      </c>
      <c r="G2422" s="149" t="s">
        <v>2</v>
      </c>
      <c r="K2422" s="149" t="s">
        <v>2</v>
      </c>
      <c r="O2422" s="235" t="s">
        <v>2948</v>
      </c>
      <c r="P2422" s="235"/>
      <c r="Q2422" s="235"/>
      <c r="R2422" s="235"/>
      <c r="S2422" s="235"/>
      <c r="T2422" s="235"/>
      <c r="U2422" s="235"/>
      <c r="V2422" s="235"/>
      <c r="W2422" s="235"/>
      <c r="X2422" s="235"/>
      <c r="Y2422" s="235"/>
      <c r="Z2422" s="235"/>
      <c r="AA2422" s="235"/>
      <c r="AB2422" s="235"/>
    </row>
    <row r="2423" spans="2:30" x14ac:dyDescent="0.25">
      <c r="B2423" s="146" t="s">
        <v>2949</v>
      </c>
      <c r="C2423" s="146"/>
      <c r="D2423" s="146"/>
      <c r="F2423" s="146" t="s">
        <v>1392</v>
      </c>
      <c r="G2423" s="146"/>
      <c r="H2423" s="146"/>
      <c r="I2423" s="146"/>
      <c r="J2423" s="146" t="s">
        <v>2950</v>
      </c>
      <c r="K2423" s="146"/>
      <c r="L2423" s="146"/>
      <c r="N2423" s="146" t="s">
        <v>2951</v>
      </c>
      <c r="O2423" s="146"/>
      <c r="P2423" s="146"/>
      <c r="Q2423" s="146"/>
      <c r="R2423" s="146"/>
      <c r="S2423" s="146"/>
      <c r="T2423" s="146"/>
      <c r="U2423" s="146"/>
      <c r="V2423" s="146"/>
      <c r="W2423" s="146"/>
      <c r="X2423" s="146"/>
      <c r="Y2423" s="146"/>
      <c r="Z2423" s="146"/>
      <c r="AA2423" s="146"/>
      <c r="AC2423" s="234">
        <v>3040.84</v>
      </c>
      <c r="AD2423" s="234"/>
    </row>
    <row r="2424" spans="2:30" x14ac:dyDescent="0.25">
      <c r="C2424" s="149" t="s">
        <v>2</v>
      </c>
      <c r="G2424" s="149" t="s">
        <v>2</v>
      </c>
      <c r="K2424" s="149" t="s">
        <v>2</v>
      </c>
      <c r="O2424" s="235" t="s">
        <v>2952</v>
      </c>
      <c r="P2424" s="235"/>
      <c r="Q2424" s="235"/>
      <c r="R2424" s="235"/>
      <c r="S2424" s="235"/>
      <c r="T2424" s="235"/>
      <c r="U2424" s="235"/>
      <c r="V2424" s="235"/>
      <c r="W2424" s="235"/>
      <c r="X2424" s="235"/>
      <c r="Y2424" s="235"/>
      <c r="Z2424" s="235"/>
      <c r="AA2424" s="235"/>
      <c r="AB2424" s="235"/>
    </row>
    <row r="2425" spans="2:30" x14ac:dyDescent="0.25">
      <c r="B2425" s="146" t="s">
        <v>2953</v>
      </c>
      <c r="C2425" s="146"/>
      <c r="D2425" s="146"/>
      <c r="F2425" s="146" t="s">
        <v>1392</v>
      </c>
      <c r="G2425" s="146"/>
      <c r="H2425" s="146"/>
      <c r="I2425" s="146"/>
      <c r="J2425" s="146" t="s">
        <v>2839</v>
      </c>
      <c r="K2425" s="146"/>
      <c r="L2425" s="146"/>
      <c r="N2425" s="146" t="s">
        <v>2840</v>
      </c>
      <c r="O2425" s="146"/>
      <c r="P2425" s="146"/>
      <c r="Q2425" s="146"/>
      <c r="R2425" s="146"/>
      <c r="S2425" s="146"/>
      <c r="T2425" s="146"/>
      <c r="U2425" s="146"/>
      <c r="V2425" s="146"/>
      <c r="W2425" s="146"/>
      <c r="X2425" s="146"/>
      <c r="Y2425" s="146"/>
      <c r="Z2425" s="146"/>
      <c r="AA2425" s="146"/>
      <c r="AC2425" s="234">
        <v>1900</v>
      </c>
      <c r="AD2425" s="234"/>
    </row>
    <row r="2426" spans="2:30" x14ac:dyDescent="0.25">
      <c r="C2426" s="149" t="s">
        <v>2</v>
      </c>
      <c r="G2426" s="149" t="s">
        <v>2</v>
      </c>
      <c r="K2426" s="149" t="s">
        <v>2</v>
      </c>
      <c r="O2426" s="235" t="s">
        <v>2954</v>
      </c>
      <c r="P2426" s="235"/>
      <c r="Q2426" s="235"/>
      <c r="R2426" s="235"/>
      <c r="S2426" s="235"/>
      <c r="T2426" s="235"/>
      <c r="U2426" s="235"/>
      <c r="V2426" s="235"/>
      <c r="W2426" s="235"/>
      <c r="X2426" s="235"/>
      <c r="Y2426" s="235"/>
      <c r="Z2426" s="235"/>
      <c r="AA2426" s="235"/>
      <c r="AB2426" s="235"/>
    </row>
    <row r="2427" spans="2:30" x14ac:dyDescent="0.25">
      <c r="B2427" s="146" t="s">
        <v>2955</v>
      </c>
      <c r="C2427" s="146"/>
      <c r="D2427" s="146"/>
      <c r="F2427" s="146" t="s">
        <v>1392</v>
      </c>
      <c r="G2427" s="146"/>
      <c r="H2427" s="146"/>
      <c r="I2427" s="146"/>
      <c r="J2427" s="146" t="s">
        <v>2855</v>
      </c>
      <c r="K2427" s="146"/>
      <c r="L2427" s="146"/>
      <c r="N2427" s="146" t="s">
        <v>2856</v>
      </c>
      <c r="O2427" s="146"/>
      <c r="P2427" s="146"/>
      <c r="Q2427" s="146"/>
      <c r="R2427" s="146"/>
      <c r="S2427" s="146"/>
      <c r="T2427" s="146"/>
      <c r="U2427" s="146"/>
      <c r="V2427" s="146"/>
      <c r="W2427" s="146"/>
      <c r="X2427" s="146"/>
      <c r="Y2427" s="146"/>
      <c r="Z2427" s="146"/>
      <c r="AA2427" s="146"/>
      <c r="AC2427" s="234">
        <v>292.98</v>
      </c>
      <c r="AD2427" s="234"/>
    </row>
    <row r="2428" spans="2:30" x14ac:dyDescent="0.25">
      <c r="C2428" s="149" t="s">
        <v>2</v>
      </c>
      <c r="G2428" s="149" t="s">
        <v>2</v>
      </c>
      <c r="K2428" s="149" t="s">
        <v>2</v>
      </c>
      <c r="O2428" s="235" t="s">
        <v>2956</v>
      </c>
      <c r="P2428" s="235"/>
      <c r="Q2428" s="235"/>
      <c r="R2428" s="235"/>
      <c r="S2428" s="235"/>
      <c r="T2428" s="235"/>
      <c r="U2428" s="235"/>
      <c r="V2428" s="235"/>
      <c r="W2428" s="235"/>
      <c r="X2428" s="235"/>
      <c r="Y2428" s="235"/>
      <c r="Z2428" s="235"/>
      <c r="AA2428" s="235"/>
      <c r="AB2428" s="235"/>
    </row>
    <row r="2429" spans="2:30" x14ac:dyDescent="0.25">
      <c r="B2429" s="146" t="s">
        <v>2957</v>
      </c>
      <c r="C2429" s="146"/>
      <c r="D2429" s="146"/>
      <c r="F2429" s="146" t="s">
        <v>1392</v>
      </c>
      <c r="G2429" s="146"/>
      <c r="H2429" s="146"/>
      <c r="I2429" s="146"/>
      <c r="J2429" s="146" t="s">
        <v>2958</v>
      </c>
      <c r="K2429" s="146"/>
      <c r="L2429" s="146"/>
      <c r="N2429" s="146" t="s">
        <v>2959</v>
      </c>
      <c r="O2429" s="146"/>
      <c r="P2429" s="146"/>
      <c r="Q2429" s="146"/>
      <c r="R2429" s="146"/>
      <c r="S2429" s="146"/>
      <c r="T2429" s="146"/>
      <c r="U2429" s="146"/>
      <c r="V2429" s="146"/>
      <c r="W2429" s="146"/>
      <c r="X2429" s="146"/>
      <c r="Y2429" s="146"/>
      <c r="Z2429" s="146"/>
      <c r="AA2429" s="146"/>
      <c r="AC2429" s="234">
        <v>324.95999999999998</v>
      </c>
      <c r="AD2429" s="234"/>
    </row>
    <row r="2430" spans="2:30" x14ac:dyDescent="0.25">
      <c r="C2430" s="149" t="s">
        <v>2</v>
      </c>
      <c r="G2430" s="149" t="s">
        <v>2</v>
      </c>
      <c r="K2430" s="149" t="s">
        <v>2</v>
      </c>
      <c r="O2430" s="235" t="s">
        <v>2960</v>
      </c>
      <c r="P2430" s="235"/>
      <c r="Q2430" s="235"/>
      <c r="R2430" s="235"/>
      <c r="S2430" s="235"/>
      <c r="T2430" s="235"/>
      <c r="U2430" s="235"/>
      <c r="V2430" s="235"/>
      <c r="W2430" s="235"/>
      <c r="X2430" s="235"/>
      <c r="Y2430" s="235"/>
      <c r="Z2430" s="235"/>
      <c r="AA2430" s="235"/>
      <c r="AB2430" s="235"/>
    </row>
    <row r="2431" spans="2:30" x14ac:dyDescent="0.25">
      <c r="B2431" s="146" t="s">
        <v>2961</v>
      </c>
      <c r="C2431" s="146"/>
      <c r="D2431" s="146"/>
      <c r="F2431" s="146" t="s">
        <v>1392</v>
      </c>
      <c r="G2431" s="146"/>
      <c r="H2431" s="146"/>
      <c r="I2431" s="146"/>
      <c r="J2431" s="146" t="s">
        <v>2962</v>
      </c>
      <c r="K2431" s="146"/>
      <c r="L2431" s="146"/>
      <c r="N2431" s="146" t="s">
        <v>2963</v>
      </c>
      <c r="O2431" s="146"/>
      <c r="P2431" s="146"/>
      <c r="Q2431" s="146"/>
      <c r="R2431" s="146"/>
      <c r="S2431" s="146"/>
      <c r="T2431" s="146"/>
      <c r="U2431" s="146"/>
      <c r="V2431" s="146"/>
      <c r="W2431" s="146"/>
      <c r="X2431" s="146"/>
      <c r="Y2431" s="146"/>
      <c r="Z2431" s="146"/>
      <c r="AA2431" s="146"/>
      <c r="AC2431" s="234">
        <v>964</v>
      </c>
      <c r="AD2431" s="234"/>
    </row>
    <row r="2432" spans="2:30" x14ac:dyDescent="0.25">
      <c r="C2432" s="149" t="s">
        <v>2</v>
      </c>
      <c r="G2432" s="149" t="s">
        <v>2</v>
      </c>
      <c r="K2432" s="149" t="s">
        <v>2</v>
      </c>
      <c r="O2432" s="235" t="s">
        <v>2964</v>
      </c>
      <c r="P2432" s="235"/>
      <c r="Q2432" s="235"/>
      <c r="R2432" s="235"/>
      <c r="S2432" s="235"/>
      <c r="T2432" s="235"/>
      <c r="U2432" s="235"/>
      <c r="V2432" s="235"/>
      <c r="W2432" s="235"/>
      <c r="X2432" s="235"/>
      <c r="Y2432" s="235"/>
      <c r="Z2432" s="235"/>
      <c r="AA2432" s="235"/>
      <c r="AB2432" s="235"/>
    </row>
    <row r="2433" spans="1:30" x14ac:dyDescent="0.25">
      <c r="B2433" s="146" t="s">
        <v>2965</v>
      </c>
      <c r="C2433" s="146"/>
      <c r="D2433" s="146"/>
      <c r="F2433" s="146" t="s">
        <v>1392</v>
      </c>
      <c r="G2433" s="146"/>
      <c r="H2433" s="146"/>
      <c r="I2433" s="146"/>
      <c r="J2433" s="146" t="s">
        <v>2789</v>
      </c>
      <c r="K2433" s="146"/>
      <c r="L2433" s="146"/>
      <c r="N2433" s="146" t="s">
        <v>2790</v>
      </c>
      <c r="O2433" s="146"/>
      <c r="P2433" s="146"/>
      <c r="Q2433" s="146"/>
      <c r="R2433" s="146"/>
      <c r="S2433" s="146"/>
      <c r="T2433" s="146"/>
      <c r="U2433" s="146"/>
      <c r="V2433" s="146"/>
      <c r="W2433" s="146"/>
      <c r="X2433" s="146"/>
      <c r="Y2433" s="146"/>
      <c r="Z2433" s="146"/>
      <c r="AA2433" s="146"/>
      <c r="AC2433" s="234">
        <v>15.45</v>
      </c>
      <c r="AD2433" s="234"/>
    </row>
    <row r="2434" spans="1:30" x14ac:dyDescent="0.25">
      <c r="C2434" s="149" t="s">
        <v>2</v>
      </c>
      <c r="G2434" s="149" t="s">
        <v>2</v>
      </c>
      <c r="K2434" s="149" t="s">
        <v>2</v>
      </c>
      <c r="O2434" s="235" t="s">
        <v>1096</v>
      </c>
      <c r="P2434" s="235"/>
      <c r="Q2434" s="235"/>
      <c r="R2434" s="235"/>
      <c r="S2434" s="235"/>
      <c r="T2434" s="235"/>
      <c r="U2434" s="235"/>
      <c r="V2434" s="235"/>
      <c r="W2434" s="235"/>
      <c r="X2434" s="235"/>
      <c r="Y2434" s="235"/>
      <c r="Z2434" s="235"/>
      <c r="AA2434" s="235"/>
      <c r="AB2434" s="235"/>
    </row>
    <row r="2435" spans="1:30" x14ac:dyDescent="0.25">
      <c r="B2435" s="146" t="s">
        <v>2966</v>
      </c>
      <c r="C2435" s="146"/>
      <c r="D2435" s="146"/>
      <c r="F2435" s="146" t="s">
        <v>1392</v>
      </c>
      <c r="G2435" s="146"/>
      <c r="H2435" s="146"/>
      <c r="I2435" s="146"/>
      <c r="J2435" s="146" t="s">
        <v>2061</v>
      </c>
      <c r="K2435" s="146"/>
      <c r="L2435" s="146"/>
      <c r="N2435" s="146" t="s">
        <v>2062</v>
      </c>
      <c r="O2435" s="146"/>
      <c r="P2435" s="146"/>
      <c r="Q2435" s="146"/>
      <c r="R2435" s="146"/>
      <c r="S2435" s="146"/>
      <c r="T2435" s="146"/>
      <c r="U2435" s="146"/>
      <c r="V2435" s="146"/>
      <c r="W2435" s="146"/>
      <c r="X2435" s="146"/>
      <c r="Y2435" s="146"/>
      <c r="Z2435" s="146"/>
      <c r="AA2435" s="146"/>
      <c r="AC2435" s="234">
        <v>889.2</v>
      </c>
      <c r="AD2435" s="234"/>
    </row>
    <row r="2436" spans="1:30" x14ac:dyDescent="0.25">
      <c r="C2436" s="149" t="s">
        <v>2</v>
      </c>
      <c r="G2436" s="149" t="s">
        <v>2</v>
      </c>
      <c r="K2436" s="149" t="s">
        <v>2</v>
      </c>
      <c r="O2436" s="235" t="s">
        <v>2967</v>
      </c>
      <c r="P2436" s="235"/>
      <c r="Q2436" s="235"/>
      <c r="R2436" s="235"/>
      <c r="S2436" s="235"/>
      <c r="T2436" s="235"/>
      <c r="U2436" s="235"/>
      <c r="V2436" s="235"/>
      <c r="W2436" s="235"/>
      <c r="X2436" s="235"/>
      <c r="Y2436" s="235"/>
      <c r="Z2436" s="235"/>
      <c r="AA2436" s="235"/>
      <c r="AB2436" s="235"/>
      <c r="AC2436" s="236">
        <v>400.4</v>
      </c>
      <c r="AD2436" s="236"/>
    </row>
    <row r="2437" spans="1:30" x14ac:dyDescent="0.25">
      <c r="C2437" s="149" t="s">
        <v>2</v>
      </c>
      <c r="G2437" s="149" t="s">
        <v>2</v>
      </c>
      <c r="K2437" s="149" t="s">
        <v>2</v>
      </c>
      <c r="O2437" s="235" t="s">
        <v>2968</v>
      </c>
      <c r="P2437" s="235"/>
      <c r="Q2437" s="235"/>
      <c r="R2437" s="235"/>
      <c r="S2437" s="235"/>
      <c r="T2437" s="235"/>
      <c r="U2437" s="235"/>
      <c r="V2437" s="235"/>
      <c r="W2437" s="235"/>
      <c r="X2437" s="235"/>
      <c r="Y2437" s="235"/>
      <c r="Z2437" s="235"/>
      <c r="AA2437" s="235"/>
      <c r="AB2437" s="235"/>
      <c r="AC2437" s="236">
        <v>400.4</v>
      </c>
      <c r="AD2437" s="236"/>
    </row>
    <row r="2438" spans="1:30" x14ac:dyDescent="0.25">
      <c r="C2438" s="149" t="s">
        <v>2</v>
      </c>
      <c r="G2438" s="149" t="s">
        <v>2</v>
      </c>
      <c r="K2438" s="149" t="s">
        <v>2</v>
      </c>
      <c r="O2438" s="235" t="s">
        <v>2969</v>
      </c>
      <c r="P2438" s="235"/>
      <c r="Q2438" s="235"/>
      <c r="R2438" s="235"/>
      <c r="S2438" s="235"/>
      <c r="T2438" s="235"/>
      <c r="U2438" s="235"/>
      <c r="V2438" s="235"/>
      <c r="W2438" s="235"/>
      <c r="X2438" s="235"/>
      <c r="Y2438" s="235"/>
      <c r="Z2438" s="235"/>
      <c r="AA2438" s="235"/>
      <c r="AB2438" s="235"/>
      <c r="AC2438" s="236">
        <v>88.4</v>
      </c>
      <c r="AD2438" s="236"/>
    </row>
    <row r="2439" spans="1:30" ht="239.25" customHeight="1" x14ac:dyDescent="0.25"/>
    <row r="2440" spans="1:30" ht="12" customHeight="1" x14ac:dyDescent="0.25"/>
    <row r="2441" spans="1:30" ht="13.5" customHeight="1" x14ac:dyDescent="0.25">
      <c r="A2441" s="152" t="s">
        <v>1119</v>
      </c>
      <c r="B2441" s="152"/>
      <c r="C2441" s="152"/>
      <c r="D2441" s="152"/>
      <c r="E2441" s="152"/>
      <c r="F2441" s="152"/>
      <c r="G2441" s="152"/>
      <c r="H2441" s="152"/>
      <c r="I2441" s="152"/>
      <c r="J2441" s="152"/>
      <c r="K2441" s="152"/>
      <c r="L2441" s="152"/>
      <c r="M2441" s="152"/>
      <c r="R2441" s="153" t="s">
        <v>2970</v>
      </c>
      <c r="S2441" s="153"/>
      <c r="T2441" s="153"/>
      <c r="U2441" s="153"/>
      <c r="V2441" s="153"/>
      <c r="W2441" s="153"/>
      <c r="X2441" s="153"/>
      <c r="Y2441" s="153"/>
      <c r="Z2441" s="153"/>
      <c r="AA2441" s="153"/>
      <c r="AB2441" s="153"/>
      <c r="AC2441" s="153"/>
      <c r="AD2441" s="153"/>
    </row>
    <row r="2442" spans="1:30" ht="25.5" customHeight="1" x14ac:dyDescent="0.25">
      <c r="C2442" s="143" t="s">
        <v>1035</v>
      </c>
      <c r="D2442" s="143"/>
      <c r="E2442" s="143"/>
      <c r="F2442" s="143"/>
      <c r="G2442" s="143"/>
      <c r="H2442" s="143"/>
      <c r="I2442" s="143"/>
      <c r="J2442" s="143"/>
      <c r="K2442" s="143"/>
      <c r="L2442" s="143"/>
      <c r="M2442" s="143"/>
      <c r="N2442" s="143"/>
      <c r="O2442" s="143"/>
      <c r="P2442" s="143"/>
      <c r="Q2442" s="143"/>
      <c r="R2442" s="143"/>
      <c r="S2442" s="143"/>
      <c r="T2442" s="143"/>
      <c r="U2442" s="143"/>
      <c r="V2442" s="143"/>
      <c r="W2442" s="143"/>
      <c r="X2442" s="143"/>
      <c r="Y2442" s="143"/>
      <c r="Z2442" s="143"/>
      <c r="AA2442" s="143"/>
      <c r="AB2442" s="143"/>
      <c r="AC2442" s="143"/>
    </row>
    <row r="2443" spans="1:30" ht="7.5" customHeight="1" x14ac:dyDescent="0.25"/>
    <row r="2444" spans="1:30" ht="18.75" customHeight="1" x14ac:dyDescent="0.25">
      <c r="I2444" s="229" t="s">
        <v>1036</v>
      </c>
      <c r="J2444" s="229"/>
      <c r="K2444" s="229"/>
      <c r="L2444" s="229"/>
      <c r="M2444" s="229"/>
      <c r="N2444" s="229"/>
      <c r="O2444" s="229"/>
      <c r="P2444" s="229"/>
      <c r="S2444" s="230" t="s">
        <v>1037</v>
      </c>
      <c r="T2444" s="230"/>
      <c r="U2444" s="230"/>
      <c r="V2444" s="230"/>
      <c r="W2444" s="230"/>
      <c r="X2444" s="230"/>
      <c r="Y2444" s="230"/>
    </row>
    <row r="2445" spans="1:30" ht="6.75" customHeight="1" x14ac:dyDescent="0.25"/>
    <row r="2446" spans="1:30" ht="14.25" customHeight="1" x14ac:dyDescent="0.25">
      <c r="A2446" s="231" t="s">
        <v>2833</v>
      </c>
      <c r="B2446" s="231"/>
      <c r="C2446" s="231"/>
      <c r="D2446" s="231"/>
      <c r="E2446" s="231"/>
      <c r="F2446" s="231"/>
      <c r="G2446" s="231"/>
      <c r="H2446" s="231"/>
      <c r="I2446" s="231"/>
      <c r="J2446" s="231"/>
      <c r="K2446" s="231"/>
      <c r="L2446" s="231"/>
      <c r="M2446" s="231"/>
      <c r="N2446" s="231"/>
      <c r="O2446" s="231"/>
    </row>
    <row r="2447" spans="1:30" x14ac:dyDescent="0.25">
      <c r="B2447" s="232" t="s">
        <v>1039</v>
      </c>
      <c r="C2447" s="232"/>
      <c r="D2447" s="232"/>
      <c r="F2447" s="232" t="s">
        <v>1040</v>
      </c>
      <c r="G2447" s="232"/>
      <c r="H2447" s="232"/>
      <c r="I2447" s="232"/>
      <c r="J2447" s="232" t="s">
        <v>1041</v>
      </c>
      <c r="K2447" s="232"/>
      <c r="L2447" s="232"/>
      <c r="N2447" s="232" t="s">
        <v>1042</v>
      </c>
      <c r="O2447" s="232"/>
      <c r="P2447" s="232"/>
      <c r="Q2447" s="232"/>
      <c r="R2447" s="232"/>
      <c r="S2447" s="232"/>
      <c r="T2447" s="232"/>
      <c r="U2447" s="232"/>
      <c r="V2447" s="232"/>
      <c r="W2447" s="232"/>
      <c r="X2447" s="232"/>
      <c r="Y2447" s="232"/>
      <c r="Z2447" s="232"/>
      <c r="AA2447" s="232"/>
      <c r="AC2447" s="233" t="s">
        <v>1043</v>
      </c>
      <c r="AD2447" s="233"/>
    </row>
    <row r="2448" spans="1:30" x14ac:dyDescent="0.25">
      <c r="B2448" s="146" t="s">
        <v>2971</v>
      </c>
      <c r="C2448" s="146"/>
      <c r="D2448" s="146"/>
      <c r="F2448" s="146" t="s">
        <v>1045</v>
      </c>
      <c r="G2448" s="146"/>
      <c r="H2448" s="146"/>
      <c r="I2448" s="146"/>
      <c r="J2448" s="146" t="s">
        <v>2972</v>
      </c>
      <c r="K2448" s="146"/>
      <c r="L2448" s="146"/>
      <c r="N2448" s="146" t="s">
        <v>2973</v>
      </c>
      <c r="O2448" s="146"/>
      <c r="P2448" s="146"/>
      <c r="Q2448" s="146"/>
      <c r="R2448" s="146"/>
      <c r="S2448" s="146"/>
      <c r="T2448" s="146"/>
      <c r="U2448" s="146"/>
      <c r="V2448" s="146"/>
      <c r="W2448" s="146"/>
      <c r="X2448" s="146"/>
      <c r="Y2448" s="146"/>
      <c r="Z2448" s="146"/>
      <c r="AA2448" s="146"/>
      <c r="AC2448" s="234">
        <v>2038.24</v>
      </c>
      <c r="AD2448" s="234"/>
    </row>
    <row r="2449" spans="3:30" x14ac:dyDescent="0.25">
      <c r="C2449" s="149" t="s">
        <v>2</v>
      </c>
      <c r="G2449" s="149" t="s">
        <v>2</v>
      </c>
      <c r="K2449" s="149" t="s">
        <v>2</v>
      </c>
      <c r="O2449" s="235" t="s">
        <v>2974</v>
      </c>
      <c r="P2449" s="235"/>
      <c r="Q2449" s="235"/>
      <c r="R2449" s="235"/>
      <c r="S2449" s="235"/>
      <c r="T2449" s="235"/>
      <c r="U2449" s="235"/>
      <c r="V2449" s="235"/>
      <c r="W2449" s="235"/>
      <c r="X2449" s="235"/>
      <c r="Y2449" s="235"/>
      <c r="Z2449" s="235"/>
      <c r="AA2449" s="235"/>
      <c r="AB2449" s="235"/>
      <c r="AC2449" s="236">
        <v>26</v>
      </c>
      <c r="AD2449" s="236"/>
    </row>
    <row r="2450" spans="3:30" x14ac:dyDescent="0.25">
      <c r="C2450" s="149" t="s">
        <v>2</v>
      </c>
      <c r="G2450" s="149" t="s">
        <v>2</v>
      </c>
      <c r="K2450" s="149" t="s">
        <v>2</v>
      </c>
      <c r="O2450" s="235" t="s">
        <v>2974</v>
      </c>
      <c r="P2450" s="235"/>
      <c r="Q2450" s="235"/>
      <c r="R2450" s="235"/>
      <c r="S2450" s="235"/>
      <c r="T2450" s="235"/>
      <c r="U2450" s="235"/>
      <c r="V2450" s="235"/>
      <c r="W2450" s="235"/>
      <c r="X2450" s="235"/>
      <c r="Y2450" s="235"/>
      <c r="Z2450" s="235"/>
      <c r="AA2450" s="235"/>
      <c r="AB2450" s="235"/>
      <c r="AC2450" s="236">
        <v>77.75</v>
      </c>
      <c r="AD2450" s="236"/>
    </row>
    <row r="2451" spans="3:30" x14ac:dyDescent="0.25">
      <c r="C2451" s="149" t="s">
        <v>2</v>
      </c>
      <c r="G2451" s="149" t="s">
        <v>2</v>
      </c>
      <c r="K2451" s="149" t="s">
        <v>2</v>
      </c>
      <c r="O2451" s="235" t="s">
        <v>2974</v>
      </c>
      <c r="P2451" s="235"/>
      <c r="Q2451" s="235"/>
      <c r="R2451" s="235"/>
      <c r="S2451" s="235"/>
      <c r="T2451" s="235"/>
      <c r="U2451" s="235"/>
      <c r="V2451" s="235"/>
      <c r="W2451" s="235"/>
      <c r="X2451" s="235"/>
      <c r="Y2451" s="235"/>
      <c r="Z2451" s="235"/>
      <c r="AA2451" s="235"/>
      <c r="AB2451" s="235"/>
      <c r="AC2451" s="236">
        <v>31.24</v>
      </c>
      <c r="AD2451" s="236"/>
    </row>
    <row r="2452" spans="3:30" x14ac:dyDescent="0.25">
      <c r="C2452" s="149" t="s">
        <v>2</v>
      </c>
      <c r="G2452" s="149" t="s">
        <v>2</v>
      </c>
      <c r="K2452" s="149" t="s">
        <v>2</v>
      </c>
      <c r="O2452" s="235" t="s">
        <v>2974</v>
      </c>
      <c r="P2452" s="235"/>
      <c r="Q2452" s="235"/>
      <c r="R2452" s="235"/>
      <c r="S2452" s="235"/>
      <c r="T2452" s="235"/>
      <c r="U2452" s="235"/>
      <c r="V2452" s="235"/>
      <c r="W2452" s="235"/>
      <c r="X2452" s="235"/>
      <c r="Y2452" s="235"/>
      <c r="Z2452" s="235"/>
      <c r="AA2452" s="235"/>
      <c r="AB2452" s="235"/>
      <c r="AC2452" s="236">
        <v>36.25</v>
      </c>
      <c r="AD2452" s="236"/>
    </row>
    <row r="2453" spans="3:30" x14ac:dyDescent="0.25">
      <c r="C2453" s="149" t="s">
        <v>2</v>
      </c>
      <c r="G2453" s="149" t="s">
        <v>2</v>
      </c>
      <c r="K2453" s="149" t="s">
        <v>2</v>
      </c>
      <c r="O2453" s="235" t="s">
        <v>2974</v>
      </c>
      <c r="P2453" s="235"/>
      <c r="Q2453" s="235"/>
      <c r="R2453" s="235"/>
      <c r="S2453" s="235"/>
      <c r="T2453" s="235"/>
      <c r="U2453" s="235"/>
      <c r="V2453" s="235"/>
      <c r="W2453" s="235"/>
      <c r="X2453" s="235"/>
      <c r="Y2453" s="235"/>
      <c r="Z2453" s="235"/>
      <c r="AA2453" s="235"/>
      <c r="AB2453" s="235"/>
      <c r="AC2453" s="236">
        <v>40</v>
      </c>
      <c r="AD2453" s="236"/>
    </row>
    <row r="2454" spans="3:30" x14ac:dyDescent="0.25">
      <c r="C2454" s="149" t="s">
        <v>2</v>
      </c>
      <c r="G2454" s="149" t="s">
        <v>2</v>
      </c>
      <c r="K2454" s="149" t="s">
        <v>2</v>
      </c>
      <c r="O2454" s="235" t="s">
        <v>2974</v>
      </c>
      <c r="P2454" s="235"/>
      <c r="Q2454" s="235"/>
      <c r="R2454" s="235"/>
      <c r="S2454" s="235"/>
      <c r="T2454" s="235"/>
      <c r="U2454" s="235"/>
      <c r="V2454" s="235"/>
      <c r="W2454" s="235"/>
      <c r="X2454" s="235"/>
      <c r="Y2454" s="235"/>
      <c r="Z2454" s="235"/>
      <c r="AA2454" s="235"/>
      <c r="AB2454" s="235"/>
      <c r="AC2454" s="236">
        <v>77.25</v>
      </c>
      <c r="AD2454" s="236"/>
    </row>
    <row r="2455" spans="3:30" x14ac:dyDescent="0.25">
      <c r="C2455" s="149" t="s">
        <v>2</v>
      </c>
      <c r="G2455" s="149" t="s">
        <v>2</v>
      </c>
      <c r="K2455" s="149" t="s">
        <v>2</v>
      </c>
      <c r="O2455" s="235" t="s">
        <v>2974</v>
      </c>
      <c r="P2455" s="235"/>
      <c r="Q2455" s="235"/>
      <c r="R2455" s="235"/>
      <c r="S2455" s="235"/>
      <c r="T2455" s="235"/>
      <c r="U2455" s="235"/>
      <c r="V2455" s="235"/>
      <c r="W2455" s="235"/>
      <c r="X2455" s="235"/>
      <c r="Y2455" s="235"/>
      <c r="Z2455" s="235"/>
      <c r="AA2455" s="235"/>
      <c r="AB2455" s="235"/>
      <c r="AC2455" s="236">
        <v>232.75</v>
      </c>
      <c r="AD2455" s="236"/>
    </row>
    <row r="2456" spans="3:30" x14ac:dyDescent="0.25">
      <c r="C2456" s="149" t="s">
        <v>2</v>
      </c>
      <c r="G2456" s="149" t="s">
        <v>2</v>
      </c>
      <c r="K2456" s="149" t="s">
        <v>2</v>
      </c>
      <c r="O2456" s="235" t="s">
        <v>2974</v>
      </c>
      <c r="P2456" s="235"/>
      <c r="Q2456" s="235"/>
      <c r="R2456" s="235"/>
      <c r="S2456" s="235"/>
      <c r="T2456" s="235"/>
      <c r="U2456" s="235"/>
      <c r="V2456" s="235"/>
      <c r="W2456" s="235"/>
      <c r="X2456" s="235"/>
      <c r="Y2456" s="235"/>
      <c r="Z2456" s="235"/>
      <c r="AA2456" s="235"/>
      <c r="AB2456" s="235"/>
      <c r="AC2456" s="236">
        <v>26</v>
      </c>
      <c r="AD2456" s="236"/>
    </row>
    <row r="2457" spans="3:30" x14ac:dyDescent="0.25">
      <c r="C2457" s="149" t="s">
        <v>2</v>
      </c>
      <c r="G2457" s="149" t="s">
        <v>2</v>
      </c>
      <c r="K2457" s="149" t="s">
        <v>2</v>
      </c>
      <c r="O2457" s="235" t="s">
        <v>2974</v>
      </c>
      <c r="P2457" s="235"/>
      <c r="Q2457" s="235"/>
      <c r="R2457" s="235"/>
      <c r="S2457" s="235"/>
      <c r="T2457" s="235"/>
      <c r="U2457" s="235"/>
      <c r="V2457" s="235"/>
      <c r="W2457" s="235"/>
      <c r="X2457" s="235"/>
      <c r="Y2457" s="235"/>
      <c r="Z2457" s="235"/>
      <c r="AA2457" s="235"/>
      <c r="AB2457" s="235"/>
      <c r="AC2457" s="236">
        <v>15.75</v>
      </c>
      <c r="AD2457" s="236"/>
    </row>
    <row r="2458" spans="3:30" x14ac:dyDescent="0.25">
      <c r="C2458" s="149" t="s">
        <v>2</v>
      </c>
      <c r="G2458" s="149" t="s">
        <v>2</v>
      </c>
      <c r="K2458" s="149" t="s">
        <v>2</v>
      </c>
      <c r="O2458" s="235" t="s">
        <v>2974</v>
      </c>
      <c r="P2458" s="235"/>
      <c r="Q2458" s="235"/>
      <c r="R2458" s="235"/>
      <c r="S2458" s="235"/>
      <c r="T2458" s="235"/>
      <c r="U2458" s="235"/>
      <c r="V2458" s="235"/>
      <c r="W2458" s="235"/>
      <c r="X2458" s="235"/>
      <c r="Y2458" s="235"/>
      <c r="Z2458" s="235"/>
      <c r="AA2458" s="235"/>
      <c r="AB2458" s="235"/>
      <c r="AC2458" s="236">
        <v>26</v>
      </c>
      <c r="AD2458" s="236"/>
    </row>
    <row r="2459" spans="3:30" x14ac:dyDescent="0.25">
      <c r="C2459" s="149" t="s">
        <v>2</v>
      </c>
      <c r="G2459" s="149" t="s">
        <v>2</v>
      </c>
      <c r="K2459" s="149" t="s">
        <v>2</v>
      </c>
      <c r="O2459" s="235" t="s">
        <v>2974</v>
      </c>
      <c r="P2459" s="235"/>
      <c r="Q2459" s="235"/>
      <c r="R2459" s="235"/>
      <c r="S2459" s="235"/>
      <c r="T2459" s="235"/>
      <c r="U2459" s="235"/>
      <c r="V2459" s="235"/>
      <c r="W2459" s="235"/>
      <c r="X2459" s="235"/>
      <c r="Y2459" s="235"/>
      <c r="Z2459" s="235"/>
      <c r="AA2459" s="235"/>
      <c r="AB2459" s="235"/>
      <c r="AC2459" s="236">
        <v>26</v>
      </c>
      <c r="AD2459" s="236"/>
    </row>
    <row r="2460" spans="3:30" x14ac:dyDescent="0.25">
      <c r="C2460" s="149" t="s">
        <v>2</v>
      </c>
      <c r="G2460" s="149" t="s">
        <v>2</v>
      </c>
      <c r="K2460" s="149" t="s">
        <v>2</v>
      </c>
      <c r="O2460" s="235" t="s">
        <v>2974</v>
      </c>
      <c r="P2460" s="235"/>
      <c r="Q2460" s="235"/>
      <c r="R2460" s="235"/>
      <c r="S2460" s="235"/>
      <c r="T2460" s="235"/>
      <c r="U2460" s="235"/>
      <c r="V2460" s="235"/>
      <c r="W2460" s="235"/>
      <c r="X2460" s="235"/>
      <c r="Y2460" s="235"/>
      <c r="Z2460" s="235"/>
      <c r="AA2460" s="235"/>
      <c r="AB2460" s="235"/>
      <c r="AC2460" s="236">
        <v>26</v>
      </c>
      <c r="AD2460" s="236"/>
    </row>
    <row r="2461" spans="3:30" x14ac:dyDescent="0.25">
      <c r="C2461" s="149" t="s">
        <v>2</v>
      </c>
      <c r="G2461" s="149" t="s">
        <v>2</v>
      </c>
      <c r="K2461" s="149" t="s">
        <v>2</v>
      </c>
      <c r="O2461" s="235" t="s">
        <v>2974</v>
      </c>
      <c r="P2461" s="235"/>
      <c r="Q2461" s="235"/>
      <c r="R2461" s="235"/>
      <c r="S2461" s="235"/>
      <c r="T2461" s="235"/>
      <c r="U2461" s="235"/>
      <c r="V2461" s="235"/>
      <c r="W2461" s="235"/>
      <c r="X2461" s="235"/>
      <c r="Y2461" s="235"/>
      <c r="Z2461" s="235"/>
      <c r="AA2461" s="235"/>
      <c r="AB2461" s="235"/>
      <c r="AC2461" s="236">
        <v>31.25</v>
      </c>
      <c r="AD2461" s="236"/>
    </row>
    <row r="2462" spans="3:30" x14ac:dyDescent="0.25">
      <c r="C2462" s="149" t="s">
        <v>2</v>
      </c>
      <c r="G2462" s="149" t="s">
        <v>2</v>
      </c>
      <c r="K2462" s="149" t="s">
        <v>2</v>
      </c>
      <c r="O2462" s="235" t="s">
        <v>2974</v>
      </c>
      <c r="P2462" s="235"/>
      <c r="Q2462" s="235"/>
      <c r="R2462" s="235"/>
      <c r="S2462" s="235"/>
      <c r="T2462" s="235"/>
      <c r="U2462" s="235"/>
      <c r="V2462" s="235"/>
      <c r="W2462" s="235"/>
      <c r="X2462" s="235"/>
      <c r="Y2462" s="235"/>
      <c r="Z2462" s="235"/>
      <c r="AA2462" s="235"/>
      <c r="AB2462" s="235"/>
      <c r="AC2462" s="236">
        <v>67.25</v>
      </c>
      <c r="AD2462" s="236"/>
    </row>
    <row r="2463" spans="3:30" x14ac:dyDescent="0.25">
      <c r="C2463" s="149" t="s">
        <v>2</v>
      </c>
      <c r="G2463" s="149" t="s">
        <v>2</v>
      </c>
      <c r="K2463" s="149" t="s">
        <v>2</v>
      </c>
      <c r="O2463" s="235" t="s">
        <v>2974</v>
      </c>
      <c r="P2463" s="235"/>
      <c r="Q2463" s="235"/>
      <c r="R2463" s="235"/>
      <c r="S2463" s="235"/>
      <c r="T2463" s="235"/>
      <c r="U2463" s="235"/>
      <c r="V2463" s="235"/>
      <c r="W2463" s="235"/>
      <c r="X2463" s="235"/>
      <c r="Y2463" s="235"/>
      <c r="Z2463" s="235"/>
      <c r="AA2463" s="235"/>
      <c r="AB2463" s="235"/>
      <c r="AC2463" s="236">
        <v>66</v>
      </c>
      <c r="AD2463" s="236"/>
    </row>
    <row r="2464" spans="3:30" x14ac:dyDescent="0.25">
      <c r="C2464" s="149" t="s">
        <v>2</v>
      </c>
      <c r="G2464" s="149" t="s">
        <v>2</v>
      </c>
      <c r="K2464" s="149" t="s">
        <v>2</v>
      </c>
      <c r="O2464" s="235" t="s">
        <v>2974</v>
      </c>
      <c r="P2464" s="235"/>
      <c r="Q2464" s="235"/>
      <c r="R2464" s="235"/>
      <c r="S2464" s="235"/>
      <c r="T2464" s="235"/>
      <c r="U2464" s="235"/>
      <c r="V2464" s="235"/>
      <c r="W2464" s="235"/>
      <c r="X2464" s="235"/>
      <c r="Y2464" s="235"/>
      <c r="Z2464" s="235"/>
      <c r="AA2464" s="235"/>
      <c r="AB2464" s="235"/>
      <c r="AC2464" s="236">
        <v>30</v>
      </c>
      <c r="AD2464" s="236"/>
    </row>
    <row r="2465" spans="3:30" x14ac:dyDescent="0.25">
      <c r="C2465" s="149" t="s">
        <v>2</v>
      </c>
      <c r="G2465" s="149" t="s">
        <v>2</v>
      </c>
      <c r="K2465" s="149" t="s">
        <v>2</v>
      </c>
      <c r="O2465" s="235" t="s">
        <v>2974</v>
      </c>
      <c r="P2465" s="235"/>
      <c r="Q2465" s="235"/>
      <c r="R2465" s="235"/>
      <c r="S2465" s="235"/>
      <c r="T2465" s="235"/>
      <c r="U2465" s="235"/>
      <c r="V2465" s="235"/>
      <c r="W2465" s="235"/>
      <c r="X2465" s="235"/>
      <c r="Y2465" s="235"/>
      <c r="Z2465" s="235"/>
      <c r="AA2465" s="235"/>
      <c r="AB2465" s="235"/>
      <c r="AC2465" s="236">
        <v>63.25</v>
      </c>
      <c r="AD2465" s="236"/>
    </row>
    <row r="2466" spans="3:30" x14ac:dyDescent="0.25">
      <c r="C2466" s="149" t="s">
        <v>2</v>
      </c>
      <c r="G2466" s="149" t="s">
        <v>2</v>
      </c>
      <c r="K2466" s="149" t="s">
        <v>2</v>
      </c>
      <c r="O2466" s="235" t="s">
        <v>2974</v>
      </c>
      <c r="P2466" s="235"/>
      <c r="Q2466" s="235"/>
      <c r="R2466" s="235"/>
      <c r="S2466" s="235"/>
      <c r="T2466" s="235"/>
      <c r="U2466" s="235"/>
      <c r="V2466" s="235"/>
      <c r="W2466" s="235"/>
      <c r="X2466" s="235"/>
      <c r="Y2466" s="235"/>
      <c r="Z2466" s="235"/>
      <c r="AA2466" s="235"/>
      <c r="AB2466" s="235"/>
      <c r="AC2466" s="236">
        <v>77.25</v>
      </c>
      <c r="AD2466" s="236"/>
    </row>
    <row r="2467" spans="3:30" x14ac:dyDescent="0.25">
      <c r="C2467" s="149" t="s">
        <v>2</v>
      </c>
      <c r="G2467" s="149" t="s">
        <v>2</v>
      </c>
      <c r="K2467" s="149" t="s">
        <v>2</v>
      </c>
      <c r="O2467" s="235" t="s">
        <v>2974</v>
      </c>
      <c r="P2467" s="235"/>
      <c r="Q2467" s="235"/>
      <c r="R2467" s="235"/>
      <c r="S2467" s="235"/>
      <c r="T2467" s="235"/>
      <c r="U2467" s="235"/>
      <c r="V2467" s="235"/>
      <c r="W2467" s="235"/>
      <c r="X2467" s="235"/>
      <c r="Y2467" s="235"/>
      <c r="Z2467" s="235"/>
      <c r="AA2467" s="235"/>
      <c r="AB2467" s="235"/>
      <c r="AC2467" s="236">
        <v>125</v>
      </c>
      <c r="AD2467" s="236"/>
    </row>
    <row r="2468" spans="3:30" x14ac:dyDescent="0.25">
      <c r="C2468" s="149" t="s">
        <v>2</v>
      </c>
      <c r="G2468" s="149" t="s">
        <v>2</v>
      </c>
      <c r="K2468" s="149" t="s">
        <v>2</v>
      </c>
      <c r="O2468" s="235" t="s">
        <v>2974</v>
      </c>
      <c r="P2468" s="235"/>
      <c r="Q2468" s="235"/>
      <c r="R2468" s="235"/>
      <c r="S2468" s="235"/>
      <c r="T2468" s="235"/>
      <c r="U2468" s="235"/>
      <c r="V2468" s="235"/>
      <c r="W2468" s="235"/>
      <c r="X2468" s="235"/>
      <c r="Y2468" s="235"/>
      <c r="Z2468" s="235"/>
      <c r="AA2468" s="235"/>
      <c r="AB2468" s="235"/>
      <c r="AC2468" s="236">
        <v>35</v>
      </c>
      <c r="AD2468" s="236"/>
    </row>
    <row r="2469" spans="3:30" x14ac:dyDescent="0.25">
      <c r="C2469" s="149" t="s">
        <v>2</v>
      </c>
      <c r="G2469" s="149" t="s">
        <v>2</v>
      </c>
      <c r="K2469" s="149" t="s">
        <v>2</v>
      </c>
      <c r="O2469" s="235" t="s">
        <v>2974</v>
      </c>
      <c r="P2469" s="235"/>
      <c r="Q2469" s="235"/>
      <c r="R2469" s="235"/>
      <c r="S2469" s="235"/>
      <c r="T2469" s="235"/>
      <c r="U2469" s="235"/>
      <c r="V2469" s="235"/>
      <c r="W2469" s="235"/>
      <c r="X2469" s="235"/>
      <c r="Y2469" s="235"/>
      <c r="Z2469" s="235"/>
      <c r="AA2469" s="235"/>
      <c r="AB2469" s="235"/>
      <c r="AC2469" s="236">
        <v>41.5</v>
      </c>
      <c r="AD2469" s="236"/>
    </row>
    <row r="2470" spans="3:30" x14ac:dyDescent="0.25">
      <c r="C2470" s="149" t="s">
        <v>2</v>
      </c>
      <c r="G2470" s="149" t="s">
        <v>2</v>
      </c>
      <c r="K2470" s="149" t="s">
        <v>2</v>
      </c>
      <c r="O2470" s="235" t="s">
        <v>2974</v>
      </c>
      <c r="P2470" s="235"/>
      <c r="Q2470" s="235"/>
      <c r="R2470" s="235"/>
      <c r="S2470" s="235"/>
      <c r="T2470" s="235"/>
      <c r="U2470" s="235"/>
      <c r="V2470" s="235"/>
      <c r="W2470" s="235"/>
      <c r="X2470" s="235"/>
      <c r="Y2470" s="235"/>
      <c r="Z2470" s="235"/>
      <c r="AA2470" s="235"/>
      <c r="AB2470" s="235"/>
      <c r="AC2470" s="236">
        <v>41.5</v>
      </c>
      <c r="AD2470" s="236"/>
    </row>
    <row r="2471" spans="3:30" x14ac:dyDescent="0.25">
      <c r="C2471" s="149" t="s">
        <v>2</v>
      </c>
      <c r="G2471" s="149" t="s">
        <v>2</v>
      </c>
      <c r="K2471" s="149" t="s">
        <v>2</v>
      </c>
      <c r="O2471" s="235" t="s">
        <v>2974</v>
      </c>
      <c r="P2471" s="235"/>
      <c r="Q2471" s="235"/>
      <c r="R2471" s="235"/>
      <c r="S2471" s="235"/>
      <c r="T2471" s="235"/>
      <c r="U2471" s="235"/>
      <c r="V2471" s="235"/>
      <c r="W2471" s="235"/>
      <c r="X2471" s="235"/>
      <c r="Y2471" s="235"/>
      <c r="Z2471" s="235"/>
      <c r="AA2471" s="235"/>
      <c r="AB2471" s="235"/>
      <c r="AC2471" s="236">
        <v>26</v>
      </c>
      <c r="AD2471" s="236"/>
    </row>
    <row r="2472" spans="3:30" x14ac:dyDescent="0.25">
      <c r="C2472" s="149" t="s">
        <v>2</v>
      </c>
      <c r="G2472" s="149" t="s">
        <v>2</v>
      </c>
      <c r="K2472" s="149" t="s">
        <v>2</v>
      </c>
      <c r="O2472" s="235" t="s">
        <v>2974</v>
      </c>
      <c r="P2472" s="235"/>
      <c r="Q2472" s="235"/>
      <c r="R2472" s="235"/>
      <c r="S2472" s="235"/>
      <c r="T2472" s="235"/>
      <c r="U2472" s="235"/>
      <c r="V2472" s="235"/>
      <c r="W2472" s="235"/>
      <c r="X2472" s="235"/>
      <c r="Y2472" s="235"/>
      <c r="Z2472" s="235"/>
      <c r="AA2472" s="235"/>
      <c r="AB2472" s="235"/>
      <c r="AC2472" s="236">
        <v>67.25</v>
      </c>
      <c r="AD2472" s="236"/>
    </row>
    <row r="2473" spans="3:30" x14ac:dyDescent="0.25">
      <c r="C2473" s="149" t="s">
        <v>2</v>
      </c>
      <c r="G2473" s="149" t="s">
        <v>2</v>
      </c>
      <c r="K2473" s="149" t="s">
        <v>2</v>
      </c>
      <c r="O2473" s="235" t="s">
        <v>2974</v>
      </c>
      <c r="P2473" s="235"/>
      <c r="Q2473" s="235"/>
      <c r="R2473" s="235"/>
      <c r="S2473" s="235"/>
      <c r="T2473" s="235"/>
      <c r="U2473" s="235"/>
      <c r="V2473" s="235"/>
      <c r="W2473" s="235"/>
      <c r="X2473" s="235"/>
      <c r="Y2473" s="235"/>
      <c r="Z2473" s="235"/>
      <c r="AA2473" s="235"/>
      <c r="AB2473" s="235"/>
      <c r="AC2473" s="236">
        <v>77.75</v>
      </c>
      <c r="AD2473" s="236"/>
    </row>
    <row r="2474" spans="3:30" x14ac:dyDescent="0.25">
      <c r="C2474" s="149" t="s">
        <v>2</v>
      </c>
      <c r="G2474" s="149" t="s">
        <v>2</v>
      </c>
      <c r="K2474" s="149" t="s">
        <v>2</v>
      </c>
      <c r="O2474" s="235" t="s">
        <v>2974</v>
      </c>
      <c r="P2474" s="235"/>
      <c r="Q2474" s="235"/>
      <c r="R2474" s="235"/>
      <c r="S2474" s="235"/>
      <c r="T2474" s="235"/>
      <c r="U2474" s="235"/>
      <c r="V2474" s="235"/>
      <c r="W2474" s="235"/>
      <c r="X2474" s="235"/>
      <c r="Y2474" s="235"/>
      <c r="Z2474" s="235"/>
      <c r="AA2474" s="235"/>
      <c r="AB2474" s="235"/>
      <c r="AC2474" s="236">
        <v>36.25</v>
      </c>
      <c r="AD2474" s="236"/>
    </row>
    <row r="2475" spans="3:30" x14ac:dyDescent="0.25">
      <c r="C2475" s="149" t="s">
        <v>2</v>
      </c>
      <c r="G2475" s="149" t="s">
        <v>2</v>
      </c>
      <c r="K2475" s="149" t="s">
        <v>2</v>
      </c>
      <c r="O2475" s="235" t="s">
        <v>2974</v>
      </c>
      <c r="P2475" s="235"/>
      <c r="Q2475" s="235"/>
      <c r="R2475" s="235"/>
      <c r="S2475" s="235"/>
      <c r="T2475" s="235"/>
      <c r="U2475" s="235"/>
      <c r="V2475" s="235"/>
      <c r="W2475" s="235"/>
      <c r="X2475" s="235"/>
      <c r="Y2475" s="235"/>
      <c r="Z2475" s="235"/>
      <c r="AA2475" s="235"/>
      <c r="AB2475" s="235"/>
      <c r="AC2475" s="236">
        <v>232.75</v>
      </c>
      <c r="AD2475" s="236"/>
    </row>
    <row r="2476" spans="3:30" x14ac:dyDescent="0.25">
      <c r="C2476" s="149" t="s">
        <v>2</v>
      </c>
      <c r="G2476" s="149" t="s">
        <v>2</v>
      </c>
      <c r="K2476" s="149" t="s">
        <v>2</v>
      </c>
      <c r="O2476" s="235" t="s">
        <v>2974</v>
      </c>
      <c r="P2476" s="235"/>
      <c r="Q2476" s="235"/>
      <c r="R2476" s="235"/>
      <c r="S2476" s="235"/>
      <c r="T2476" s="235"/>
      <c r="U2476" s="235"/>
      <c r="V2476" s="235"/>
      <c r="W2476" s="235"/>
      <c r="X2476" s="235"/>
      <c r="Y2476" s="235"/>
      <c r="Z2476" s="235"/>
      <c r="AA2476" s="235"/>
      <c r="AB2476" s="235"/>
      <c r="AC2476" s="236">
        <v>46.75</v>
      </c>
      <c r="AD2476" s="236"/>
    </row>
    <row r="2477" spans="3:30" x14ac:dyDescent="0.25">
      <c r="C2477" s="149" t="s">
        <v>2</v>
      </c>
      <c r="G2477" s="149" t="s">
        <v>2</v>
      </c>
      <c r="K2477" s="149" t="s">
        <v>2</v>
      </c>
      <c r="O2477" s="235" t="s">
        <v>2974</v>
      </c>
      <c r="P2477" s="235"/>
      <c r="Q2477" s="235"/>
      <c r="R2477" s="235"/>
      <c r="S2477" s="235"/>
      <c r="T2477" s="235"/>
      <c r="U2477" s="235"/>
      <c r="V2477" s="235"/>
      <c r="W2477" s="235"/>
      <c r="X2477" s="235"/>
      <c r="Y2477" s="235"/>
      <c r="Z2477" s="235"/>
      <c r="AA2477" s="235"/>
      <c r="AB2477" s="235"/>
      <c r="AC2477" s="236">
        <v>26</v>
      </c>
      <c r="AD2477" s="236"/>
    </row>
    <row r="2478" spans="3:30" x14ac:dyDescent="0.25">
      <c r="C2478" s="149" t="s">
        <v>2</v>
      </c>
      <c r="G2478" s="149" t="s">
        <v>2</v>
      </c>
      <c r="K2478" s="149" t="s">
        <v>2</v>
      </c>
      <c r="O2478" s="235" t="s">
        <v>2974</v>
      </c>
      <c r="P2478" s="235"/>
      <c r="Q2478" s="235"/>
      <c r="R2478" s="235"/>
      <c r="S2478" s="235"/>
      <c r="T2478" s="235"/>
      <c r="U2478" s="235"/>
      <c r="V2478" s="235"/>
      <c r="W2478" s="235"/>
      <c r="X2478" s="235"/>
      <c r="Y2478" s="235"/>
      <c r="Z2478" s="235"/>
      <c r="AA2478" s="235"/>
      <c r="AB2478" s="235"/>
      <c r="AC2478" s="236">
        <v>26</v>
      </c>
      <c r="AD2478" s="236"/>
    </row>
    <row r="2479" spans="3:30" x14ac:dyDescent="0.25">
      <c r="C2479" s="149" t="s">
        <v>2</v>
      </c>
      <c r="G2479" s="149" t="s">
        <v>2</v>
      </c>
      <c r="K2479" s="149" t="s">
        <v>2</v>
      </c>
      <c r="O2479" s="235" t="s">
        <v>2974</v>
      </c>
      <c r="P2479" s="235"/>
      <c r="Q2479" s="235"/>
      <c r="R2479" s="235"/>
      <c r="S2479" s="235"/>
      <c r="T2479" s="235"/>
      <c r="U2479" s="235"/>
      <c r="V2479" s="235"/>
      <c r="W2479" s="235"/>
      <c r="X2479" s="235"/>
      <c r="Y2479" s="235"/>
      <c r="Z2479" s="235"/>
      <c r="AA2479" s="235"/>
      <c r="AB2479" s="235"/>
      <c r="AC2479" s="236">
        <v>15.75</v>
      </c>
      <c r="AD2479" s="236"/>
    </row>
    <row r="2480" spans="3:30" x14ac:dyDescent="0.25">
      <c r="C2480" s="149" t="s">
        <v>2</v>
      </c>
      <c r="G2480" s="149" t="s">
        <v>2</v>
      </c>
      <c r="K2480" s="149" t="s">
        <v>2</v>
      </c>
      <c r="O2480" s="235" t="s">
        <v>2974</v>
      </c>
      <c r="P2480" s="235"/>
      <c r="Q2480" s="235"/>
      <c r="R2480" s="235"/>
      <c r="S2480" s="235"/>
      <c r="T2480" s="235"/>
      <c r="U2480" s="235"/>
      <c r="V2480" s="235"/>
      <c r="W2480" s="235"/>
      <c r="X2480" s="235"/>
      <c r="Y2480" s="235"/>
      <c r="Z2480" s="235"/>
      <c r="AA2480" s="235"/>
      <c r="AB2480" s="235"/>
      <c r="AC2480" s="236">
        <v>15.75</v>
      </c>
      <c r="AD2480" s="236"/>
    </row>
    <row r="2481" spans="1:30" x14ac:dyDescent="0.25">
      <c r="C2481" s="149" t="s">
        <v>2</v>
      </c>
      <c r="G2481" s="149" t="s">
        <v>2</v>
      </c>
      <c r="K2481" s="149" t="s">
        <v>2</v>
      </c>
      <c r="O2481" s="235" t="s">
        <v>2974</v>
      </c>
      <c r="P2481" s="235"/>
      <c r="Q2481" s="235"/>
      <c r="R2481" s="235"/>
      <c r="S2481" s="235"/>
      <c r="T2481" s="235"/>
      <c r="U2481" s="235"/>
      <c r="V2481" s="235"/>
      <c r="W2481" s="235"/>
      <c r="X2481" s="235"/>
      <c r="Y2481" s="235"/>
      <c r="Z2481" s="235"/>
      <c r="AA2481" s="235"/>
      <c r="AB2481" s="235"/>
      <c r="AC2481" s="236">
        <v>31.25</v>
      </c>
      <c r="AD2481" s="236"/>
    </row>
    <row r="2482" spans="1:30" x14ac:dyDescent="0.25">
      <c r="C2482" s="149" t="s">
        <v>2</v>
      </c>
      <c r="G2482" s="149" t="s">
        <v>2</v>
      </c>
      <c r="K2482" s="149" t="s">
        <v>2</v>
      </c>
      <c r="O2482" s="235" t="s">
        <v>2974</v>
      </c>
      <c r="P2482" s="235"/>
      <c r="Q2482" s="235"/>
      <c r="R2482" s="235"/>
      <c r="S2482" s="235"/>
      <c r="T2482" s="235"/>
      <c r="U2482" s="235"/>
      <c r="V2482" s="235"/>
      <c r="W2482" s="235"/>
      <c r="X2482" s="235"/>
      <c r="Y2482" s="235"/>
      <c r="Z2482" s="235"/>
      <c r="AA2482" s="235"/>
      <c r="AB2482" s="235"/>
      <c r="AC2482" s="236">
        <v>60</v>
      </c>
      <c r="AD2482" s="236"/>
    </row>
    <row r="2483" spans="1:30" x14ac:dyDescent="0.25">
      <c r="C2483" s="149" t="s">
        <v>2</v>
      </c>
      <c r="G2483" s="149" t="s">
        <v>2</v>
      </c>
      <c r="K2483" s="149" t="s">
        <v>2</v>
      </c>
      <c r="O2483" s="235" t="s">
        <v>2974</v>
      </c>
      <c r="P2483" s="235"/>
      <c r="Q2483" s="235"/>
      <c r="R2483" s="235"/>
      <c r="S2483" s="235"/>
      <c r="T2483" s="235"/>
      <c r="U2483" s="235"/>
      <c r="V2483" s="235"/>
      <c r="W2483" s="235"/>
      <c r="X2483" s="235"/>
      <c r="Y2483" s="235"/>
      <c r="Z2483" s="235"/>
      <c r="AA2483" s="235"/>
      <c r="AB2483" s="235"/>
      <c r="AC2483" s="236">
        <v>90</v>
      </c>
      <c r="AD2483" s="236"/>
    </row>
    <row r="2484" spans="1:30" x14ac:dyDescent="0.25">
      <c r="C2484" s="149" t="s">
        <v>2</v>
      </c>
      <c r="G2484" s="149" t="s">
        <v>2</v>
      </c>
      <c r="K2484" s="149" t="s">
        <v>2</v>
      </c>
      <c r="O2484" s="235" t="s">
        <v>2974</v>
      </c>
      <c r="P2484" s="235"/>
      <c r="Q2484" s="235"/>
      <c r="R2484" s="235"/>
      <c r="S2484" s="235"/>
      <c r="T2484" s="235"/>
      <c r="U2484" s="235"/>
      <c r="V2484" s="235"/>
      <c r="W2484" s="235"/>
      <c r="X2484" s="235"/>
      <c r="Y2484" s="235"/>
      <c r="Z2484" s="235"/>
      <c r="AA2484" s="235"/>
      <c r="AB2484" s="235"/>
      <c r="AC2484" s="236">
        <v>26</v>
      </c>
      <c r="AD2484" s="236"/>
    </row>
    <row r="2485" spans="1:30" x14ac:dyDescent="0.25">
      <c r="C2485" s="149" t="s">
        <v>2</v>
      </c>
      <c r="G2485" s="149" t="s">
        <v>2</v>
      </c>
      <c r="K2485" s="149" t="s">
        <v>2</v>
      </c>
      <c r="O2485" s="235" t="s">
        <v>2974</v>
      </c>
      <c r="P2485" s="235"/>
      <c r="Q2485" s="235"/>
      <c r="R2485" s="235"/>
      <c r="S2485" s="235"/>
      <c r="T2485" s="235"/>
      <c r="U2485" s="235"/>
      <c r="V2485" s="235"/>
      <c r="W2485" s="235"/>
      <c r="X2485" s="235"/>
      <c r="Y2485" s="235"/>
      <c r="Z2485" s="235"/>
      <c r="AA2485" s="235"/>
      <c r="AB2485" s="235"/>
      <c r="AC2485" s="236">
        <v>15.75</v>
      </c>
      <c r="AD2485" s="236"/>
    </row>
    <row r="2486" spans="1:30" x14ac:dyDescent="0.25">
      <c r="C2486" s="149" t="s">
        <v>2</v>
      </c>
      <c r="G2486" s="149" t="s">
        <v>2</v>
      </c>
      <c r="K2486" s="149" t="s">
        <v>2</v>
      </c>
      <c r="O2486" s="235" t="s">
        <v>2974</v>
      </c>
      <c r="P2486" s="235"/>
      <c r="Q2486" s="235"/>
      <c r="R2486" s="235"/>
      <c r="S2486" s="235"/>
      <c r="T2486" s="235"/>
      <c r="U2486" s="235"/>
      <c r="V2486" s="235"/>
      <c r="W2486" s="235"/>
      <c r="X2486" s="235"/>
      <c r="Y2486" s="235"/>
      <c r="Z2486" s="235"/>
      <c r="AA2486" s="235"/>
      <c r="AB2486" s="235"/>
      <c r="AC2486" s="236">
        <v>26</v>
      </c>
      <c r="AD2486" s="236"/>
    </row>
    <row r="2487" spans="1:30" x14ac:dyDescent="0.25">
      <c r="B2487" s="146" t="s">
        <v>2782</v>
      </c>
      <c r="C2487" s="146"/>
      <c r="D2487" s="146"/>
      <c r="F2487" s="146" t="s">
        <v>1045</v>
      </c>
      <c r="G2487" s="146"/>
      <c r="H2487" s="146"/>
      <c r="I2487" s="146"/>
      <c r="J2487" s="146" t="s">
        <v>2248</v>
      </c>
      <c r="K2487" s="146"/>
      <c r="L2487" s="146"/>
      <c r="N2487" s="146" t="s">
        <v>2249</v>
      </c>
      <c r="O2487" s="146"/>
      <c r="P2487" s="146"/>
      <c r="Q2487" s="146"/>
      <c r="R2487" s="146"/>
      <c r="S2487" s="146"/>
      <c r="T2487" s="146"/>
      <c r="U2487" s="146"/>
      <c r="V2487" s="146"/>
      <c r="W2487" s="146"/>
      <c r="X2487" s="146"/>
      <c r="Y2487" s="146"/>
      <c r="Z2487" s="146"/>
      <c r="AA2487" s="146"/>
      <c r="AC2487" s="234">
        <v>85</v>
      </c>
      <c r="AD2487" s="234"/>
    </row>
    <row r="2488" spans="1:30" x14ac:dyDescent="0.25">
      <c r="C2488" s="149" t="s">
        <v>2</v>
      </c>
      <c r="G2488" s="149" t="s">
        <v>2</v>
      </c>
      <c r="K2488" s="149" t="s">
        <v>2</v>
      </c>
      <c r="O2488" s="235" t="s">
        <v>2975</v>
      </c>
      <c r="P2488" s="235"/>
      <c r="Q2488" s="235"/>
      <c r="R2488" s="235"/>
      <c r="S2488" s="235"/>
      <c r="T2488" s="235"/>
      <c r="U2488" s="235"/>
      <c r="V2488" s="235"/>
      <c r="W2488" s="235"/>
      <c r="X2488" s="235"/>
      <c r="Y2488" s="235"/>
      <c r="Z2488" s="235"/>
      <c r="AA2488" s="235"/>
      <c r="AB2488" s="235"/>
    </row>
    <row r="2489" spans="1:30" x14ac:dyDescent="0.25">
      <c r="B2489" s="146" t="s">
        <v>1695</v>
      </c>
      <c r="C2489" s="146"/>
      <c r="D2489" s="146"/>
      <c r="F2489" s="146" t="s">
        <v>1158</v>
      </c>
      <c r="G2489" s="146"/>
      <c r="H2489" s="146"/>
      <c r="I2489" s="146"/>
      <c r="J2489" s="146" t="s">
        <v>1696</v>
      </c>
      <c r="K2489" s="146"/>
      <c r="L2489" s="146"/>
      <c r="N2489" s="146" t="s">
        <v>1697</v>
      </c>
      <c r="O2489" s="146"/>
      <c r="P2489" s="146"/>
      <c r="Q2489" s="146"/>
      <c r="R2489" s="146"/>
      <c r="S2489" s="146"/>
      <c r="T2489" s="146"/>
      <c r="U2489" s="146"/>
      <c r="V2489" s="146"/>
      <c r="W2489" s="146"/>
      <c r="X2489" s="146"/>
      <c r="Y2489" s="146"/>
      <c r="Z2489" s="146"/>
      <c r="AA2489" s="146"/>
      <c r="AC2489" s="234">
        <v>1526.31</v>
      </c>
      <c r="AD2489" s="234"/>
    </row>
    <row r="2490" spans="1:30" x14ac:dyDescent="0.25">
      <c r="C2490" s="149" t="s">
        <v>2</v>
      </c>
      <c r="G2490" s="149" t="s">
        <v>2</v>
      </c>
      <c r="K2490" s="149" t="s">
        <v>2</v>
      </c>
      <c r="O2490" s="235" t="s">
        <v>2976</v>
      </c>
      <c r="P2490" s="235"/>
      <c r="Q2490" s="235"/>
      <c r="R2490" s="235"/>
      <c r="S2490" s="235"/>
      <c r="T2490" s="235"/>
      <c r="U2490" s="235"/>
      <c r="V2490" s="235"/>
      <c r="W2490" s="235"/>
      <c r="X2490" s="235"/>
      <c r="Y2490" s="235"/>
      <c r="Z2490" s="235"/>
      <c r="AA2490" s="235"/>
      <c r="AB2490" s="235"/>
    </row>
    <row r="2491" spans="1:30" ht="125.25" customHeight="1" x14ac:dyDescent="0.25"/>
    <row r="2492" spans="1:30" ht="12" customHeight="1" x14ac:dyDescent="0.25"/>
    <row r="2493" spans="1:30" ht="13.5" customHeight="1" x14ac:dyDescent="0.25">
      <c r="A2493" s="152" t="s">
        <v>1119</v>
      </c>
      <c r="B2493" s="152"/>
      <c r="C2493" s="152"/>
      <c r="D2493" s="152"/>
      <c r="E2493" s="152"/>
      <c r="F2493" s="152"/>
      <c r="G2493" s="152"/>
      <c r="H2493" s="152"/>
      <c r="I2493" s="152"/>
      <c r="J2493" s="152"/>
      <c r="K2493" s="152"/>
      <c r="L2493" s="152"/>
      <c r="M2493" s="152"/>
      <c r="R2493" s="153" t="s">
        <v>2977</v>
      </c>
      <c r="S2493" s="153"/>
      <c r="T2493" s="153"/>
      <c r="U2493" s="153"/>
      <c r="V2493" s="153"/>
      <c r="W2493" s="153"/>
      <c r="X2493" s="153"/>
      <c r="Y2493" s="153"/>
      <c r="Z2493" s="153"/>
      <c r="AA2493" s="153"/>
      <c r="AB2493" s="153"/>
      <c r="AC2493" s="153"/>
      <c r="AD2493" s="153"/>
    </row>
    <row r="2494" spans="1:30" ht="25.5" customHeight="1" x14ac:dyDescent="0.25">
      <c r="C2494" s="143" t="s">
        <v>1035</v>
      </c>
      <c r="D2494" s="143"/>
      <c r="E2494" s="143"/>
      <c r="F2494" s="143"/>
      <c r="G2494" s="143"/>
      <c r="H2494" s="143"/>
      <c r="I2494" s="143"/>
      <c r="J2494" s="143"/>
      <c r="K2494" s="143"/>
      <c r="L2494" s="143"/>
      <c r="M2494" s="143"/>
      <c r="N2494" s="143"/>
      <c r="O2494" s="143"/>
      <c r="P2494" s="143"/>
      <c r="Q2494" s="143"/>
      <c r="R2494" s="143"/>
      <c r="S2494" s="143"/>
      <c r="T2494" s="143"/>
      <c r="U2494" s="143"/>
      <c r="V2494" s="143"/>
      <c r="W2494" s="143"/>
      <c r="X2494" s="143"/>
      <c r="Y2494" s="143"/>
      <c r="Z2494" s="143"/>
      <c r="AA2494" s="143"/>
      <c r="AB2494" s="143"/>
      <c r="AC2494" s="143"/>
    </row>
    <row r="2495" spans="1:30" ht="7.5" customHeight="1" x14ac:dyDescent="0.25"/>
    <row r="2496" spans="1:30" ht="18.75" customHeight="1" x14ac:dyDescent="0.25">
      <c r="I2496" s="229" t="s">
        <v>1036</v>
      </c>
      <c r="J2496" s="229"/>
      <c r="K2496" s="229"/>
      <c r="L2496" s="229"/>
      <c r="M2496" s="229"/>
      <c r="N2496" s="229"/>
      <c r="O2496" s="229"/>
      <c r="P2496" s="229"/>
      <c r="S2496" s="230" t="s">
        <v>1037</v>
      </c>
      <c r="T2496" s="230"/>
      <c r="U2496" s="230"/>
      <c r="V2496" s="230"/>
      <c r="W2496" s="230"/>
      <c r="X2496" s="230"/>
      <c r="Y2496" s="230"/>
    </row>
    <row r="2497" spans="1:30" ht="6.75" customHeight="1" x14ac:dyDescent="0.25"/>
    <row r="2498" spans="1:30" ht="14.25" customHeight="1" x14ac:dyDescent="0.25">
      <c r="A2498" s="231" t="s">
        <v>2833</v>
      </c>
      <c r="B2498" s="231"/>
      <c r="C2498" s="231"/>
      <c r="D2498" s="231"/>
      <c r="E2498" s="231"/>
      <c r="F2498" s="231"/>
      <c r="G2498" s="231"/>
      <c r="H2498" s="231"/>
      <c r="I2498" s="231"/>
      <c r="J2498" s="231"/>
      <c r="K2498" s="231"/>
      <c r="L2498" s="231"/>
      <c r="M2498" s="231"/>
      <c r="N2498" s="231"/>
      <c r="O2498" s="231"/>
    </row>
    <row r="2499" spans="1:30" x14ac:dyDescent="0.25">
      <c r="B2499" s="232" t="s">
        <v>1039</v>
      </c>
      <c r="C2499" s="232"/>
      <c r="D2499" s="232"/>
      <c r="F2499" s="232" t="s">
        <v>1040</v>
      </c>
      <c r="G2499" s="232"/>
      <c r="H2499" s="232"/>
      <c r="I2499" s="232"/>
      <c r="J2499" s="232" t="s">
        <v>1041</v>
      </c>
      <c r="K2499" s="232"/>
      <c r="L2499" s="232"/>
      <c r="N2499" s="232" t="s">
        <v>1042</v>
      </c>
      <c r="O2499" s="232"/>
      <c r="P2499" s="232"/>
      <c r="Q2499" s="232"/>
      <c r="R2499" s="232"/>
      <c r="S2499" s="232"/>
      <c r="T2499" s="232"/>
      <c r="U2499" s="232"/>
      <c r="V2499" s="232"/>
      <c r="W2499" s="232"/>
      <c r="X2499" s="232"/>
      <c r="Y2499" s="232"/>
      <c r="Z2499" s="232"/>
      <c r="AA2499" s="232"/>
      <c r="AC2499" s="233" t="s">
        <v>1043</v>
      </c>
      <c r="AD2499" s="233"/>
    </row>
    <row r="2500" spans="1:30" x14ac:dyDescent="0.25">
      <c r="B2500" s="146" t="s">
        <v>2978</v>
      </c>
      <c r="C2500" s="146"/>
      <c r="D2500" s="146"/>
      <c r="F2500" s="146" t="s">
        <v>1158</v>
      </c>
      <c r="G2500" s="146"/>
      <c r="H2500" s="146"/>
      <c r="I2500" s="146"/>
      <c r="J2500" s="146" t="s">
        <v>2972</v>
      </c>
      <c r="K2500" s="146"/>
      <c r="L2500" s="146"/>
      <c r="N2500" s="146" t="s">
        <v>2973</v>
      </c>
      <c r="O2500" s="146"/>
      <c r="P2500" s="146"/>
      <c r="Q2500" s="146"/>
      <c r="R2500" s="146"/>
      <c r="S2500" s="146"/>
      <c r="T2500" s="146"/>
      <c r="U2500" s="146"/>
      <c r="V2500" s="146"/>
      <c r="W2500" s="146"/>
      <c r="X2500" s="146"/>
      <c r="Y2500" s="146"/>
      <c r="Z2500" s="146"/>
      <c r="AA2500" s="146"/>
      <c r="AC2500" s="234">
        <v>3572.24</v>
      </c>
      <c r="AD2500" s="234"/>
    </row>
    <row r="2501" spans="1:30" x14ac:dyDescent="0.25">
      <c r="C2501" s="149" t="s">
        <v>2</v>
      </c>
      <c r="G2501" s="149" t="s">
        <v>2</v>
      </c>
      <c r="K2501" s="149" t="s">
        <v>2</v>
      </c>
      <c r="O2501" s="235" t="s">
        <v>2979</v>
      </c>
      <c r="P2501" s="235"/>
      <c r="Q2501" s="235"/>
      <c r="R2501" s="235"/>
      <c r="S2501" s="235"/>
      <c r="T2501" s="235"/>
      <c r="U2501" s="235"/>
      <c r="V2501" s="235"/>
      <c r="W2501" s="235"/>
      <c r="X2501" s="235"/>
      <c r="Y2501" s="235"/>
      <c r="Z2501" s="235"/>
      <c r="AA2501" s="235"/>
      <c r="AB2501" s="235"/>
      <c r="AC2501" s="236">
        <v>300</v>
      </c>
      <c r="AD2501" s="236"/>
    </row>
    <row r="2502" spans="1:30" x14ac:dyDescent="0.25">
      <c r="C2502" s="149" t="s">
        <v>2</v>
      </c>
      <c r="G2502" s="149" t="s">
        <v>2</v>
      </c>
      <c r="K2502" s="149" t="s">
        <v>2</v>
      </c>
      <c r="O2502" s="235" t="s">
        <v>2979</v>
      </c>
      <c r="P2502" s="235"/>
      <c r="Q2502" s="235"/>
      <c r="R2502" s="235"/>
      <c r="S2502" s="235"/>
      <c r="T2502" s="235"/>
      <c r="U2502" s="235"/>
      <c r="V2502" s="235"/>
      <c r="W2502" s="235"/>
      <c r="X2502" s="235"/>
      <c r="Y2502" s="235"/>
      <c r="Z2502" s="235"/>
      <c r="AA2502" s="235"/>
      <c r="AB2502" s="235"/>
      <c r="AC2502" s="236">
        <v>340</v>
      </c>
      <c r="AD2502" s="236"/>
    </row>
    <row r="2503" spans="1:30" x14ac:dyDescent="0.25">
      <c r="C2503" s="149" t="s">
        <v>2</v>
      </c>
      <c r="G2503" s="149" t="s">
        <v>2</v>
      </c>
      <c r="K2503" s="149" t="s">
        <v>2</v>
      </c>
      <c r="O2503" s="235" t="s">
        <v>2980</v>
      </c>
      <c r="P2503" s="235"/>
      <c r="Q2503" s="235"/>
      <c r="R2503" s="235"/>
      <c r="S2503" s="235"/>
      <c r="T2503" s="235"/>
      <c r="U2503" s="235"/>
      <c r="V2503" s="235"/>
      <c r="W2503" s="235"/>
      <c r="X2503" s="235"/>
      <c r="Y2503" s="235"/>
      <c r="Z2503" s="235"/>
      <c r="AA2503" s="235"/>
      <c r="AB2503" s="235"/>
      <c r="AC2503" s="236">
        <v>41.5</v>
      </c>
      <c r="AD2503" s="236"/>
    </row>
    <row r="2504" spans="1:30" x14ac:dyDescent="0.25">
      <c r="C2504" s="149" t="s">
        <v>2</v>
      </c>
      <c r="G2504" s="149" t="s">
        <v>2</v>
      </c>
      <c r="K2504" s="149" t="s">
        <v>2</v>
      </c>
      <c r="O2504" s="235" t="s">
        <v>2980</v>
      </c>
      <c r="P2504" s="235"/>
      <c r="Q2504" s="235"/>
      <c r="R2504" s="235"/>
      <c r="S2504" s="235"/>
      <c r="T2504" s="235"/>
      <c r="U2504" s="235"/>
      <c r="V2504" s="235"/>
      <c r="W2504" s="235"/>
      <c r="X2504" s="235"/>
      <c r="Y2504" s="235"/>
      <c r="Z2504" s="235"/>
      <c r="AA2504" s="235"/>
      <c r="AB2504" s="235"/>
      <c r="AC2504" s="236">
        <v>41.5</v>
      </c>
      <c r="AD2504" s="236"/>
    </row>
    <row r="2505" spans="1:30" x14ac:dyDescent="0.25">
      <c r="C2505" s="149" t="s">
        <v>2</v>
      </c>
      <c r="G2505" s="149" t="s">
        <v>2</v>
      </c>
      <c r="K2505" s="149" t="s">
        <v>2</v>
      </c>
      <c r="O2505" s="235" t="s">
        <v>2981</v>
      </c>
      <c r="P2505" s="235"/>
      <c r="Q2505" s="235"/>
      <c r="R2505" s="235"/>
      <c r="S2505" s="235"/>
      <c r="T2505" s="235"/>
      <c r="U2505" s="235"/>
      <c r="V2505" s="235"/>
      <c r="W2505" s="235"/>
      <c r="X2505" s="235"/>
      <c r="Y2505" s="235"/>
      <c r="Z2505" s="235"/>
      <c r="AA2505" s="235"/>
      <c r="AB2505" s="235"/>
      <c r="AC2505" s="236">
        <v>20</v>
      </c>
      <c r="AD2505" s="236"/>
    </row>
    <row r="2506" spans="1:30" x14ac:dyDescent="0.25">
      <c r="C2506" s="149" t="s">
        <v>2</v>
      </c>
      <c r="G2506" s="149" t="s">
        <v>2</v>
      </c>
      <c r="K2506" s="149" t="s">
        <v>2</v>
      </c>
      <c r="O2506" s="235" t="s">
        <v>2981</v>
      </c>
      <c r="P2506" s="235"/>
      <c r="Q2506" s="235"/>
      <c r="R2506" s="235"/>
      <c r="S2506" s="235"/>
      <c r="T2506" s="235"/>
      <c r="U2506" s="235"/>
      <c r="V2506" s="235"/>
      <c r="W2506" s="235"/>
      <c r="X2506" s="235"/>
      <c r="Y2506" s="235"/>
      <c r="Z2506" s="235"/>
      <c r="AA2506" s="235"/>
      <c r="AB2506" s="235"/>
      <c r="AC2506" s="236">
        <v>41.5</v>
      </c>
      <c r="AD2506" s="236"/>
    </row>
    <row r="2507" spans="1:30" x14ac:dyDescent="0.25">
      <c r="C2507" s="149" t="s">
        <v>2</v>
      </c>
      <c r="G2507" s="149" t="s">
        <v>2</v>
      </c>
      <c r="K2507" s="149" t="s">
        <v>2</v>
      </c>
      <c r="O2507" s="235" t="s">
        <v>2982</v>
      </c>
      <c r="P2507" s="235"/>
      <c r="Q2507" s="235"/>
      <c r="R2507" s="235"/>
      <c r="S2507" s="235"/>
      <c r="T2507" s="235"/>
      <c r="U2507" s="235"/>
      <c r="V2507" s="235"/>
      <c r="W2507" s="235"/>
      <c r="X2507" s="235"/>
      <c r="Y2507" s="235"/>
      <c r="Z2507" s="235"/>
      <c r="AA2507" s="235"/>
      <c r="AB2507" s="235"/>
      <c r="AC2507" s="236">
        <v>31.24</v>
      </c>
      <c r="AD2507" s="236"/>
    </row>
    <row r="2508" spans="1:30" x14ac:dyDescent="0.25">
      <c r="C2508" s="149" t="s">
        <v>2</v>
      </c>
      <c r="G2508" s="149" t="s">
        <v>2</v>
      </c>
      <c r="K2508" s="149" t="s">
        <v>2</v>
      </c>
      <c r="O2508" s="235" t="s">
        <v>2982</v>
      </c>
      <c r="P2508" s="235"/>
      <c r="Q2508" s="235"/>
      <c r="R2508" s="235"/>
      <c r="S2508" s="235"/>
      <c r="T2508" s="235"/>
      <c r="U2508" s="235"/>
      <c r="V2508" s="235"/>
      <c r="W2508" s="235"/>
      <c r="X2508" s="235"/>
      <c r="Y2508" s="235"/>
      <c r="Z2508" s="235"/>
      <c r="AA2508" s="235"/>
      <c r="AB2508" s="235"/>
      <c r="AC2508" s="236">
        <v>46.75</v>
      </c>
      <c r="AD2508" s="236"/>
    </row>
    <row r="2509" spans="1:30" x14ac:dyDescent="0.25">
      <c r="C2509" s="149" t="s">
        <v>2</v>
      </c>
      <c r="G2509" s="149" t="s">
        <v>2</v>
      </c>
      <c r="K2509" s="149" t="s">
        <v>2</v>
      </c>
      <c r="O2509" s="235" t="s">
        <v>2983</v>
      </c>
      <c r="P2509" s="235"/>
      <c r="Q2509" s="235"/>
      <c r="R2509" s="235"/>
      <c r="S2509" s="235"/>
      <c r="T2509" s="235"/>
      <c r="U2509" s="235"/>
      <c r="V2509" s="235"/>
      <c r="W2509" s="235"/>
      <c r="X2509" s="235"/>
      <c r="Y2509" s="235"/>
      <c r="Z2509" s="235"/>
      <c r="AA2509" s="235"/>
      <c r="AB2509" s="235"/>
      <c r="AC2509" s="236">
        <v>340</v>
      </c>
      <c r="AD2509" s="236"/>
    </row>
    <row r="2510" spans="1:30" x14ac:dyDescent="0.25">
      <c r="C2510" s="149" t="s">
        <v>2</v>
      </c>
      <c r="G2510" s="149" t="s">
        <v>2</v>
      </c>
      <c r="K2510" s="149" t="s">
        <v>2</v>
      </c>
      <c r="O2510" s="235" t="s">
        <v>2979</v>
      </c>
      <c r="P2510" s="235"/>
      <c r="Q2510" s="235"/>
      <c r="R2510" s="235"/>
      <c r="S2510" s="235"/>
      <c r="T2510" s="235"/>
      <c r="U2510" s="235"/>
      <c r="V2510" s="235"/>
      <c r="W2510" s="235"/>
      <c r="X2510" s="235"/>
      <c r="Y2510" s="235"/>
      <c r="Z2510" s="235"/>
      <c r="AA2510" s="235"/>
      <c r="AB2510" s="235"/>
      <c r="AC2510" s="236">
        <v>420</v>
      </c>
      <c r="AD2510" s="236"/>
    </row>
    <row r="2511" spans="1:30" x14ac:dyDescent="0.25">
      <c r="C2511" s="149" t="s">
        <v>2</v>
      </c>
      <c r="G2511" s="149" t="s">
        <v>2</v>
      </c>
      <c r="K2511" s="149" t="s">
        <v>2</v>
      </c>
      <c r="O2511" s="235" t="s">
        <v>2980</v>
      </c>
      <c r="P2511" s="235"/>
      <c r="Q2511" s="235"/>
      <c r="R2511" s="235"/>
      <c r="S2511" s="235"/>
      <c r="T2511" s="235"/>
      <c r="U2511" s="235"/>
      <c r="V2511" s="235"/>
      <c r="W2511" s="235"/>
      <c r="X2511" s="235"/>
      <c r="Y2511" s="235"/>
      <c r="Z2511" s="235"/>
      <c r="AA2511" s="235"/>
      <c r="AB2511" s="235"/>
      <c r="AC2511" s="236">
        <v>65</v>
      </c>
      <c r="AD2511" s="236"/>
    </row>
    <row r="2512" spans="1:30" x14ac:dyDescent="0.25">
      <c r="C2512" s="149" t="s">
        <v>2</v>
      </c>
      <c r="G2512" s="149" t="s">
        <v>2</v>
      </c>
      <c r="K2512" s="149" t="s">
        <v>2</v>
      </c>
      <c r="O2512" s="235" t="s">
        <v>2980</v>
      </c>
      <c r="P2512" s="235"/>
      <c r="Q2512" s="235"/>
      <c r="R2512" s="235"/>
      <c r="S2512" s="235"/>
      <c r="T2512" s="235"/>
      <c r="U2512" s="235"/>
      <c r="V2512" s="235"/>
      <c r="W2512" s="235"/>
      <c r="X2512" s="235"/>
      <c r="Y2512" s="235"/>
      <c r="Z2512" s="235"/>
      <c r="AA2512" s="235"/>
      <c r="AB2512" s="235"/>
      <c r="AC2512" s="236">
        <v>65</v>
      </c>
      <c r="AD2512" s="236"/>
    </row>
    <row r="2513" spans="3:30" x14ac:dyDescent="0.25">
      <c r="C2513" s="149" t="s">
        <v>2</v>
      </c>
      <c r="G2513" s="149" t="s">
        <v>2</v>
      </c>
      <c r="K2513" s="149" t="s">
        <v>2</v>
      </c>
      <c r="O2513" s="235" t="s">
        <v>2981</v>
      </c>
      <c r="P2513" s="235"/>
      <c r="Q2513" s="235"/>
      <c r="R2513" s="235"/>
      <c r="S2513" s="235"/>
      <c r="T2513" s="235"/>
      <c r="U2513" s="235"/>
      <c r="V2513" s="235"/>
      <c r="W2513" s="235"/>
      <c r="X2513" s="235"/>
      <c r="Y2513" s="235"/>
      <c r="Z2513" s="235"/>
      <c r="AA2513" s="235"/>
      <c r="AB2513" s="235"/>
      <c r="AC2513" s="236">
        <v>60</v>
      </c>
      <c r="AD2513" s="236"/>
    </row>
    <row r="2514" spans="3:30" x14ac:dyDescent="0.25">
      <c r="C2514" s="149" t="s">
        <v>2</v>
      </c>
      <c r="G2514" s="149" t="s">
        <v>2</v>
      </c>
      <c r="K2514" s="149" t="s">
        <v>2</v>
      </c>
      <c r="O2514" s="235" t="s">
        <v>2984</v>
      </c>
      <c r="P2514" s="235"/>
      <c r="Q2514" s="235"/>
      <c r="R2514" s="235"/>
      <c r="S2514" s="235"/>
      <c r="T2514" s="235"/>
      <c r="U2514" s="235"/>
      <c r="V2514" s="235"/>
      <c r="W2514" s="235"/>
      <c r="X2514" s="235"/>
      <c r="Y2514" s="235"/>
      <c r="Z2514" s="235"/>
      <c r="AA2514" s="235"/>
      <c r="AB2514" s="235"/>
      <c r="AC2514" s="236">
        <v>41.5</v>
      </c>
      <c r="AD2514" s="236"/>
    </row>
    <row r="2515" spans="3:30" x14ac:dyDescent="0.25">
      <c r="C2515" s="149" t="s">
        <v>2</v>
      </c>
      <c r="G2515" s="149" t="s">
        <v>2</v>
      </c>
      <c r="K2515" s="149" t="s">
        <v>2</v>
      </c>
      <c r="O2515" s="235" t="s">
        <v>2984</v>
      </c>
      <c r="P2515" s="235"/>
      <c r="Q2515" s="235"/>
      <c r="R2515" s="235"/>
      <c r="S2515" s="235"/>
      <c r="T2515" s="235"/>
      <c r="U2515" s="235"/>
      <c r="V2515" s="235"/>
      <c r="W2515" s="235"/>
      <c r="X2515" s="235"/>
      <c r="Y2515" s="235"/>
      <c r="Z2515" s="235"/>
      <c r="AA2515" s="235"/>
      <c r="AB2515" s="235"/>
      <c r="AC2515" s="236">
        <v>46.75</v>
      </c>
      <c r="AD2515" s="236"/>
    </row>
    <row r="2516" spans="3:30" x14ac:dyDescent="0.25">
      <c r="C2516" s="149" t="s">
        <v>2</v>
      </c>
      <c r="G2516" s="149" t="s">
        <v>2</v>
      </c>
      <c r="K2516" s="149" t="s">
        <v>2</v>
      </c>
      <c r="O2516" s="235" t="s">
        <v>2985</v>
      </c>
      <c r="P2516" s="235"/>
      <c r="Q2516" s="235"/>
      <c r="R2516" s="235"/>
      <c r="S2516" s="235"/>
      <c r="T2516" s="235"/>
      <c r="U2516" s="235"/>
      <c r="V2516" s="235"/>
      <c r="W2516" s="235"/>
      <c r="X2516" s="235"/>
      <c r="Y2516" s="235"/>
      <c r="Z2516" s="235"/>
      <c r="AA2516" s="235"/>
      <c r="AB2516" s="235"/>
      <c r="AC2516" s="236">
        <v>118</v>
      </c>
      <c r="AD2516" s="236"/>
    </row>
    <row r="2517" spans="3:30" x14ac:dyDescent="0.25">
      <c r="C2517" s="149" t="s">
        <v>2</v>
      </c>
      <c r="G2517" s="149" t="s">
        <v>2</v>
      </c>
      <c r="K2517" s="149" t="s">
        <v>2</v>
      </c>
      <c r="O2517" s="235" t="s">
        <v>2985</v>
      </c>
      <c r="P2517" s="235"/>
      <c r="Q2517" s="235"/>
      <c r="R2517" s="235"/>
      <c r="S2517" s="235"/>
      <c r="T2517" s="235"/>
      <c r="U2517" s="235"/>
      <c r="V2517" s="235"/>
      <c r="W2517" s="235"/>
      <c r="X2517" s="235"/>
      <c r="Y2517" s="235"/>
      <c r="Z2517" s="235"/>
      <c r="AA2517" s="235"/>
      <c r="AB2517" s="235"/>
      <c r="AC2517" s="236">
        <v>220</v>
      </c>
      <c r="AD2517" s="236"/>
    </row>
    <row r="2518" spans="3:30" x14ac:dyDescent="0.25">
      <c r="C2518" s="149" t="s">
        <v>2</v>
      </c>
      <c r="G2518" s="149" t="s">
        <v>2</v>
      </c>
      <c r="K2518" s="149" t="s">
        <v>2</v>
      </c>
      <c r="O2518" s="235" t="s">
        <v>2986</v>
      </c>
      <c r="P2518" s="235"/>
      <c r="Q2518" s="235"/>
      <c r="R2518" s="235"/>
      <c r="S2518" s="235"/>
      <c r="T2518" s="235"/>
      <c r="U2518" s="235"/>
      <c r="V2518" s="235"/>
      <c r="W2518" s="235"/>
      <c r="X2518" s="235"/>
      <c r="Y2518" s="235"/>
      <c r="Z2518" s="235"/>
      <c r="AA2518" s="235"/>
      <c r="AB2518" s="235"/>
      <c r="AC2518" s="236">
        <v>49.25</v>
      </c>
      <c r="AD2518" s="236"/>
    </row>
    <row r="2519" spans="3:30" x14ac:dyDescent="0.25">
      <c r="C2519" s="149" t="s">
        <v>2</v>
      </c>
      <c r="G2519" s="149" t="s">
        <v>2</v>
      </c>
      <c r="K2519" s="149" t="s">
        <v>2</v>
      </c>
      <c r="O2519" s="235" t="s">
        <v>2986</v>
      </c>
      <c r="P2519" s="235"/>
      <c r="Q2519" s="235"/>
      <c r="R2519" s="235"/>
      <c r="S2519" s="235"/>
      <c r="T2519" s="235"/>
      <c r="U2519" s="235"/>
      <c r="V2519" s="235"/>
      <c r="W2519" s="235"/>
      <c r="X2519" s="235"/>
      <c r="Y2519" s="235"/>
      <c r="Z2519" s="235"/>
      <c r="AA2519" s="235"/>
      <c r="AB2519" s="235"/>
      <c r="AC2519" s="236">
        <v>49.25</v>
      </c>
      <c r="AD2519" s="236"/>
    </row>
    <row r="2520" spans="3:30" x14ac:dyDescent="0.25">
      <c r="C2520" s="149" t="s">
        <v>2</v>
      </c>
      <c r="G2520" s="149" t="s">
        <v>2</v>
      </c>
      <c r="K2520" s="149" t="s">
        <v>2</v>
      </c>
      <c r="O2520" s="235" t="s">
        <v>2987</v>
      </c>
      <c r="P2520" s="235"/>
      <c r="Q2520" s="235"/>
      <c r="R2520" s="235"/>
      <c r="S2520" s="235"/>
      <c r="T2520" s="235"/>
      <c r="U2520" s="235"/>
      <c r="V2520" s="235"/>
      <c r="W2520" s="235"/>
      <c r="X2520" s="235"/>
      <c r="Y2520" s="235"/>
      <c r="Z2520" s="235"/>
      <c r="AA2520" s="235"/>
      <c r="AB2520" s="235"/>
      <c r="AC2520" s="236">
        <v>41.5</v>
      </c>
      <c r="AD2520" s="236"/>
    </row>
    <row r="2521" spans="3:30" x14ac:dyDescent="0.25">
      <c r="C2521" s="149" t="s">
        <v>2</v>
      </c>
      <c r="G2521" s="149" t="s">
        <v>2</v>
      </c>
      <c r="K2521" s="149" t="s">
        <v>2</v>
      </c>
      <c r="O2521" s="235" t="s">
        <v>2987</v>
      </c>
      <c r="P2521" s="235"/>
      <c r="Q2521" s="235"/>
      <c r="R2521" s="235"/>
      <c r="S2521" s="235"/>
      <c r="T2521" s="235"/>
      <c r="U2521" s="235"/>
      <c r="V2521" s="235"/>
      <c r="W2521" s="235"/>
      <c r="X2521" s="235"/>
      <c r="Y2521" s="235"/>
      <c r="Z2521" s="235"/>
      <c r="AA2521" s="235"/>
      <c r="AB2521" s="235"/>
      <c r="AC2521" s="236">
        <v>41.5</v>
      </c>
      <c r="AD2521" s="236"/>
    </row>
    <row r="2522" spans="3:30" x14ac:dyDescent="0.25">
      <c r="C2522" s="149" t="s">
        <v>2</v>
      </c>
      <c r="G2522" s="149" t="s">
        <v>2</v>
      </c>
      <c r="K2522" s="149" t="s">
        <v>2</v>
      </c>
      <c r="O2522" s="235" t="s">
        <v>2979</v>
      </c>
      <c r="P2522" s="235"/>
      <c r="Q2522" s="235"/>
      <c r="R2522" s="235"/>
      <c r="S2522" s="235"/>
      <c r="T2522" s="235"/>
      <c r="U2522" s="235"/>
      <c r="V2522" s="235"/>
      <c r="W2522" s="235"/>
      <c r="X2522" s="235"/>
      <c r="Y2522" s="235"/>
      <c r="Z2522" s="235"/>
      <c r="AA2522" s="235"/>
      <c r="AB2522" s="235"/>
      <c r="AC2522" s="236">
        <v>300</v>
      </c>
      <c r="AD2522" s="236"/>
    </row>
    <row r="2523" spans="3:30" x14ac:dyDescent="0.25">
      <c r="C2523" s="149" t="s">
        <v>2</v>
      </c>
      <c r="G2523" s="149" t="s">
        <v>2</v>
      </c>
      <c r="K2523" s="149" t="s">
        <v>2</v>
      </c>
      <c r="O2523" s="235" t="s">
        <v>2988</v>
      </c>
      <c r="P2523" s="235"/>
      <c r="Q2523" s="235"/>
      <c r="R2523" s="235"/>
      <c r="S2523" s="235"/>
      <c r="T2523" s="235"/>
      <c r="U2523" s="235"/>
      <c r="V2523" s="235"/>
      <c r="W2523" s="235"/>
      <c r="X2523" s="235"/>
      <c r="Y2523" s="235"/>
      <c r="Z2523" s="235"/>
      <c r="AA2523" s="235"/>
      <c r="AB2523" s="235"/>
      <c r="AC2523" s="236">
        <v>310.25</v>
      </c>
      <c r="AD2523" s="236"/>
    </row>
    <row r="2524" spans="3:30" x14ac:dyDescent="0.25">
      <c r="C2524" s="149" t="s">
        <v>2</v>
      </c>
      <c r="G2524" s="149" t="s">
        <v>2</v>
      </c>
      <c r="K2524" s="149" t="s">
        <v>2</v>
      </c>
      <c r="O2524" s="235" t="s">
        <v>2980</v>
      </c>
      <c r="P2524" s="235"/>
      <c r="Q2524" s="235"/>
      <c r="R2524" s="235"/>
      <c r="S2524" s="235"/>
      <c r="T2524" s="235"/>
      <c r="U2524" s="235"/>
      <c r="V2524" s="235"/>
      <c r="W2524" s="235"/>
      <c r="X2524" s="235"/>
      <c r="Y2524" s="235"/>
      <c r="Z2524" s="235"/>
      <c r="AA2524" s="235"/>
      <c r="AB2524" s="235"/>
      <c r="AC2524" s="236">
        <v>65</v>
      </c>
      <c r="AD2524" s="236"/>
    </row>
    <row r="2525" spans="3:30" x14ac:dyDescent="0.25">
      <c r="C2525" s="149" t="s">
        <v>2</v>
      </c>
      <c r="G2525" s="149" t="s">
        <v>2</v>
      </c>
      <c r="K2525" s="149" t="s">
        <v>2</v>
      </c>
      <c r="O2525" s="235" t="s">
        <v>2980</v>
      </c>
      <c r="P2525" s="235"/>
      <c r="Q2525" s="235"/>
      <c r="R2525" s="235"/>
      <c r="S2525" s="235"/>
      <c r="T2525" s="235"/>
      <c r="U2525" s="235"/>
      <c r="V2525" s="235"/>
      <c r="W2525" s="235"/>
      <c r="X2525" s="235"/>
      <c r="Y2525" s="235"/>
      <c r="Z2525" s="235"/>
      <c r="AA2525" s="235"/>
      <c r="AB2525" s="235"/>
      <c r="AC2525" s="236">
        <v>65</v>
      </c>
      <c r="AD2525" s="236"/>
    </row>
    <row r="2526" spans="3:30" x14ac:dyDescent="0.25">
      <c r="C2526" s="149" t="s">
        <v>2</v>
      </c>
      <c r="G2526" s="149" t="s">
        <v>2</v>
      </c>
      <c r="K2526" s="149" t="s">
        <v>2</v>
      </c>
      <c r="O2526" s="235" t="s">
        <v>2989</v>
      </c>
      <c r="P2526" s="235"/>
      <c r="Q2526" s="235"/>
      <c r="R2526" s="235"/>
      <c r="S2526" s="235"/>
      <c r="T2526" s="235"/>
      <c r="U2526" s="235"/>
      <c r="V2526" s="235"/>
      <c r="W2526" s="235"/>
      <c r="X2526" s="235"/>
      <c r="Y2526" s="235"/>
      <c r="Z2526" s="235"/>
      <c r="AA2526" s="235"/>
      <c r="AB2526" s="235"/>
      <c r="AC2526" s="236">
        <v>41.5</v>
      </c>
      <c r="AD2526" s="236"/>
    </row>
    <row r="2527" spans="3:30" x14ac:dyDescent="0.25">
      <c r="C2527" s="149" t="s">
        <v>2</v>
      </c>
      <c r="G2527" s="149" t="s">
        <v>2</v>
      </c>
      <c r="K2527" s="149" t="s">
        <v>2</v>
      </c>
      <c r="O2527" s="235" t="s">
        <v>2989</v>
      </c>
      <c r="P2527" s="235"/>
      <c r="Q2527" s="235"/>
      <c r="R2527" s="235"/>
      <c r="S2527" s="235"/>
      <c r="T2527" s="235"/>
      <c r="U2527" s="235"/>
      <c r="V2527" s="235"/>
      <c r="W2527" s="235"/>
      <c r="X2527" s="235"/>
      <c r="Y2527" s="235"/>
      <c r="Z2527" s="235"/>
      <c r="AA2527" s="235"/>
      <c r="AB2527" s="235"/>
      <c r="AC2527" s="236">
        <v>60</v>
      </c>
      <c r="AD2527" s="236"/>
    </row>
    <row r="2528" spans="3:30" x14ac:dyDescent="0.25">
      <c r="C2528" s="149" t="s">
        <v>2</v>
      </c>
      <c r="G2528" s="149" t="s">
        <v>2</v>
      </c>
      <c r="K2528" s="149" t="s">
        <v>2</v>
      </c>
      <c r="O2528" s="235" t="s">
        <v>2990</v>
      </c>
      <c r="P2528" s="235"/>
      <c r="Q2528" s="235"/>
      <c r="R2528" s="235"/>
      <c r="S2528" s="235"/>
      <c r="T2528" s="235"/>
      <c r="U2528" s="235"/>
      <c r="V2528" s="235"/>
      <c r="W2528" s="235"/>
      <c r="X2528" s="235"/>
      <c r="Y2528" s="235"/>
      <c r="Z2528" s="235"/>
      <c r="AA2528" s="235"/>
      <c r="AB2528" s="235"/>
      <c r="AC2528" s="236">
        <v>310.25</v>
      </c>
      <c r="AD2528" s="236"/>
    </row>
    <row r="2529" spans="2:30" x14ac:dyDescent="0.25">
      <c r="B2529" s="146" t="s">
        <v>2991</v>
      </c>
      <c r="C2529" s="146"/>
      <c r="D2529" s="146"/>
      <c r="F2529" s="146" t="s">
        <v>1158</v>
      </c>
      <c r="G2529" s="146"/>
      <c r="H2529" s="146"/>
      <c r="I2529" s="146"/>
      <c r="J2529" s="146" t="s">
        <v>2248</v>
      </c>
      <c r="K2529" s="146"/>
      <c r="L2529" s="146"/>
      <c r="N2529" s="146" t="s">
        <v>2249</v>
      </c>
      <c r="O2529" s="146"/>
      <c r="P2529" s="146"/>
      <c r="Q2529" s="146"/>
      <c r="R2529" s="146"/>
      <c r="S2529" s="146"/>
      <c r="T2529" s="146"/>
      <c r="U2529" s="146"/>
      <c r="V2529" s="146"/>
      <c r="W2529" s="146"/>
      <c r="X2529" s="146"/>
      <c r="Y2529" s="146"/>
      <c r="Z2529" s="146"/>
      <c r="AA2529" s="146"/>
      <c r="AC2529" s="234">
        <v>7271.93</v>
      </c>
      <c r="AD2529" s="234"/>
    </row>
    <row r="2530" spans="2:30" x14ac:dyDescent="0.25">
      <c r="C2530" s="149" t="s">
        <v>2</v>
      </c>
      <c r="G2530" s="149" t="s">
        <v>2</v>
      </c>
      <c r="K2530" s="149" t="s">
        <v>2</v>
      </c>
      <c r="O2530" s="235" t="s">
        <v>2992</v>
      </c>
      <c r="P2530" s="235"/>
      <c r="Q2530" s="235"/>
      <c r="R2530" s="235"/>
      <c r="S2530" s="235"/>
      <c r="T2530" s="235"/>
      <c r="U2530" s="235"/>
      <c r="V2530" s="235"/>
      <c r="W2530" s="235"/>
      <c r="X2530" s="235"/>
      <c r="Y2530" s="235"/>
      <c r="Z2530" s="235"/>
      <c r="AA2530" s="235"/>
      <c r="AB2530" s="235"/>
      <c r="AC2530" s="236">
        <v>1672.08</v>
      </c>
      <c r="AD2530" s="236"/>
    </row>
    <row r="2531" spans="2:30" x14ac:dyDescent="0.25">
      <c r="C2531" s="149" t="s">
        <v>2</v>
      </c>
      <c r="G2531" s="149" t="s">
        <v>2</v>
      </c>
      <c r="K2531" s="149" t="s">
        <v>2</v>
      </c>
      <c r="O2531" s="235" t="s">
        <v>2992</v>
      </c>
      <c r="P2531" s="235"/>
      <c r="Q2531" s="235"/>
      <c r="R2531" s="235"/>
      <c r="S2531" s="235"/>
      <c r="T2531" s="235"/>
      <c r="U2531" s="235"/>
      <c r="V2531" s="235"/>
      <c r="W2531" s="235"/>
      <c r="X2531" s="235"/>
      <c r="Y2531" s="235"/>
      <c r="Z2531" s="235"/>
      <c r="AA2531" s="235"/>
      <c r="AB2531" s="235"/>
      <c r="AC2531" s="236">
        <v>442.66</v>
      </c>
      <c r="AD2531" s="236"/>
    </row>
    <row r="2532" spans="2:30" x14ac:dyDescent="0.25">
      <c r="C2532" s="149" t="s">
        <v>2</v>
      </c>
      <c r="G2532" s="149" t="s">
        <v>2</v>
      </c>
      <c r="K2532" s="149" t="s">
        <v>2</v>
      </c>
      <c r="O2532" s="235" t="s">
        <v>2992</v>
      </c>
      <c r="P2532" s="235"/>
      <c r="Q2532" s="235"/>
      <c r="R2532" s="235"/>
      <c r="S2532" s="235"/>
      <c r="T2532" s="235"/>
      <c r="U2532" s="235"/>
      <c r="V2532" s="235"/>
      <c r="W2532" s="235"/>
      <c r="X2532" s="235"/>
      <c r="Y2532" s="235"/>
      <c r="Z2532" s="235"/>
      <c r="AA2532" s="235"/>
      <c r="AB2532" s="235"/>
      <c r="AC2532" s="236">
        <v>411.78</v>
      </c>
      <c r="AD2532" s="236"/>
    </row>
    <row r="2533" spans="2:30" x14ac:dyDescent="0.25">
      <c r="C2533" s="149" t="s">
        <v>2</v>
      </c>
      <c r="G2533" s="149" t="s">
        <v>2</v>
      </c>
      <c r="K2533" s="149" t="s">
        <v>2</v>
      </c>
      <c r="O2533" s="235" t="s">
        <v>2992</v>
      </c>
      <c r="P2533" s="235"/>
      <c r="Q2533" s="235"/>
      <c r="R2533" s="235"/>
      <c r="S2533" s="235"/>
      <c r="T2533" s="235"/>
      <c r="U2533" s="235"/>
      <c r="V2533" s="235"/>
      <c r="W2533" s="235"/>
      <c r="X2533" s="235"/>
      <c r="Y2533" s="235"/>
      <c r="Z2533" s="235"/>
      <c r="AA2533" s="235"/>
      <c r="AB2533" s="235"/>
      <c r="AC2533" s="236">
        <v>210.76</v>
      </c>
      <c r="AD2533" s="236"/>
    </row>
    <row r="2534" spans="2:30" x14ac:dyDescent="0.25">
      <c r="C2534" s="149" t="s">
        <v>2</v>
      </c>
      <c r="G2534" s="149" t="s">
        <v>2</v>
      </c>
      <c r="K2534" s="149" t="s">
        <v>2</v>
      </c>
      <c r="O2534" s="235" t="s">
        <v>2992</v>
      </c>
      <c r="P2534" s="235"/>
      <c r="Q2534" s="235"/>
      <c r="R2534" s="235"/>
      <c r="S2534" s="235"/>
      <c r="T2534" s="235"/>
      <c r="U2534" s="235"/>
      <c r="V2534" s="235"/>
      <c r="W2534" s="235"/>
      <c r="X2534" s="235"/>
      <c r="Y2534" s="235"/>
      <c r="Z2534" s="235"/>
      <c r="AA2534" s="235"/>
      <c r="AB2534" s="235"/>
      <c r="AC2534" s="236">
        <v>344.95</v>
      </c>
      <c r="AD2534" s="236"/>
    </row>
    <row r="2535" spans="2:30" x14ac:dyDescent="0.25">
      <c r="C2535" s="149" t="s">
        <v>2</v>
      </c>
      <c r="G2535" s="149" t="s">
        <v>2</v>
      </c>
      <c r="K2535" s="149" t="s">
        <v>2</v>
      </c>
      <c r="O2535" s="235" t="s">
        <v>2992</v>
      </c>
      <c r="P2535" s="235"/>
      <c r="Q2535" s="235"/>
      <c r="R2535" s="235"/>
      <c r="S2535" s="235"/>
      <c r="T2535" s="235"/>
      <c r="U2535" s="235"/>
      <c r="V2535" s="235"/>
      <c r="W2535" s="235"/>
      <c r="X2535" s="235"/>
      <c r="Y2535" s="235"/>
      <c r="Z2535" s="235"/>
      <c r="AA2535" s="235"/>
      <c r="AB2535" s="235"/>
      <c r="AC2535" s="236">
        <v>203.26</v>
      </c>
      <c r="AD2535" s="236"/>
    </row>
    <row r="2536" spans="2:30" x14ac:dyDescent="0.25">
      <c r="C2536" s="149" t="s">
        <v>2</v>
      </c>
      <c r="G2536" s="149" t="s">
        <v>2</v>
      </c>
      <c r="K2536" s="149" t="s">
        <v>2</v>
      </c>
      <c r="O2536" s="235" t="s">
        <v>2992</v>
      </c>
      <c r="P2536" s="235"/>
      <c r="Q2536" s="235"/>
      <c r="R2536" s="235"/>
      <c r="S2536" s="235"/>
      <c r="T2536" s="235"/>
      <c r="U2536" s="235"/>
      <c r="V2536" s="235"/>
      <c r="W2536" s="235"/>
      <c r="X2536" s="235"/>
      <c r="Y2536" s="235"/>
      <c r="Z2536" s="235"/>
      <c r="AA2536" s="235"/>
      <c r="AB2536" s="235"/>
      <c r="AC2536" s="236">
        <v>1540.94</v>
      </c>
      <c r="AD2536" s="236"/>
    </row>
    <row r="2537" spans="2:30" x14ac:dyDescent="0.25">
      <c r="C2537" s="149" t="s">
        <v>2</v>
      </c>
      <c r="G2537" s="149" t="s">
        <v>2</v>
      </c>
      <c r="K2537" s="149" t="s">
        <v>2</v>
      </c>
      <c r="O2537" s="235" t="s">
        <v>2992</v>
      </c>
      <c r="P2537" s="235"/>
      <c r="Q2537" s="235"/>
      <c r="R2537" s="235"/>
      <c r="S2537" s="235"/>
      <c r="T2537" s="235"/>
      <c r="U2537" s="235"/>
      <c r="V2537" s="235"/>
      <c r="W2537" s="235"/>
      <c r="X2537" s="235"/>
      <c r="Y2537" s="235"/>
      <c r="Z2537" s="235"/>
      <c r="AA2537" s="235"/>
      <c r="AB2537" s="235"/>
      <c r="AC2537" s="236">
        <v>551.78</v>
      </c>
      <c r="AD2537" s="236"/>
    </row>
    <row r="2538" spans="2:30" x14ac:dyDescent="0.25">
      <c r="C2538" s="149" t="s">
        <v>2</v>
      </c>
      <c r="G2538" s="149" t="s">
        <v>2</v>
      </c>
      <c r="K2538" s="149" t="s">
        <v>2</v>
      </c>
      <c r="O2538" s="235" t="s">
        <v>2992</v>
      </c>
      <c r="P2538" s="235"/>
      <c r="Q2538" s="235"/>
      <c r="R2538" s="235"/>
      <c r="S2538" s="235"/>
      <c r="T2538" s="235"/>
      <c r="U2538" s="235"/>
      <c r="V2538" s="235"/>
      <c r="W2538" s="235"/>
      <c r="X2538" s="235"/>
      <c r="Y2538" s="235"/>
      <c r="Z2538" s="235"/>
      <c r="AA2538" s="235"/>
      <c r="AB2538" s="235"/>
      <c r="AC2538" s="236">
        <v>393.6</v>
      </c>
      <c r="AD2538" s="236"/>
    </row>
    <row r="2539" spans="2:30" x14ac:dyDescent="0.25">
      <c r="C2539" s="149" t="s">
        <v>2</v>
      </c>
      <c r="G2539" s="149" t="s">
        <v>2</v>
      </c>
      <c r="K2539" s="149" t="s">
        <v>2</v>
      </c>
      <c r="O2539" s="235" t="s">
        <v>2992</v>
      </c>
      <c r="P2539" s="235"/>
      <c r="Q2539" s="235"/>
      <c r="R2539" s="235"/>
      <c r="S2539" s="235"/>
      <c r="T2539" s="235"/>
      <c r="U2539" s="235"/>
      <c r="V2539" s="235"/>
      <c r="W2539" s="235"/>
      <c r="X2539" s="235"/>
      <c r="Y2539" s="235"/>
      <c r="Z2539" s="235"/>
      <c r="AA2539" s="235"/>
      <c r="AB2539" s="235"/>
      <c r="AC2539" s="236">
        <v>271.3</v>
      </c>
      <c r="AD2539" s="236"/>
    </row>
    <row r="2540" spans="2:30" x14ac:dyDescent="0.25">
      <c r="C2540" s="149" t="s">
        <v>2</v>
      </c>
      <c r="G2540" s="149" t="s">
        <v>2</v>
      </c>
      <c r="K2540" s="149" t="s">
        <v>2</v>
      </c>
      <c r="O2540" s="235" t="s">
        <v>2992</v>
      </c>
      <c r="P2540" s="235"/>
      <c r="Q2540" s="235"/>
      <c r="R2540" s="235"/>
      <c r="S2540" s="235"/>
      <c r="T2540" s="235"/>
      <c r="U2540" s="235"/>
      <c r="V2540" s="235"/>
      <c r="W2540" s="235"/>
      <c r="X2540" s="235"/>
      <c r="Y2540" s="235"/>
      <c r="Z2540" s="235"/>
      <c r="AA2540" s="235"/>
      <c r="AB2540" s="235"/>
      <c r="AC2540" s="236">
        <v>353.91</v>
      </c>
      <c r="AD2540" s="236"/>
    </row>
    <row r="2541" spans="2:30" x14ac:dyDescent="0.25">
      <c r="C2541" s="149" t="s">
        <v>2</v>
      </c>
      <c r="G2541" s="149" t="s">
        <v>2</v>
      </c>
      <c r="K2541" s="149" t="s">
        <v>2</v>
      </c>
      <c r="O2541" s="235" t="s">
        <v>2992</v>
      </c>
      <c r="P2541" s="235"/>
      <c r="Q2541" s="235"/>
      <c r="R2541" s="235"/>
      <c r="S2541" s="235"/>
      <c r="T2541" s="235"/>
      <c r="U2541" s="235"/>
      <c r="V2541" s="235"/>
      <c r="W2541" s="235"/>
      <c r="X2541" s="235"/>
      <c r="Y2541" s="235"/>
      <c r="Z2541" s="235"/>
      <c r="AA2541" s="235"/>
      <c r="AB2541" s="235"/>
      <c r="AC2541" s="236">
        <v>407.24</v>
      </c>
      <c r="AD2541" s="236"/>
    </row>
    <row r="2542" spans="2:30" x14ac:dyDescent="0.25">
      <c r="C2542" s="149" t="s">
        <v>2</v>
      </c>
      <c r="G2542" s="149" t="s">
        <v>2</v>
      </c>
      <c r="K2542" s="149" t="s">
        <v>2</v>
      </c>
      <c r="O2542" s="235" t="s">
        <v>2992</v>
      </c>
      <c r="P2542" s="235"/>
      <c r="Q2542" s="235"/>
      <c r="R2542" s="235"/>
      <c r="S2542" s="235"/>
      <c r="T2542" s="235"/>
      <c r="U2542" s="235"/>
      <c r="V2542" s="235"/>
      <c r="W2542" s="235"/>
      <c r="X2542" s="235"/>
      <c r="Y2542" s="235"/>
      <c r="Z2542" s="235"/>
      <c r="AA2542" s="235"/>
      <c r="AB2542" s="235"/>
      <c r="AC2542" s="236">
        <v>170.64</v>
      </c>
      <c r="AD2542" s="236"/>
    </row>
    <row r="2543" spans="2:30" x14ac:dyDescent="0.25">
      <c r="C2543" s="149" t="s">
        <v>2</v>
      </c>
      <c r="G2543" s="149" t="s">
        <v>2</v>
      </c>
      <c r="K2543" s="149" t="s">
        <v>2</v>
      </c>
      <c r="O2543" s="235" t="s">
        <v>2992</v>
      </c>
      <c r="P2543" s="235"/>
      <c r="Q2543" s="235"/>
      <c r="R2543" s="235"/>
      <c r="S2543" s="235"/>
      <c r="T2543" s="235"/>
      <c r="U2543" s="235"/>
      <c r="V2543" s="235"/>
      <c r="W2543" s="235"/>
      <c r="X2543" s="235"/>
      <c r="Y2543" s="235"/>
      <c r="Z2543" s="235"/>
      <c r="AA2543" s="235"/>
      <c r="AB2543" s="235"/>
      <c r="AC2543" s="236">
        <v>297.02999999999997</v>
      </c>
      <c r="AD2543" s="236"/>
    </row>
    <row r="2544" spans="2:30" x14ac:dyDescent="0.25">
      <c r="B2544" s="146" t="s">
        <v>2993</v>
      </c>
      <c r="C2544" s="146"/>
      <c r="D2544" s="146"/>
      <c r="F2544" s="146" t="s">
        <v>1250</v>
      </c>
      <c r="G2544" s="146"/>
      <c r="H2544" s="146"/>
      <c r="I2544" s="146"/>
      <c r="J2544" s="146" t="s">
        <v>2994</v>
      </c>
      <c r="K2544" s="146"/>
      <c r="L2544" s="146"/>
      <c r="N2544" s="146" t="s">
        <v>2995</v>
      </c>
      <c r="O2544" s="146"/>
      <c r="P2544" s="146"/>
      <c r="Q2544" s="146"/>
      <c r="R2544" s="146"/>
      <c r="S2544" s="146"/>
      <c r="T2544" s="146"/>
      <c r="U2544" s="146"/>
      <c r="V2544" s="146"/>
      <c r="W2544" s="146"/>
      <c r="X2544" s="146"/>
      <c r="Y2544" s="146"/>
      <c r="Z2544" s="146"/>
      <c r="AA2544" s="146"/>
      <c r="AC2544" s="234">
        <v>364</v>
      </c>
      <c r="AD2544" s="234"/>
    </row>
    <row r="2545" spans="1:30" x14ac:dyDescent="0.25">
      <c r="C2545" s="149" t="s">
        <v>2</v>
      </c>
      <c r="G2545" s="149" t="s">
        <v>2</v>
      </c>
      <c r="K2545" s="149" t="s">
        <v>2</v>
      </c>
      <c r="O2545" s="235" t="s">
        <v>2996</v>
      </c>
      <c r="P2545" s="235"/>
      <c r="Q2545" s="235"/>
      <c r="R2545" s="235"/>
      <c r="S2545" s="235"/>
      <c r="T2545" s="235"/>
      <c r="U2545" s="235"/>
      <c r="V2545" s="235"/>
      <c r="W2545" s="235"/>
      <c r="X2545" s="235"/>
      <c r="Y2545" s="235"/>
      <c r="Z2545" s="235"/>
      <c r="AA2545" s="235"/>
      <c r="AB2545" s="235"/>
    </row>
    <row r="2546" spans="1:30" x14ac:dyDescent="0.25">
      <c r="B2546" s="146" t="s">
        <v>2997</v>
      </c>
      <c r="C2546" s="146"/>
      <c r="D2546" s="146"/>
      <c r="F2546" s="146" t="s">
        <v>1250</v>
      </c>
      <c r="G2546" s="146"/>
      <c r="H2546" s="146"/>
      <c r="I2546" s="146"/>
      <c r="J2546" s="146" t="s">
        <v>2972</v>
      </c>
      <c r="K2546" s="146"/>
      <c r="L2546" s="146"/>
      <c r="N2546" s="146" t="s">
        <v>2973</v>
      </c>
      <c r="O2546" s="146"/>
      <c r="P2546" s="146"/>
      <c r="Q2546" s="146"/>
      <c r="R2546" s="146"/>
      <c r="S2546" s="146"/>
      <c r="T2546" s="146"/>
      <c r="U2546" s="146"/>
      <c r="V2546" s="146"/>
      <c r="W2546" s="146"/>
      <c r="X2546" s="146"/>
      <c r="Y2546" s="146"/>
      <c r="Z2546" s="146"/>
      <c r="AA2546" s="146"/>
      <c r="AC2546" s="234">
        <v>178.5</v>
      </c>
      <c r="AD2546" s="234"/>
    </row>
    <row r="2547" spans="1:30" x14ac:dyDescent="0.25">
      <c r="C2547" s="149" t="s">
        <v>2</v>
      </c>
      <c r="G2547" s="149" t="s">
        <v>2</v>
      </c>
      <c r="K2547" s="149" t="s">
        <v>2</v>
      </c>
      <c r="O2547" s="235" t="s">
        <v>2998</v>
      </c>
      <c r="P2547" s="235"/>
      <c r="Q2547" s="235"/>
      <c r="R2547" s="235"/>
      <c r="S2547" s="235"/>
      <c r="T2547" s="235"/>
      <c r="U2547" s="235"/>
      <c r="V2547" s="235"/>
      <c r="W2547" s="235"/>
      <c r="X2547" s="235"/>
      <c r="Y2547" s="235"/>
      <c r="Z2547" s="235"/>
      <c r="AA2547" s="235"/>
      <c r="AB2547" s="235"/>
      <c r="AC2547" s="236">
        <v>41.5</v>
      </c>
      <c r="AD2547" s="236"/>
    </row>
    <row r="2548" spans="1:30" x14ac:dyDescent="0.25">
      <c r="C2548" s="149" t="s">
        <v>2</v>
      </c>
      <c r="G2548" s="149" t="s">
        <v>2</v>
      </c>
      <c r="K2548" s="149" t="s">
        <v>2</v>
      </c>
      <c r="O2548" s="235" t="s">
        <v>2985</v>
      </c>
      <c r="P2548" s="235"/>
      <c r="Q2548" s="235"/>
      <c r="R2548" s="235"/>
      <c r="S2548" s="235"/>
      <c r="T2548" s="235"/>
      <c r="U2548" s="235"/>
      <c r="V2548" s="235"/>
      <c r="W2548" s="235"/>
      <c r="X2548" s="235"/>
      <c r="Y2548" s="235"/>
      <c r="Z2548" s="235"/>
      <c r="AA2548" s="235"/>
      <c r="AB2548" s="235"/>
      <c r="AC2548" s="236">
        <v>20</v>
      </c>
      <c r="AD2548" s="236"/>
    </row>
    <row r="2549" spans="1:30" x14ac:dyDescent="0.25">
      <c r="C2549" s="149" t="s">
        <v>2</v>
      </c>
      <c r="G2549" s="149" t="s">
        <v>2</v>
      </c>
      <c r="K2549" s="149" t="s">
        <v>2</v>
      </c>
      <c r="O2549" s="235" t="s">
        <v>2974</v>
      </c>
      <c r="P2549" s="235"/>
      <c r="Q2549" s="235"/>
      <c r="R2549" s="235"/>
      <c r="S2549" s="235"/>
      <c r="T2549" s="235"/>
      <c r="U2549" s="235"/>
      <c r="V2549" s="235"/>
      <c r="W2549" s="235"/>
      <c r="X2549" s="235"/>
      <c r="Y2549" s="235"/>
      <c r="Z2549" s="235"/>
      <c r="AA2549" s="235"/>
      <c r="AB2549" s="235"/>
      <c r="AC2549" s="236">
        <v>57</v>
      </c>
      <c r="AD2549" s="236"/>
    </row>
    <row r="2550" spans="1:30" x14ac:dyDescent="0.25">
      <c r="C2550" s="149" t="s">
        <v>2</v>
      </c>
      <c r="G2550" s="149" t="s">
        <v>2</v>
      </c>
      <c r="K2550" s="149" t="s">
        <v>2</v>
      </c>
      <c r="O2550" s="235" t="s">
        <v>2998</v>
      </c>
      <c r="P2550" s="235"/>
      <c r="Q2550" s="235"/>
      <c r="R2550" s="235"/>
      <c r="S2550" s="235"/>
      <c r="T2550" s="235"/>
      <c r="U2550" s="235"/>
      <c r="V2550" s="235"/>
      <c r="W2550" s="235"/>
      <c r="X2550" s="235"/>
      <c r="Y2550" s="235"/>
      <c r="Z2550" s="235"/>
      <c r="AA2550" s="235"/>
      <c r="AB2550" s="235"/>
      <c r="AC2550" s="236">
        <v>60</v>
      </c>
      <c r="AD2550" s="236"/>
    </row>
    <row r="2551" spans="1:30" x14ac:dyDescent="0.25">
      <c r="B2551" s="146" t="s">
        <v>2999</v>
      </c>
      <c r="C2551" s="146"/>
      <c r="D2551" s="146"/>
      <c r="F2551" s="146" t="s">
        <v>1250</v>
      </c>
      <c r="G2551" s="146"/>
      <c r="H2551" s="146"/>
      <c r="I2551" s="146"/>
      <c r="J2551" s="146" t="s">
        <v>3000</v>
      </c>
      <c r="K2551" s="146"/>
      <c r="L2551" s="146"/>
      <c r="N2551" s="146" t="s">
        <v>3001</v>
      </c>
      <c r="O2551" s="146"/>
      <c r="P2551" s="146"/>
      <c r="Q2551" s="146"/>
      <c r="R2551" s="146"/>
      <c r="S2551" s="146"/>
      <c r="T2551" s="146"/>
      <c r="U2551" s="146"/>
      <c r="V2551" s="146"/>
      <c r="W2551" s="146"/>
      <c r="X2551" s="146"/>
      <c r="Y2551" s="146"/>
      <c r="Z2551" s="146"/>
      <c r="AA2551" s="146"/>
      <c r="AC2551" s="234">
        <v>64.959999999999994</v>
      </c>
      <c r="AD2551" s="234"/>
    </row>
    <row r="2552" spans="1:30" x14ac:dyDescent="0.25">
      <c r="C2552" s="149" t="s">
        <v>2</v>
      </c>
      <c r="G2552" s="149" t="s">
        <v>2</v>
      </c>
      <c r="K2552" s="149" t="s">
        <v>2</v>
      </c>
      <c r="O2552" s="235" t="s">
        <v>1182</v>
      </c>
      <c r="P2552" s="235"/>
      <c r="Q2552" s="235"/>
      <c r="R2552" s="235"/>
      <c r="S2552" s="235"/>
      <c r="T2552" s="235"/>
      <c r="U2552" s="235"/>
      <c r="V2552" s="235"/>
      <c r="W2552" s="235"/>
      <c r="X2552" s="235"/>
      <c r="Y2552" s="235"/>
      <c r="Z2552" s="235"/>
      <c r="AA2552" s="235"/>
      <c r="AB2552" s="235"/>
    </row>
    <row r="2553" spans="1:30" ht="10.5" customHeight="1" x14ac:dyDescent="0.25"/>
    <row r="2554" spans="1:30" ht="12" customHeight="1" x14ac:dyDescent="0.25"/>
    <row r="2555" spans="1:30" ht="13.5" customHeight="1" x14ac:dyDescent="0.25">
      <c r="A2555" s="152" t="s">
        <v>1119</v>
      </c>
      <c r="B2555" s="152"/>
      <c r="C2555" s="152"/>
      <c r="D2555" s="152"/>
      <c r="E2555" s="152"/>
      <c r="F2555" s="152"/>
      <c r="G2555" s="152"/>
      <c r="H2555" s="152"/>
      <c r="I2555" s="152"/>
      <c r="J2555" s="152"/>
      <c r="K2555" s="152"/>
      <c r="L2555" s="152"/>
      <c r="M2555" s="152"/>
      <c r="R2555" s="153" t="s">
        <v>3002</v>
      </c>
      <c r="S2555" s="153"/>
      <c r="T2555" s="153"/>
      <c r="U2555" s="153"/>
      <c r="V2555" s="153"/>
      <c r="W2555" s="153"/>
      <c r="X2555" s="153"/>
      <c r="Y2555" s="153"/>
      <c r="Z2555" s="153"/>
      <c r="AA2555" s="153"/>
      <c r="AB2555" s="153"/>
      <c r="AC2555" s="153"/>
      <c r="AD2555" s="153"/>
    </row>
    <row r="2556" spans="1:30" ht="25.5" customHeight="1" x14ac:dyDescent="0.25">
      <c r="C2556" s="143" t="s">
        <v>1035</v>
      </c>
      <c r="D2556" s="143"/>
      <c r="E2556" s="143"/>
      <c r="F2556" s="143"/>
      <c r="G2556" s="143"/>
      <c r="H2556" s="143"/>
      <c r="I2556" s="143"/>
      <c r="J2556" s="143"/>
      <c r="K2556" s="143"/>
      <c r="L2556" s="143"/>
      <c r="M2556" s="143"/>
      <c r="N2556" s="143"/>
      <c r="O2556" s="143"/>
      <c r="P2556" s="143"/>
      <c r="Q2556" s="143"/>
      <c r="R2556" s="143"/>
      <c r="S2556" s="143"/>
      <c r="T2556" s="143"/>
      <c r="U2556" s="143"/>
      <c r="V2556" s="143"/>
      <c r="W2556" s="143"/>
      <c r="X2556" s="143"/>
      <c r="Y2556" s="143"/>
      <c r="Z2556" s="143"/>
      <c r="AA2556" s="143"/>
      <c r="AB2556" s="143"/>
      <c r="AC2556" s="143"/>
    </row>
    <row r="2557" spans="1:30" ht="7.5" customHeight="1" x14ac:dyDescent="0.25"/>
    <row r="2558" spans="1:30" ht="18.75" customHeight="1" x14ac:dyDescent="0.25">
      <c r="I2558" s="229" t="s">
        <v>1036</v>
      </c>
      <c r="J2558" s="229"/>
      <c r="K2558" s="229"/>
      <c r="L2558" s="229"/>
      <c r="M2558" s="229"/>
      <c r="N2558" s="229"/>
      <c r="O2558" s="229"/>
      <c r="P2558" s="229"/>
      <c r="S2558" s="230" t="s">
        <v>1037</v>
      </c>
      <c r="T2558" s="230"/>
      <c r="U2558" s="230"/>
      <c r="V2558" s="230"/>
      <c r="W2558" s="230"/>
      <c r="X2558" s="230"/>
      <c r="Y2558" s="230"/>
    </row>
    <row r="2559" spans="1:30" ht="6.75" customHeight="1" x14ac:dyDescent="0.25"/>
    <row r="2560" spans="1:30" ht="14.25" customHeight="1" x14ac:dyDescent="0.25">
      <c r="A2560" s="231" t="s">
        <v>2833</v>
      </c>
      <c r="B2560" s="231"/>
      <c r="C2560" s="231"/>
      <c r="D2560" s="231"/>
      <c r="E2560" s="231"/>
      <c r="F2560" s="231"/>
      <c r="G2560" s="231"/>
      <c r="H2560" s="231"/>
      <c r="I2560" s="231"/>
      <c r="J2560" s="231"/>
      <c r="K2560" s="231"/>
      <c r="L2560" s="231"/>
      <c r="M2560" s="231"/>
      <c r="N2560" s="231"/>
      <c r="O2560" s="231"/>
    </row>
    <row r="2561" spans="2:30" x14ac:dyDescent="0.25">
      <c r="B2561" s="232" t="s">
        <v>1039</v>
      </c>
      <c r="C2561" s="232"/>
      <c r="D2561" s="232"/>
      <c r="F2561" s="232" t="s">
        <v>1040</v>
      </c>
      <c r="G2561" s="232"/>
      <c r="H2561" s="232"/>
      <c r="I2561" s="232"/>
      <c r="J2561" s="232" t="s">
        <v>1041</v>
      </c>
      <c r="K2561" s="232"/>
      <c r="L2561" s="232"/>
      <c r="N2561" s="232" t="s">
        <v>1042</v>
      </c>
      <c r="O2561" s="232"/>
      <c r="P2561" s="232"/>
      <c r="Q2561" s="232"/>
      <c r="R2561" s="232"/>
      <c r="S2561" s="232"/>
      <c r="T2561" s="232"/>
      <c r="U2561" s="232"/>
      <c r="V2561" s="232"/>
      <c r="W2561" s="232"/>
      <c r="X2561" s="232"/>
      <c r="Y2561" s="232"/>
      <c r="Z2561" s="232"/>
      <c r="AA2561" s="232"/>
      <c r="AC2561" s="233" t="s">
        <v>1043</v>
      </c>
      <c r="AD2561" s="233"/>
    </row>
    <row r="2562" spans="2:30" x14ac:dyDescent="0.25">
      <c r="B2562" s="146" t="s">
        <v>3003</v>
      </c>
      <c r="C2562" s="146"/>
      <c r="D2562" s="146"/>
      <c r="F2562" s="146" t="s">
        <v>1323</v>
      </c>
      <c r="G2562" s="146"/>
      <c r="H2562" s="146"/>
      <c r="I2562" s="146"/>
      <c r="J2562" s="146" t="s">
        <v>2994</v>
      </c>
      <c r="K2562" s="146"/>
      <c r="L2562" s="146"/>
      <c r="N2562" s="146" t="s">
        <v>2995</v>
      </c>
      <c r="O2562" s="146"/>
      <c r="P2562" s="146"/>
      <c r="Q2562" s="146"/>
      <c r="R2562" s="146"/>
      <c r="S2562" s="146"/>
      <c r="T2562" s="146"/>
      <c r="U2562" s="146"/>
      <c r="V2562" s="146"/>
      <c r="W2562" s="146"/>
      <c r="X2562" s="146"/>
      <c r="Y2562" s="146"/>
      <c r="Z2562" s="146"/>
      <c r="AA2562" s="146"/>
      <c r="AC2562" s="234">
        <v>5174</v>
      </c>
      <c r="AD2562" s="234"/>
    </row>
    <row r="2563" spans="2:30" x14ac:dyDescent="0.25">
      <c r="C2563" s="149" t="s">
        <v>2</v>
      </c>
      <c r="G2563" s="149" t="s">
        <v>2</v>
      </c>
      <c r="K2563" s="149" t="s">
        <v>2</v>
      </c>
      <c r="O2563" s="235" t="s">
        <v>3004</v>
      </c>
      <c r="P2563" s="235"/>
      <c r="Q2563" s="235"/>
      <c r="R2563" s="235"/>
      <c r="S2563" s="235"/>
      <c r="T2563" s="235"/>
      <c r="U2563" s="235"/>
      <c r="V2563" s="235"/>
      <c r="W2563" s="235"/>
      <c r="X2563" s="235"/>
      <c r="Y2563" s="235"/>
      <c r="Z2563" s="235"/>
      <c r="AA2563" s="235"/>
      <c r="AB2563" s="235"/>
    </row>
    <row r="2564" spans="2:30" x14ac:dyDescent="0.25">
      <c r="B2564" s="146" t="s">
        <v>3005</v>
      </c>
      <c r="C2564" s="146"/>
      <c r="D2564" s="146"/>
      <c r="F2564" s="146" t="s">
        <v>1323</v>
      </c>
      <c r="G2564" s="146"/>
      <c r="H2564" s="146"/>
      <c r="I2564" s="146"/>
      <c r="J2564" s="146" t="s">
        <v>2972</v>
      </c>
      <c r="K2564" s="146"/>
      <c r="L2564" s="146"/>
      <c r="N2564" s="146" t="s">
        <v>2973</v>
      </c>
      <c r="O2564" s="146"/>
      <c r="P2564" s="146"/>
      <c r="Q2564" s="146"/>
      <c r="R2564" s="146"/>
      <c r="S2564" s="146"/>
      <c r="T2564" s="146"/>
      <c r="U2564" s="146"/>
      <c r="V2564" s="146"/>
      <c r="W2564" s="146"/>
      <c r="X2564" s="146"/>
      <c r="Y2564" s="146"/>
      <c r="Z2564" s="146"/>
      <c r="AA2564" s="146"/>
      <c r="AC2564" s="234">
        <v>1164.19</v>
      </c>
      <c r="AD2564" s="234"/>
    </row>
    <row r="2565" spans="2:30" x14ac:dyDescent="0.25">
      <c r="C2565" s="149" t="s">
        <v>2</v>
      </c>
      <c r="G2565" s="149" t="s">
        <v>2</v>
      </c>
      <c r="K2565" s="149" t="s">
        <v>2</v>
      </c>
      <c r="O2565" s="235" t="s">
        <v>2974</v>
      </c>
      <c r="P2565" s="235"/>
      <c r="Q2565" s="235"/>
      <c r="R2565" s="235"/>
      <c r="S2565" s="235"/>
      <c r="T2565" s="235"/>
      <c r="U2565" s="235"/>
      <c r="V2565" s="235"/>
      <c r="W2565" s="235"/>
      <c r="X2565" s="235"/>
      <c r="Y2565" s="235"/>
      <c r="Z2565" s="235"/>
      <c r="AA2565" s="235"/>
      <c r="AB2565" s="235"/>
      <c r="AC2565" s="236">
        <v>77.75</v>
      </c>
      <c r="AD2565" s="236"/>
    </row>
    <row r="2566" spans="2:30" x14ac:dyDescent="0.25">
      <c r="C2566" s="149" t="s">
        <v>2</v>
      </c>
      <c r="G2566" s="149" t="s">
        <v>2</v>
      </c>
      <c r="K2566" s="149" t="s">
        <v>2</v>
      </c>
      <c r="O2566" s="235" t="s">
        <v>2974</v>
      </c>
      <c r="P2566" s="235"/>
      <c r="Q2566" s="235"/>
      <c r="R2566" s="235"/>
      <c r="S2566" s="235"/>
      <c r="T2566" s="235"/>
      <c r="U2566" s="235"/>
      <c r="V2566" s="235"/>
      <c r="W2566" s="235"/>
      <c r="X2566" s="235"/>
      <c r="Y2566" s="235"/>
      <c r="Z2566" s="235"/>
      <c r="AA2566" s="235"/>
      <c r="AB2566" s="235"/>
      <c r="AC2566" s="236">
        <v>15.75</v>
      </c>
      <c r="AD2566" s="236"/>
    </row>
    <row r="2567" spans="2:30" x14ac:dyDescent="0.25">
      <c r="C2567" s="149" t="s">
        <v>2</v>
      </c>
      <c r="G2567" s="149" t="s">
        <v>2</v>
      </c>
      <c r="K2567" s="149" t="s">
        <v>2</v>
      </c>
      <c r="O2567" s="235" t="s">
        <v>2974</v>
      </c>
      <c r="P2567" s="235"/>
      <c r="Q2567" s="235"/>
      <c r="R2567" s="235"/>
      <c r="S2567" s="235"/>
      <c r="T2567" s="235"/>
      <c r="U2567" s="235"/>
      <c r="V2567" s="235"/>
      <c r="W2567" s="235"/>
      <c r="X2567" s="235"/>
      <c r="Y2567" s="235"/>
      <c r="Z2567" s="235"/>
      <c r="AA2567" s="235"/>
      <c r="AB2567" s="235"/>
      <c r="AC2567" s="236">
        <v>26</v>
      </c>
      <c r="AD2567" s="236"/>
    </row>
    <row r="2568" spans="2:30" x14ac:dyDescent="0.25">
      <c r="C2568" s="149" t="s">
        <v>2</v>
      </c>
      <c r="G2568" s="149" t="s">
        <v>2</v>
      </c>
      <c r="K2568" s="149" t="s">
        <v>2</v>
      </c>
      <c r="O2568" s="235" t="s">
        <v>2974</v>
      </c>
      <c r="P2568" s="235"/>
      <c r="Q2568" s="235"/>
      <c r="R2568" s="235"/>
      <c r="S2568" s="235"/>
      <c r="T2568" s="235"/>
      <c r="U2568" s="235"/>
      <c r="V2568" s="235"/>
      <c r="W2568" s="235"/>
      <c r="X2568" s="235"/>
      <c r="Y2568" s="235"/>
      <c r="Z2568" s="235"/>
      <c r="AA2568" s="235"/>
      <c r="AB2568" s="235"/>
      <c r="AC2568" s="236">
        <v>26</v>
      </c>
      <c r="AD2568" s="236"/>
    </row>
    <row r="2569" spans="2:30" x14ac:dyDescent="0.25">
      <c r="C2569" s="149" t="s">
        <v>2</v>
      </c>
      <c r="G2569" s="149" t="s">
        <v>2</v>
      </c>
      <c r="K2569" s="149" t="s">
        <v>2</v>
      </c>
      <c r="O2569" s="235" t="s">
        <v>2974</v>
      </c>
      <c r="P2569" s="235"/>
      <c r="Q2569" s="235"/>
      <c r="R2569" s="235"/>
      <c r="S2569" s="235"/>
      <c r="T2569" s="235"/>
      <c r="U2569" s="235"/>
      <c r="V2569" s="235"/>
      <c r="W2569" s="235"/>
      <c r="X2569" s="235"/>
      <c r="Y2569" s="235"/>
      <c r="Z2569" s="235"/>
      <c r="AA2569" s="235"/>
      <c r="AB2569" s="235"/>
      <c r="AC2569" s="236">
        <v>31.24</v>
      </c>
      <c r="AD2569" s="236"/>
    </row>
    <row r="2570" spans="2:30" x14ac:dyDescent="0.25">
      <c r="C2570" s="149" t="s">
        <v>2</v>
      </c>
      <c r="G2570" s="149" t="s">
        <v>2</v>
      </c>
      <c r="K2570" s="149" t="s">
        <v>2</v>
      </c>
      <c r="O2570" s="235" t="s">
        <v>2974</v>
      </c>
      <c r="P2570" s="235"/>
      <c r="Q2570" s="235"/>
      <c r="R2570" s="235"/>
      <c r="S2570" s="235"/>
      <c r="T2570" s="235"/>
      <c r="U2570" s="235"/>
      <c r="V2570" s="235"/>
      <c r="W2570" s="235"/>
      <c r="X2570" s="235"/>
      <c r="Y2570" s="235"/>
      <c r="Z2570" s="235"/>
      <c r="AA2570" s="235"/>
      <c r="AB2570" s="235"/>
      <c r="AC2570" s="236">
        <v>40</v>
      </c>
      <c r="AD2570" s="236"/>
    </row>
    <row r="2571" spans="2:30" x14ac:dyDescent="0.25">
      <c r="C2571" s="149" t="s">
        <v>2</v>
      </c>
      <c r="G2571" s="149" t="s">
        <v>2</v>
      </c>
      <c r="K2571" s="149" t="s">
        <v>2</v>
      </c>
      <c r="O2571" s="235" t="s">
        <v>2974</v>
      </c>
      <c r="P2571" s="235"/>
      <c r="Q2571" s="235"/>
      <c r="R2571" s="235"/>
      <c r="S2571" s="235"/>
      <c r="T2571" s="235"/>
      <c r="U2571" s="235"/>
      <c r="V2571" s="235"/>
      <c r="W2571" s="235"/>
      <c r="X2571" s="235"/>
      <c r="Y2571" s="235"/>
      <c r="Z2571" s="235"/>
      <c r="AA2571" s="235"/>
      <c r="AB2571" s="235"/>
      <c r="AC2571" s="236">
        <v>26</v>
      </c>
      <c r="AD2571" s="236"/>
    </row>
    <row r="2572" spans="2:30" x14ac:dyDescent="0.25">
      <c r="C2572" s="149" t="s">
        <v>2</v>
      </c>
      <c r="G2572" s="149" t="s">
        <v>2</v>
      </c>
      <c r="K2572" s="149" t="s">
        <v>2</v>
      </c>
      <c r="O2572" s="235" t="s">
        <v>2974</v>
      </c>
      <c r="P2572" s="235"/>
      <c r="Q2572" s="235"/>
      <c r="R2572" s="235"/>
      <c r="S2572" s="235"/>
      <c r="T2572" s="235"/>
      <c r="U2572" s="235"/>
      <c r="V2572" s="235"/>
      <c r="W2572" s="235"/>
      <c r="X2572" s="235"/>
      <c r="Y2572" s="235"/>
      <c r="Z2572" s="235"/>
      <c r="AA2572" s="235"/>
      <c r="AB2572" s="235"/>
      <c r="AC2572" s="236">
        <v>26</v>
      </c>
      <c r="AD2572" s="236"/>
    </row>
    <row r="2573" spans="2:30" x14ac:dyDescent="0.25">
      <c r="C2573" s="149" t="s">
        <v>2</v>
      </c>
      <c r="G2573" s="149" t="s">
        <v>2</v>
      </c>
      <c r="K2573" s="149" t="s">
        <v>2</v>
      </c>
      <c r="O2573" s="235" t="s">
        <v>2980</v>
      </c>
      <c r="P2573" s="235"/>
      <c r="Q2573" s="235"/>
      <c r="R2573" s="235"/>
      <c r="S2573" s="235"/>
      <c r="T2573" s="235"/>
      <c r="U2573" s="235"/>
      <c r="V2573" s="235"/>
      <c r="W2573" s="235"/>
      <c r="X2573" s="235"/>
      <c r="Y2573" s="235"/>
      <c r="Z2573" s="235"/>
      <c r="AA2573" s="235"/>
      <c r="AB2573" s="235"/>
      <c r="AC2573" s="236">
        <v>65</v>
      </c>
      <c r="AD2573" s="236"/>
    </row>
    <row r="2574" spans="2:30" x14ac:dyDescent="0.25">
      <c r="C2574" s="149" t="s">
        <v>2</v>
      </c>
      <c r="G2574" s="149" t="s">
        <v>2</v>
      </c>
      <c r="K2574" s="149" t="s">
        <v>2</v>
      </c>
      <c r="O2574" s="235" t="s">
        <v>2981</v>
      </c>
      <c r="P2574" s="235"/>
      <c r="Q2574" s="235"/>
      <c r="R2574" s="235"/>
      <c r="S2574" s="235"/>
      <c r="T2574" s="235"/>
      <c r="U2574" s="235"/>
      <c r="V2574" s="235"/>
      <c r="W2574" s="235"/>
      <c r="X2574" s="235"/>
      <c r="Y2574" s="235"/>
      <c r="Z2574" s="235"/>
      <c r="AA2574" s="235"/>
      <c r="AB2574" s="235"/>
      <c r="AC2574" s="236">
        <v>41.5</v>
      </c>
      <c r="AD2574" s="236"/>
    </row>
    <row r="2575" spans="2:30" x14ac:dyDescent="0.25">
      <c r="C2575" s="149" t="s">
        <v>2</v>
      </c>
      <c r="G2575" s="149" t="s">
        <v>2</v>
      </c>
      <c r="K2575" s="149" t="s">
        <v>2</v>
      </c>
      <c r="O2575" s="235" t="s">
        <v>2974</v>
      </c>
      <c r="P2575" s="235"/>
      <c r="Q2575" s="235"/>
      <c r="R2575" s="235"/>
      <c r="S2575" s="235"/>
      <c r="T2575" s="235"/>
      <c r="U2575" s="235"/>
      <c r="V2575" s="235"/>
      <c r="W2575" s="235"/>
      <c r="X2575" s="235"/>
      <c r="Y2575" s="235"/>
      <c r="Z2575" s="235"/>
      <c r="AA2575" s="235"/>
      <c r="AB2575" s="235"/>
      <c r="AC2575" s="236">
        <v>67.25</v>
      </c>
      <c r="AD2575" s="236"/>
    </row>
    <row r="2576" spans="2:30" x14ac:dyDescent="0.25">
      <c r="C2576" s="149" t="s">
        <v>2</v>
      </c>
      <c r="G2576" s="149" t="s">
        <v>2</v>
      </c>
      <c r="K2576" s="149" t="s">
        <v>2</v>
      </c>
      <c r="O2576" s="235" t="s">
        <v>2974</v>
      </c>
      <c r="P2576" s="235"/>
      <c r="Q2576" s="235"/>
      <c r="R2576" s="235"/>
      <c r="S2576" s="235"/>
      <c r="T2576" s="235"/>
      <c r="U2576" s="235"/>
      <c r="V2576" s="235"/>
      <c r="W2576" s="235"/>
      <c r="X2576" s="235"/>
      <c r="Y2576" s="235"/>
      <c r="Z2576" s="235"/>
      <c r="AA2576" s="235"/>
      <c r="AB2576" s="235"/>
      <c r="AC2576" s="236">
        <v>15.75</v>
      </c>
      <c r="AD2576" s="236"/>
    </row>
    <row r="2577" spans="2:30" x14ac:dyDescent="0.25">
      <c r="C2577" s="149" t="s">
        <v>2</v>
      </c>
      <c r="G2577" s="149" t="s">
        <v>2</v>
      </c>
      <c r="K2577" s="149" t="s">
        <v>2</v>
      </c>
      <c r="O2577" s="235" t="s">
        <v>2984</v>
      </c>
      <c r="P2577" s="235"/>
      <c r="Q2577" s="235"/>
      <c r="R2577" s="235"/>
      <c r="S2577" s="235"/>
      <c r="T2577" s="235"/>
      <c r="U2577" s="235"/>
      <c r="V2577" s="235"/>
      <c r="W2577" s="235"/>
      <c r="X2577" s="235"/>
      <c r="Y2577" s="235"/>
      <c r="Z2577" s="235"/>
      <c r="AA2577" s="235"/>
      <c r="AB2577" s="235"/>
      <c r="AC2577" s="236">
        <v>41.5</v>
      </c>
      <c r="AD2577" s="236"/>
    </row>
    <row r="2578" spans="2:30" x14ac:dyDescent="0.25">
      <c r="C2578" s="149" t="s">
        <v>2</v>
      </c>
      <c r="G2578" s="149" t="s">
        <v>2</v>
      </c>
      <c r="K2578" s="149" t="s">
        <v>2</v>
      </c>
      <c r="O2578" s="235" t="s">
        <v>2984</v>
      </c>
      <c r="P2578" s="235"/>
      <c r="Q2578" s="235"/>
      <c r="R2578" s="235"/>
      <c r="S2578" s="235"/>
      <c r="T2578" s="235"/>
      <c r="U2578" s="235"/>
      <c r="V2578" s="235"/>
      <c r="W2578" s="235"/>
      <c r="X2578" s="235"/>
      <c r="Y2578" s="235"/>
      <c r="Z2578" s="235"/>
      <c r="AA2578" s="235"/>
      <c r="AB2578" s="235"/>
      <c r="AC2578" s="236">
        <v>46.75</v>
      </c>
      <c r="AD2578" s="236"/>
    </row>
    <row r="2579" spans="2:30" x14ac:dyDescent="0.25">
      <c r="C2579" s="149" t="s">
        <v>2</v>
      </c>
      <c r="G2579" s="149" t="s">
        <v>2</v>
      </c>
      <c r="K2579" s="149" t="s">
        <v>2</v>
      </c>
      <c r="O2579" s="235" t="s">
        <v>2986</v>
      </c>
      <c r="P2579" s="235"/>
      <c r="Q2579" s="235"/>
      <c r="R2579" s="235"/>
      <c r="S2579" s="235"/>
      <c r="T2579" s="235"/>
      <c r="U2579" s="235"/>
      <c r="V2579" s="235"/>
      <c r="W2579" s="235"/>
      <c r="X2579" s="235"/>
      <c r="Y2579" s="235"/>
      <c r="Z2579" s="235"/>
      <c r="AA2579" s="235"/>
      <c r="AB2579" s="235"/>
      <c r="AC2579" s="236">
        <v>150</v>
      </c>
      <c r="AD2579" s="236"/>
    </row>
    <row r="2580" spans="2:30" x14ac:dyDescent="0.25">
      <c r="C2580" s="149" t="s">
        <v>2</v>
      </c>
      <c r="G2580" s="149" t="s">
        <v>2</v>
      </c>
      <c r="K2580" s="149" t="s">
        <v>2</v>
      </c>
      <c r="O2580" s="235" t="s">
        <v>2989</v>
      </c>
      <c r="P2580" s="235"/>
      <c r="Q2580" s="235"/>
      <c r="R2580" s="235"/>
      <c r="S2580" s="235"/>
      <c r="T2580" s="235"/>
      <c r="U2580" s="235"/>
      <c r="V2580" s="235"/>
      <c r="W2580" s="235"/>
      <c r="X2580" s="235"/>
      <c r="Y2580" s="235"/>
      <c r="Z2580" s="235"/>
      <c r="AA2580" s="235"/>
      <c r="AB2580" s="235"/>
      <c r="AC2580" s="236">
        <v>60</v>
      </c>
      <c r="AD2580" s="236"/>
    </row>
    <row r="2581" spans="2:30" x14ac:dyDescent="0.25">
      <c r="C2581" s="149" t="s">
        <v>2</v>
      </c>
      <c r="G2581" s="149" t="s">
        <v>2</v>
      </c>
      <c r="K2581" s="149" t="s">
        <v>2</v>
      </c>
      <c r="O2581" s="235" t="s">
        <v>2982</v>
      </c>
      <c r="P2581" s="235"/>
      <c r="Q2581" s="235"/>
      <c r="R2581" s="235"/>
      <c r="S2581" s="235"/>
      <c r="T2581" s="235"/>
      <c r="U2581" s="235"/>
      <c r="V2581" s="235"/>
      <c r="W2581" s="235"/>
      <c r="X2581" s="235"/>
      <c r="Y2581" s="235"/>
      <c r="Z2581" s="235"/>
      <c r="AA2581" s="235"/>
      <c r="AB2581" s="235"/>
      <c r="AC2581" s="236">
        <v>31.24</v>
      </c>
      <c r="AD2581" s="236"/>
    </row>
    <row r="2582" spans="2:30" x14ac:dyDescent="0.25">
      <c r="C2582" s="149" t="s">
        <v>2</v>
      </c>
      <c r="G2582" s="149" t="s">
        <v>2</v>
      </c>
      <c r="K2582" s="149" t="s">
        <v>2</v>
      </c>
      <c r="O2582" s="235" t="s">
        <v>2982</v>
      </c>
      <c r="P2582" s="235"/>
      <c r="Q2582" s="235"/>
      <c r="R2582" s="235"/>
      <c r="S2582" s="235"/>
      <c r="T2582" s="235"/>
      <c r="U2582" s="235"/>
      <c r="V2582" s="235"/>
      <c r="W2582" s="235"/>
      <c r="X2582" s="235"/>
      <c r="Y2582" s="235"/>
      <c r="Z2582" s="235"/>
      <c r="AA2582" s="235"/>
      <c r="AB2582" s="235"/>
      <c r="AC2582" s="236">
        <v>46.75</v>
      </c>
      <c r="AD2582" s="236"/>
    </row>
    <row r="2583" spans="2:30" x14ac:dyDescent="0.25">
      <c r="C2583" s="149" t="s">
        <v>2</v>
      </c>
      <c r="G2583" s="149" t="s">
        <v>2</v>
      </c>
      <c r="K2583" s="149" t="s">
        <v>2</v>
      </c>
      <c r="O2583" s="235" t="s">
        <v>2998</v>
      </c>
      <c r="P2583" s="235"/>
      <c r="Q2583" s="235"/>
      <c r="R2583" s="235"/>
      <c r="S2583" s="235"/>
      <c r="T2583" s="235"/>
      <c r="U2583" s="235"/>
      <c r="V2583" s="235"/>
      <c r="W2583" s="235"/>
      <c r="X2583" s="235"/>
      <c r="Y2583" s="235"/>
      <c r="Z2583" s="235"/>
      <c r="AA2583" s="235"/>
      <c r="AB2583" s="235"/>
      <c r="AC2583" s="236">
        <v>41.5</v>
      </c>
      <c r="AD2583" s="236"/>
    </row>
    <row r="2584" spans="2:30" x14ac:dyDescent="0.25">
      <c r="C2584" s="149" t="s">
        <v>2</v>
      </c>
      <c r="G2584" s="149" t="s">
        <v>2</v>
      </c>
      <c r="K2584" s="149" t="s">
        <v>2</v>
      </c>
      <c r="O2584" s="235" t="s">
        <v>2985</v>
      </c>
      <c r="P2584" s="235"/>
      <c r="Q2584" s="235"/>
      <c r="R2584" s="235"/>
      <c r="S2584" s="235"/>
      <c r="T2584" s="235"/>
      <c r="U2584" s="235"/>
      <c r="V2584" s="235"/>
      <c r="W2584" s="235"/>
      <c r="X2584" s="235"/>
      <c r="Y2584" s="235"/>
      <c r="Z2584" s="235"/>
      <c r="AA2584" s="235"/>
      <c r="AB2584" s="235"/>
      <c r="AC2584" s="236">
        <v>60</v>
      </c>
      <c r="AD2584" s="236"/>
    </row>
    <row r="2585" spans="2:30" x14ac:dyDescent="0.25">
      <c r="C2585" s="149" t="s">
        <v>2</v>
      </c>
      <c r="G2585" s="149" t="s">
        <v>2</v>
      </c>
      <c r="K2585" s="149" t="s">
        <v>2</v>
      </c>
      <c r="O2585" s="235" t="s">
        <v>2986</v>
      </c>
      <c r="P2585" s="235"/>
      <c r="Q2585" s="235"/>
      <c r="R2585" s="235"/>
      <c r="S2585" s="235"/>
      <c r="T2585" s="235"/>
      <c r="U2585" s="235"/>
      <c r="V2585" s="235"/>
      <c r="W2585" s="235"/>
      <c r="X2585" s="235"/>
      <c r="Y2585" s="235"/>
      <c r="Z2585" s="235"/>
      <c r="AA2585" s="235"/>
      <c r="AB2585" s="235"/>
      <c r="AC2585" s="236">
        <v>48.71</v>
      </c>
      <c r="AD2585" s="236"/>
    </row>
    <row r="2586" spans="2:30" x14ac:dyDescent="0.25">
      <c r="C2586" s="149" t="s">
        <v>2</v>
      </c>
      <c r="G2586" s="149" t="s">
        <v>2</v>
      </c>
      <c r="K2586" s="149" t="s">
        <v>2</v>
      </c>
      <c r="O2586" s="235" t="s">
        <v>2989</v>
      </c>
      <c r="P2586" s="235"/>
      <c r="Q2586" s="235"/>
      <c r="R2586" s="235"/>
      <c r="S2586" s="235"/>
      <c r="T2586" s="235"/>
      <c r="U2586" s="235"/>
      <c r="V2586" s="235"/>
      <c r="W2586" s="235"/>
      <c r="X2586" s="235"/>
      <c r="Y2586" s="235"/>
      <c r="Z2586" s="235"/>
      <c r="AA2586" s="235"/>
      <c r="AB2586" s="235"/>
      <c r="AC2586" s="236">
        <v>41.5</v>
      </c>
      <c r="AD2586" s="236"/>
    </row>
    <row r="2587" spans="2:30" x14ac:dyDescent="0.25">
      <c r="C2587" s="149" t="s">
        <v>2</v>
      </c>
      <c r="G2587" s="149" t="s">
        <v>2</v>
      </c>
      <c r="K2587" s="149" t="s">
        <v>2</v>
      </c>
      <c r="O2587" s="235" t="s">
        <v>2985</v>
      </c>
      <c r="P2587" s="235"/>
      <c r="Q2587" s="235"/>
      <c r="R2587" s="235"/>
      <c r="S2587" s="235"/>
      <c r="T2587" s="235"/>
      <c r="U2587" s="235"/>
      <c r="V2587" s="235"/>
      <c r="W2587" s="235"/>
      <c r="X2587" s="235"/>
      <c r="Y2587" s="235"/>
      <c r="Z2587" s="235"/>
      <c r="AA2587" s="235"/>
      <c r="AB2587" s="235"/>
      <c r="AC2587" s="236">
        <v>20</v>
      </c>
      <c r="AD2587" s="236"/>
    </row>
    <row r="2588" spans="2:30" x14ac:dyDescent="0.25">
      <c r="C2588" s="149" t="s">
        <v>2</v>
      </c>
      <c r="G2588" s="149" t="s">
        <v>2</v>
      </c>
      <c r="K2588" s="149" t="s">
        <v>2</v>
      </c>
      <c r="O2588" s="235" t="s">
        <v>2985</v>
      </c>
      <c r="P2588" s="235"/>
      <c r="Q2588" s="235"/>
      <c r="R2588" s="235"/>
      <c r="S2588" s="235"/>
      <c r="T2588" s="235"/>
      <c r="U2588" s="235"/>
      <c r="V2588" s="235"/>
      <c r="W2588" s="235"/>
      <c r="X2588" s="235"/>
      <c r="Y2588" s="235"/>
      <c r="Z2588" s="235"/>
      <c r="AA2588" s="235"/>
      <c r="AB2588" s="235"/>
      <c r="AC2588" s="236">
        <v>118</v>
      </c>
      <c r="AD2588" s="236"/>
    </row>
    <row r="2589" spans="2:30" x14ac:dyDescent="0.25">
      <c r="B2589" s="146" t="s">
        <v>3006</v>
      </c>
      <c r="C2589" s="146"/>
      <c r="D2589" s="146"/>
      <c r="F2589" s="146" t="s">
        <v>1323</v>
      </c>
      <c r="G2589" s="146"/>
      <c r="H2589" s="146"/>
      <c r="I2589" s="146"/>
      <c r="J2589" s="146" t="s">
        <v>2248</v>
      </c>
      <c r="K2589" s="146"/>
      <c r="L2589" s="146"/>
      <c r="N2589" s="146" t="s">
        <v>2249</v>
      </c>
      <c r="O2589" s="146"/>
      <c r="P2589" s="146"/>
      <c r="Q2589" s="146"/>
      <c r="R2589" s="146"/>
      <c r="S2589" s="146"/>
      <c r="T2589" s="146"/>
      <c r="U2589" s="146"/>
      <c r="V2589" s="146"/>
      <c r="W2589" s="146"/>
      <c r="X2589" s="146"/>
      <c r="Y2589" s="146"/>
      <c r="Z2589" s="146"/>
      <c r="AA2589" s="146"/>
      <c r="AC2589" s="234">
        <v>1026.24</v>
      </c>
      <c r="AD2589" s="234"/>
    </row>
    <row r="2590" spans="2:30" x14ac:dyDescent="0.25">
      <c r="C2590" s="149" t="s">
        <v>2</v>
      </c>
      <c r="G2590" s="149" t="s">
        <v>2</v>
      </c>
      <c r="K2590" s="149" t="s">
        <v>2</v>
      </c>
      <c r="O2590" s="235" t="s">
        <v>2992</v>
      </c>
      <c r="P2590" s="235"/>
      <c r="Q2590" s="235"/>
      <c r="R2590" s="235"/>
      <c r="S2590" s="235"/>
      <c r="T2590" s="235"/>
      <c r="U2590" s="235"/>
      <c r="V2590" s="235"/>
      <c r="W2590" s="235"/>
      <c r="X2590" s="235"/>
      <c r="Y2590" s="235"/>
      <c r="Z2590" s="235"/>
      <c r="AA2590" s="235"/>
      <c r="AB2590" s="235"/>
      <c r="AC2590" s="236">
        <v>21</v>
      </c>
      <c r="AD2590" s="236"/>
    </row>
    <row r="2591" spans="2:30" x14ac:dyDescent="0.25">
      <c r="C2591" s="149" t="s">
        <v>2</v>
      </c>
      <c r="G2591" s="149" t="s">
        <v>2</v>
      </c>
      <c r="K2591" s="149" t="s">
        <v>2</v>
      </c>
      <c r="O2591" s="235" t="s">
        <v>3007</v>
      </c>
      <c r="P2591" s="235"/>
      <c r="Q2591" s="235"/>
      <c r="R2591" s="235"/>
      <c r="S2591" s="235"/>
      <c r="T2591" s="235"/>
      <c r="U2591" s="235"/>
      <c r="V2591" s="235"/>
      <c r="W2591" s="235"/>
      <c r="X2591" s="235"/>
      <c r="Y2591" s="235"/>
      <c r="Z2591" s="235"/>
      <c r="AA2591" s="235"/>
      <c r="AB2591" s="235"/>
      <c r="AC2591" s="236">
        <v>213.56</v>
      </c>
      <c r="AD2591" s="236"/>
    </row>
    <row r="2592" spans="2:30" x14ac:dyDescent="0.25">
      <c r="C2592" s="149" t="s">
        <v>2</v>
      </c>
      <c r="G2592" s="149" t="s">
        <v>2</v>
      </c>
      <c r="K2592" s="149" t="s">
        <v>2</v>
      </c>
      <c r="O2592" s="235" t="s">
        <v>3008</v>
      </c>
      <c r="P2592" s="235"/>
      <c r="Q2592" s="235"/>
      <c r="R2592" s="235"/>
      <c r="S2592" s="235"/>
      <c r="T2592" s="235"/>
      <c r="U2592" s="235"/>
      <c r="V2592" s="235"/>
      <c r="W2592" s="235"/>
      <c r="X2592" s="235"/>
      <c r="Y2592" s="235"/>
      <c r="Z2592" s="235"/>
      <c r="AA2592" s="235"/>
      <c r="AB2592" s="235"/>
      <c r="AC2592" s="236">
        <v>246.82</v>
      </c>
      <c r="AD2592" s="236"/>
    </row>
    <row r="2593" spans="2:30" x14ac:dyDescent="0.25">
      <c r="C2593" s="149" t="s">
        <v>2</v>
      </c>
      <c r="G2593" s="149" t="s">
        <v>2</v>
      </c>
      <c r="K2593" s="149" t="s">
        <v>2</v>
      </c>
      <c r="O2593" s="235" t="s">
        <v>3009</v>
      </c>
      <c r="P2593" s="235"/>
      <c r="Q2593" s="235"/>
      <c r="R2593" s="235"/>
      <c r="S2593" s="235"/>
      <c r="T2593" s="235"/>
      <c r="U2593" s="235"/>
      <c r="V2593" s="235"/>
      <c r="W2593" s="235"/>
      <c r="X2593" s="235"/>
      <c r="Y2593" s="235"/>
      <c r="Z2593" s="235"/>
      <c r="AA2593" s="235"/>
      <c r="AB2593" s="235"/>
      <c r="AC2593" s="236">
        <v>238.51</v>
      </c>
      <c r="AD2593" s="236"/>
    </row>
    <row r="2594" spans="2:30" x14ac:dyDescent="0.25">
      <c r="C2594" s="149" t="s">
        <v>2</v>
      </c>
      <c r="G2594" s="149" t="s">
        <v>2</v>
      </c>
      <c r="K2594" s="149" t="s">
        <v>2</v>
      </c>
      <c r="O2594" s="235" t="s">
        <v>2992</v>
      </c>
      <c r="P2594" s="235"/>
      <c r="Q2594" s="235"/>
      <c r="R2594" s="235"/>
      <c r="S2594" s="235"/>
      <c r="T2594" s="235"/>
      <c r="U2594" s="235"/>
      <c r="V2594" s="235"/>
      <c r="W2594" s="235"/>
      <c r="X2594" s="235"/>
      <c r="Y2594" s="235"/>
      <c r="Z2594" s="235"/>
      <c r="AA2594" s="235"/>
      <c r="AB2594" s="235"/>
      <c r="AC2594" s="236">
        <v>306.35000000000002</v>
      </c>
      <c r="AD2594" s="236"/>
    </row>
    <row r="2595" spans="2:30" x14ac:dyDescent="0.25">
      <c r="B2595" s="146" t="s">
        <v>3010</v>
      </c>
      <c r="C2595" s="146"/>
      <c r="D2595" s="146"/>
      <c r="F2595" s="146" t="s">
        <v>1323</v>
      </c>
      <c r="G2595" s="146"/>
      <c r="H2595" s="146"/>
      <c r="I2595" s="146"/>
      <c r="J2595" s="146" t="s">
        <v>3011</v>
      </c>
      <c r="K2595" s="146"/>
      <c r="L2595" s="146"/>
      <c r="N2595" s="146" t="s">
        <v>3012</v>
      </c>
      <c r="O2595" s="146"/>
      <c r="P2595" s="146"/>
      <c r="Q2595" s="146"/>
      <c r="R2595" s="146"/>
      <c r="S2595" s="146"/>
      <c r="T2595" s="146"/>
      <c r="U2595" s="146"/>
      <c r="V2595" s="146"/>
      <c r="W2595" s="146"/>
      <c r="X2595" s="146"/>
      <c r="Y2595" s="146"/>
      <c r="Z2595" s="146"/>
      <c r="AA2595" s="146"/>
      <c r="AC2595" s="234">
        <v>463.75</v>
      </c>
      <c r="AD2595" s="234"/>
    </row>
    <row r="2596" spans="2:30" x14ac:dyDescent="0.25">
      <c r="C2596" s="149" t="s">
        <v>2</v>
      </c>
      <c r="G2596" s="149" t="s">
        <v>2</v>
      </c>
      <c r="K2596" s="149" t="s">
        <v>2</v>
      </c>
      <c r="O2596" s="235" t="s">
        <v>3013</v>
      </c>
      <c r="P2596" s="235"/>
      <c r="Q2596" s="235"/>
      <c r="R2596" s="235"/>
      <c r="S2596" s="235"/>
      <c r="T2596" s="235"/>
      <c r="U2596" s="235"/>
      <c r="V2596" s="235"/>
      <c r="W2596" s="235"/>
      <c r="X2596" s="235"/>
      <c r="Y2596" s="235"/>
      <c r="Z2596" s="235"/>
      <c r="AA2596" s="235"/>
      <c r="AB2596" s="235"/>
      <c r="AC2596" s="236">
        <v>228.8</v>
      </c>
      <c r="AD2596" s="236"/>
    </row>
    <row r="2597" spans="2:30" x14ac:dyDescent="0.25">
      <c r="C2597" s="149" t="s">
        <v>2</v>
      </c>
      <c r="G2597" s="149" t="s">
        <v>2</v>
      </c>
      <c r="K2597" s="149" t="s">
        <v>2</v>
      </c>
      <c r="O2597" s="235" t="s">
        <v>3013</v>
      </c>
      <c r="P2597" s="235"/>
      <c r="Q2597" s="235"/>
      <c r="R2597" s="235"/>
      <c r="S2597" s="235"/>
      <c r="T2597" s="235"/>
      <c r="U2597" s="235"/>
      <c r="V2597" s="235"/>
      <c r="W2597" s="235"/>
      <c r="X2597" s="235"/>
      <c r="Y2597" s="235"/>
      <c r="Z2597" s="235"/>
      <c r="AA2597" s="235"/>
      <c r="AB2597" s="235"/>
      <c r="AC2597" s="236">
        <v>234.95</v>
      </c>
      <c r="AD2597" s="236"/>
    </row>
    <row r="2598" spans="2:30" x14ac:dyDescent="0.25">
      <c r="B2598" s="146" t="s">
        <v>3014</v>
      </c>
      <c r="C2598" s="146"/>
      <c r="D2598" s="146"/>
      <c r="F2598" s="146" t="s">
        <v>1392</v>
      </c>
      <c r="G2598" s="146"/>
      <c r="H2598" s="146"/>
      <c r="I2598" s="146"/>
      <c r="J2598" s="146" t="s">
        <v>2994</v>
      </c>
      <c r="K2598" s="146"/>
      <c r="L2598" s="146"/>
      <c r="N2598" s="146" t="s">
        <v>2995</v>
      </c>
      <c r="O2598" s="146"/>
      <c r="P2598" s="146"/>
      <c r="Q2598" s="146"/>
      <c r="R2598" s="146"/>
      <c r="S2598" s="146"/>
      <c r="T2598" s="146"/>
      <c r="U2598" s="146"/>
      <c r="V2598" s="146"/>
      <c r="W2598" s="146"/>
      <c r="X2598" s="146"/>
      <c r="Y2598" s="146"/>
      <c r="Z2598" s="146"/>
      <c r="AA2598" s="146"/>
      <c r="AC2598" s="234">
        <v>18048</v>
      </c>
      <c r="AD2598" s="234"/>
    </row>
    <row r="2599" spans="2:30" x14ac:dyDescent="0.25">
      <c r="C2599" s="149" t="s">
        <v>2</v>
      </c>
      <c r="G2599" s="149" t="s">
        <v>2</v>
      </c>
      <c r="K2599" s="149" t="s">
        <v>2</v>
      </c>
      <c r="O2599" s="235" t="s">
        <v>3015</v>
      </c>
      <c r="P2599" s="235"/>
      <c r="Q2599" s="235"/>
      <c r="R2599" s="235"/>
      <c r="S2599" s="235"/>
      <c r="T2599" s="235"/>
      <c r="U2599" s="235"/>
      <c r="V2599" s="235"/>
      <c r="W2599" s="235"/>
      <c r="X2599" s="235"/>
      <c r="Y2599" s="235"/>
      <c r="Z2599" s="235"/>
      <c r="AA2599" s="235"/>
      <c r="AB2599" s="235"/>
      <c r="AC2599" s="236">
        <v>4680</v>
      </c>
      <c r="AD2599" s="236"/>
    </row>
    <row r="2600" spans="2:30" x14ac:dyDescent="0.25">
      <c r="C2600" s="149" t="s">
        <v>2</v>
      </c>
      <c r="G2600" s="149" t="s">
        <v>2</v>
      </c>
      <c r="K2600" s="149" t="s">
        <v>2</v>
      </c>
      <c r="O2600" s="235" t="s">
        <v>3016</v>
      </c>
      <c r="P2600" s="235"/>
      <c r="Q2600" s="235"/>
      <c r="R2600" s="235"/>
      <c r="S2600" s="235"/>
      <c r="T2600" s="235"/>
      <c r="U2600" s="235"/>
      <c r="V2600" s="235"/>
      <c r="W2600" s="235"/>
      <c r="X2600" s="235"/>
      <c r="Y2600" s="235"/>
      <c r="Z2600" s="235"/>
      <c r="AA2600" s="235"/>
      <c r="AB2600" s="235"/>
      <c r="AC2600" s="236">
        <v>4320</v>
      </c>
      <c r="AD2600" s="236"/>
    </row>
    <row r="2601" spans="2:30" x14ac:dyDescent="0.25">
      <c r="C2601" s="149" t="s">
        <v>2</v>
      </c>
      <c r="G2601" s="149" t="s">
        <v>2</v>
      </c>
      <c r="K2601" s="149" t="s">
        <v>2</v>
      </c>
      <c r="O2601" s="235" t="s">
        <v>3016</v>
      </c>
      <c r="P2601" s="235"/>
      <c r="Q2601" s="235"/>
      <c r="R2601" s="235"/>
      <c r="S2601" s="235"/>
      <c r="T2601" s="235"/>
      <c r="U2601" s="235"/>
      <c r="V2601" s="235"/>
      <c r="W2601" s="235"/>
      <c r="X2601" s="235"/>
      <c r="Y2601" s="235"/>
      <c r="Z2601" s="235"/>
      <c r="AA2601" s="235"/>
      <c r="AB2601" s="235"/>
      <c r="AC2601" s="236">
        <v>4248</v>
      </c>
      <c r="AD2601" s="236"/>
    </row>
    <row r="2602" spans="2:30" x14ac:dyDescent="0.25">
      <c r="C2602" s="149" t="s">
        <v>2</v>
      </c>
      <c r="G2602" s="149" t="s">
        <v>2</v>
      </c>
      <c r="K2602" s="149" t="s">
        <v>2</v>
      </c>
      <c r="O2602" s="235" t="s">
        <v>3015</v>
      </c>
      <c r="P2602" s="235"/>
      <c r="Q2602" s="235"/>
      <c r="R2602" s="235"/>
      <c r="S2602" s="235"/>
      <c r="T2602" s="235"/>
      <c r="U2602" s="235"/>
      <c r="V2602" s="235"/>
      <c r="W2602" s="235"/>
      <c r="X2602" s="235"/>
      <c r="Y2602" s="235"/>
      <c r="Z2602" s="235"/>
      <c r="AA2602" s="235"/>
      <c r="AB2602" s="235"/>
      <c r="AC2602" s="236">
        <v>4800</v>
      </c>
      <c r="AD2602" s="236"/>
    </row>
    <row r="2603" spans="2:30" x14ac:dyDescent="0.25">
      <c r="B2603" s="146" t="s">
        <v>3017</v>
      </c>
      <c r="C2603" s="146"/>
      <c r="D2603" s="146"/>
      <c r="F2603" s="146" t="s">
        <v>1392</v>
      </c>
      <c r="G2603" s="146"/>
      <c r="H2603" s="146"/>
      <c r="I2603" s="146"/>
      <c r="J2603" s="146" t="s">
        <v>2972</v>
      </c>
      <c r="K2603" s="146"/>
      <c r="L2603" s="146"/>
      <c r="N2603" s="146" t="s">
        <v>2973</v>
      </c>
      <c r="O2603" s="146"/>
      <c r="P2603" s="146"/>
      <c r="Q2603" s="146"/>
      <c r="R2603" s="146"/>
      <c r="S2603" s="146"/>
      <c r="T2603" s="146"/>
      <c r="U2603" s="146"/>
      <c r="V2603" s="146"/>
      <c r="W2603" s="146"/>
      <c r="X2603" s="146"/>
      <c r="Y2603" s="146"/>
      <c r="Z2603" s="146"/>
      <c r="AA2603" s="146"/>
      <c r="AC2603" s="234">
        <v>106.5</v>
      </c>
      <c r="AD2603" s="234"/>
    </row>
    <row r="2604" spans="2:30" x14ac:dyDescent="0.25">
      <c r="C2604" s="149" t="s">
        <v>2</v>
      </c>
      <c r="G2604" s="149" t="s">
        <v>2</v>
      </c>
      <c r="K2604" s="149" t="s">
        <v>2</v>
      </c>
      <c r="O2604" s="235" t="s">
        <v>2980</v>
      </c>
      <c r="P2604" s="235"/>
      <c r="Q2604" s="235"/>
      <c r="R2604" s="235"/>
      <c r="S2604" s="235"/>
      <c r="T2604" s="235"/>
      <c r="U2604" s="235"/>
      <c r="V2604" s="235"/>
      <c r="W2604" s="235"/>
      <c r="X2604" s="235"/>
      <c r="Y2604" s="235"/>
      <c r="Z2604" s="235"/>
      <c r="AA2604" s="235"/>
      <c r="AB2604" s="235"/>
      <c r="AC2604" s="236">
        <v>41.5</v>
      </c>
      <c r="AD2604" s="236"/>
    </row>
    <row r="2605" spans="2:30" x14ac:dyDescent="0.25">
      <c r="C2605" s="149" t="s">
        <v>2</v>
      </c>
      <c r="G2605" s="149" t="s">
        <v>2</v>
      </c>
      <c r="K2605" s="149" t="s">
        <v>2</v>
      </c>
      <c r="O2605" s="235" t="s">
        <v>2980</v>
      </c>
      <c r="P2605" s="235"/>
      <c r="Q2605" s="235"/>
      <c r="R2605" s="235"/>
      <c r="S2605" s="235"/>
      <c r="T2605" s="235"/>
      <c r="U2605" s="235"/>
      <c r="V2605" s="235"/>
      <c r="W2605" s="235"/>
      <c r="X2605" s="235"/>
      <c r="Y2605" s="235"/>
      <c r="Z2605" s="235"/>
      <c r="AA2605" s="235"/>
      <c r="AB2605" s="235"/>
      <c r="AC2605" s="236">
        <v>65</v>
      </c>
      <c r="AD2605" s="236"/>
    </row>
    <row r="2606" spans="2:30" x14ac:dyDescent="0.25">
      <c r="B2606" s="146" t="s">
        <v>2247</v>
      </c>
      <c r="C2606" s="146"/>
      <c r="D2606" s="146"/>
      <c r="F2606" s="146" t="s">
        <v>1392</v>
      </c>
      <c r="G2606" s="146"/>
      <c r="H2606" s="146"/>
      <c r="I2606" s="146"/>
      <c r="J2606" s="146" t="s">
        <v>2248</v>
      </c>
      <c r="K2606" s="146"/>
      <c r="L2606" s="146"/>
      <c r="N2606" s="146" t="s">
        <v>2249</v>
      </c>
      <c r="O2606" s="146"/>
      <c r="P2606" s="146"/>
      <c r="Q2606" s="146"/>
      <c r="R2606" s="146"/>
      <c r="S2606" s="146"/>
      <c r="T2606" s="146"/>
      <c r="U2606" s="146"/>
      <c r="V2606" s="146"/>
      <c r="W2606" s="146"/>
      <c r="X2606" s="146"/>
      <c r="Y2606" s="146"/>
      <c r="Z2606" s="146"/>
      <c r="AA2606" s="146"/>
      <c r="AC2606" s="234">
        <v>6505</v>
      </c>
      <c r="AD2606" s="234"/>
    </row>
    <row r="2607" spans="2:30" x14ac:dyDescent="0.25">
      <c r="C2607" s="149" t="s">
        <v>2</v>
      </c>
      <c r="G2607" s="149" t="s">
        <v>2</v>
      </c>
      <c r="K2607" s="149" t="s">
        <v>2</v>
      </c>
      <c r="O2607" s="235" t="s">
        <v>3018</v>
      </c>
      <c r="P2607" s="235"/>
      <c r="Q2607" s="235"/>
      <c r="R2607" s="235"/>
      <c r="S2607" s="235"/>
      <c r="T2607" s="235"/>
      <c r="U2607" s="235"/>
      <c r="V2607" s="235"/>
      <c r="W2607" s="235"/>
      <c r="X2607" s="235"/>
      <c r="Y2607" s="235"/>
      <c r="Z2607" s="235"/>
      <c r="AA2607" s="235"/>
      <c r="AB2607" s="235"/>
      <c r="AC2607" s="236">
        <v>3180</v>
      </c>
      <c r="AD2607" s="236"/>
    </row>
    <row r="2608" spans="2:30" x14ac:dyDescent="0.25">
      <c r="C2608" s="149" t="s">
        <v>2</v>
      </c>
      <c r="G2608" s="149" t="s">
        <v>2</v>
      </c>
      <c r="K2608" s="149" t="s">
        <v>2</v>
      </c>
      <c r="O2608" s="235" t="s">
        <v>3019</v>
      </c>
      <c r="P2608" s="235"/>
      <c r="Q2608" s="235"/>
      <c r="R2608" s="235"/>
      <c r="S2608" s="235"/>
      <c r="T2608" s="235"/>
      <c r="U2608" s="235"/>
      <c r="V2608" s="235"/>
      <c r="W2608" s="235"/>
      <c r="X2608" s="235"/>
      <c r="Y2608" s="235"/>
      <c r="Z2608" s="235"/>
      <c r="AA2608" s="235"/>
      <c r="AB2608" s="235"/>
      <c r="AC2608" s="236">
        <v>45</v>
      </c>
      <c r="AD2608" s="236"/>
    </row>
    <row r="2609" spans="1:30" x14ac:dyDescent="0.25">
      <c r="C2609" s="149" t="s">
        <v>2</v>
      </c>
      <c r="G2609" s="149" t="s">
        <v>2</v>
      </c>
      <c r="K2609" s="149" t="s">
        <v>2</v>
      </c>
      <c r="O2609" s="235" t="s">
        <v>3020</v>
      </c>
      <c r="P2609" s="235"/>
      <c r="Q2609" s="235"/>
      <c r="R2609" s="235"/>
      <c r="S2609" s="235"/>
      <c r="T2609" s="235"/>
      <c r="U2609" s="235"/>
      <c r="V2609" s="235"/>
      <c r="W2609" s="235"/>
      <c r="X2609" s="235"/>
      <c r="Y2609" s="235"/>
      <c r="Z2609" s="235"/>
      <c r="AA2609" s="235"/>
      <c r="AB2609" s="235"/>
      <c r="AC2609" s="236">
        <v>3280</v>
      </c>
      <c r="AD2609" s="236"/>
    </row>
    <row r="2610" spans="1:30" x14ac:dyDescent="0.25">
      <c r="B2610" s="146" t="s">
        <v>3021</v>
      </c>
      <c r="C2610" s="146"/>
      <c r="D2610" s="146"/>
      <c r="F2610" s="146" t="s">
        <v>1392</v>
      </c>
      <c r="G2610" s="146"/>
      <c r="H2610" s="146"/>
      <c r="I2610" s="146"/>
      <c r="J2610" s="146" t="s">
        <v>3022</v>
      </c>
      <c r="K2610" s="146"/>
      <c r="L2610" s="146"/>
      <c r="N2610" s="146" t="s">
        <v>3023</v>
      </c>
      <c r="O2610" s="146"/>
      <c r="P2610" s="146"/>
      <c r="Q2610" s="146"/>
      <c r="R2610" s="146"/>
      <c r="S2610" s="146"/>
      <c r="T2610" s="146"/>
      <c r="U2610" s="146"/>
      <c r="V2610" s="146"/>
      <c r="W2610" s="146"/>
      <c r="X2610" s="146"/>
      <c r="Y2610" s="146"/>
      <c r="Z2610" s="146"/>
      <c r="AA2610" s="146"/>
      <c r="AC2610" s="234">
        <v>470.18</v>
      </c>
      <c r="AD2610" s="234"/>
    </row>
    <row r="2611" spans="1:30" x14ac:dyDescent="0.25">
      <c r="C2611" s="149" t="s">
        <v>2</v>
      </c>
      <c r="G2611" s="149" t="s">
        <v>2</v>
      </c>
      <c r="K2611" s="149" t="s">
        <v>2</v>
      </c>
      <c r="O2611" s="235" t="s">
        <v>1182</v>
      </c>
      <c r="P2611" s="235"/>
      <c r="Q2611" s="235"/>
      <c r="R2611" s="235"/>
      <c r="S2611" s="235"/>
      <c r="T2611" s="235"/>
      <c r="U2611" s="235"/>
      <c r="V2611" s="235"/>
      <c r="W2611" s="235"/>
      <c r="X2611" s="235"/>
      <c r="Y2611" s="235"/>
      <c r="Z2611" s="235"/>
      <c r="AA2611" s="235"/>
      <c r="AB2611" s="235"/>
    </row>
    <row r="2612" spans="1:30" ht="6" customHeight="1" x14ac:dyDescent="0.25"/>
    <row r="2613" spans="1:30" ht="16.5" customHeight="1" x14ac:dyDescent="0.25">
      <c r="A2613" s="152" t="s">
        <v>3024</v>
      </c>
      <c r="B2613" s="152"/>
      <c r="C2613" s="152"/>
      <c r="D2613" s="152"/>
      <c r="E2613" s="152"/>
      <c r="F2613" s="152"/>
      <c r="G2613" s="152"/>
      <c r="H2613" s="152"/>
      <c r="I2613" s="152"/>
      <c r="J2613" s="152"/>
      <c r="K2613" s="152"/>
      <c r="L2613" s="152"/>
      <c r="M2613" s="152"/>
      <c r="N2613" s="152"/>
      <c r="O2613" s="152"/>
      <c r="P2613" s="152"/>
      <c r="Q2613" s="152"/>
      <c r="R2613" s="152"/>
      <c r="S2613" s="152"/>
      <c r="U2613" s="149" t="s">
        <v>2</v>
      </c>
      <c r="W2613" s="149" t="s">
        <v>2</v>
      </c>
      <c r="Y2613" s="237" t="s">
        <v>2007</v>
      </c>
      <c r="Z2613" s="237"/>
      <c r="AC2613" s="238">
        <v>126940.17</v>
      </c>
      <c r="AD2613" s="238"/>
    </row>
    <row r="2614" spans="1:30" ht="6.75" customHeight="1" x14ac:dyDescent="0.25"/>
    <row r="2615" spans="1:30" ht="18" customHeight="1" x14ac:dyDescent="0.25"/>
    <row r="2616" spans="1:30" ht="12" customHeight="1" x14ac:dyDescent="0.25"/>
    <row r="2617" spans="1:30" ht="13.5" customHeight="1" x14ac:dyDescent="0.25">
      <c r="A2617" s="152" t="s">
        <v>1119</v>
      </c>
      <c r="B2617" s="152"/>
      <c r="C2617" s="152"/>
      <c r="D2617" s="152"/>
      <c r="E2617" s="152"/>
      <c r="F2617" s="152"/>
      <c r="G2617" s="152"/>
      <c r="H2617" s="152"/>
      <c r="I2617" s="152"/>
      <c r="J2617" s="152"/>
      <c r="K2617" s="152"/>
      <c r="L2617" s="152"/>
      <c r="M2617" s="152"/>
      <c r="R2617" s="153" t="s">
        <v>3025</v>
      </c>
      <c r="S2617" s="153"/>
      <c r="T2617" s="153"/>
      <c r="U2617" s="153"/>
      <c r="V2617" s="153"/>
      <c r="W2617" s="153"/>
      <c r="X2617" s="153"/>
      <c r="Y2617" s="153"/>
      <c r="Z2617" s="153"/>
      <c r="AA2617" s="153"/>
      <c r="AB2617" s="153"/>
      <c r="AC2617" s="153"/>
      <c r="AD2617" s="153"/>
    </row>
    <row r="2618" spans="1:30" ht="25.5" customHeight="1" x14ac:dyDescent="0.25">
      <c r="C2618" s="143" t="s">
        <v>1035</v>
      </c>
      <c r="D2618" s="143"/>
      <c r="E2618" s="143"/>
      <c r="F2618" s="143"/>
      <c r="G2618" s="143"/>
      <c r="H2618" s="143"/>
      <c r="I2618" s="143"/>
      <c r="J2618" s="143"/>
      <c r="K2618" s="143"/>
      <c r="L2618" s="143"/>
      <c r="M2618" s="143"/>
      <c r="N2618" s="143"/>
      <c r="O2618" s="143"/>
      <c r="P2618" s="143"/>
      <c r="Q2618" s="143"/>
      <c r="R2618" s="143"/>
      <c r="S2618" s="143"/>
      <c r="T2618" s="143"/>
      <c r="U2618" s="143"/>
      <c r="V2618" s="143"/>
      <c r="W2618" s="143"/>
      <c r="X2618" s="143"/>
      <c r="Y2618" s="143"/>
      <c r="Z2618" s="143"/>
      <c r="AA2618" s="143"/>
      <c r="AB2618" s="143"/>
      <c r="AC2618" s="143"/>
    </row>
    <row r="2619" spans="1:30" ht="7.5" customHeight="1" x14ac:dyDescent="0.25"/>
    <row r="2620" spans="1:30" ht="18.75" customHeight="1" x14ac:dyDescent="0.25">
      <c r="I2620" s="229" t="s">
        <v>1036</v>
      </c>
      <c r="J2620" s="229"/>
      <c r="K2620" s="229"/>
      <c r="L2620" s="229"/>
      <c r="M2620" s="229"/>
      <c r="N2620" s="229"/>
      <c r="O2620" s="229"/>
      <c r="P2620" s="229"/>
      <c r="S2620" s="230" t="s">
        <v>1037</v>
      </c>
      <c r="T2620" s="230"/>
      <c r="U2620" s="230"/>
      <c r="V2620" s="230"/>
      <c r="W2620" s="230"/>
      <c r="X2620" s="230"/>
      <c r="Y2620" s="230"/>
    </row>
    <row r="2621" spans="1:30" ht="6.75" customHeight="1" x14ac:dyDescent="0.25"/>
    <row r="2622" spans="1:30" ht="6" customHeight="1" x14ac:dyDescent="0.25"/>
    <row r="2623" spans="1:30" ht="16.5" customHeight="1" x14ac:dyDescent="0.25">
      <c r="A2623" s="152" t="s">
        <v>3026</v>
      </c>
      <c r="B2623" s="152"/>
      <c r="C2623" s="152"/>
      <c r="D2623" s="152"/>
      <c r="E2623" s="152"/>
      <c r="F2623" s="152"/>
      <c r="G2623" s="152"/>
      <c r="H2623" s="152"/>
      <c r="I2623" s="152"/>
      <c r="J2623" s="152"/>
      <c r="K2623" s="152"/>
      <c r="L2623" s="152"/>
      <c r="M2623" s="152"/>
      <c r="N2623" s="152"/>
      <c r="O2623" s="152"/>
      <c r="P2623" s="152"/>
      <c r="Q2623" s="152"/>
      <c r="R2623" s="152"/>
      <c r="S2623" s="152"/>
      <c r="U2623" s="149" t="s">
        <v>2</v>
      </c>
      <c r="W2623" s="149" t="s">
        <v>2</v>
      </c>
      <c r="Y2623" s="237" t="s">
        <v>3027</v>
      </c>
      <c r="Z2623" s="237"/>
      <c r="AA2623" s="238">
        <v>2635735.56</v>
      </c>
      <c r="AB2623" s="238"/>
      <c r="AC2623" s="238"/>
      <c r="AD2623" s="238"/>
    </row>
    <row r="2624" spans="1:30" ht="7.5" customHeight="1" x14ac:dyDescent="0.25"/>
    <row r="2625" spans="1:30" ht="409.6" customHeight="1" x14ac:dyDescent="0.25"/>
    <row r="2626" spans="1:30" ht="12" customHeight="1" x14ac:dyDescent="0.25"/>
    <row r="2627" spans="1:30" ht="13.5" customHeight="1" x14ac:dyDescent="0.25">
      <c r="A2627" s="152" t="s">
        <v>1119</v>
      </c>
      <c r="B2627" s="152"/>
      <c r="C2627" s="152"/>
      <c r="D2627" s="152"/>
      <c r="E2627" s="152"/>
      <c r="F2627" s="152"/>
      <c r="G2627" s="152"/>
      <c r="H2627" s="152"/>
      <c r="I2627" s="152"/>
      <c r="J2627" s="152"/>
      <c r="K2627" s="152"/>
      <c r="L2627" s="152"/>
      <c r="M2627" s="152"/>
      <c r="R2627" s="153" t="s">
        <v>3028</v>
      </c>
      <c r="S2627" s="153"/>
      <c r="T2627" s="153"/>
      <c r="U2627" s="153"/>
      <c r="V2627" s="153"/>
      <c r="W2627" s="153"/>
      <c r="X2627" s="153"/>
      <c r="Y2627" s="153"/>
      <c r="Z2627" s="153"/>
      <c r="AA2627" s="153"/>
      <c r="AB2627" s="153"/>
      <c r="AC2627" s="153"/>
      <c r="AD2627" s="153"/>
    </row>
  </sheetData>
  <mergeCells count="6160">
    <mergeCell ref="I2620:P2620"/>
    <mergeCell ref="S2620:Y2620"/>
    <mergeCell ref="A2623:S2623"/>
    <mergeCell ref="Y2623:Z2623"/>
    <mergeCell ref="AA2623:AD2623"/>
    <mergeCell ref="A2627:M2627"/>
    <mergeCell ref="R2627:AD2627"/>
    <mergeCell ref="A2613:S2613"/>
    <mergeCell ref="Y2613:Z2613"/>
    <mergeCell ref="AC2613:AD2613"/>
    <mergeCell ref="A2617:M2617"/>
    <mergeCell ref="R2617:AD2617"/>
    <mergeCell ref="C2618:AC2618"/>
    <mergeCell ref="B2610:D2610"/>
    <mergeCell ref="F2610:I2610"/>
    <mergeCell ref="J2610:L2610"/>
    <mergeCell ref="N2610:AA2610"/>
    <mergeCell ref="AC2610:AD2610"/>
    <mergeCell ref="O2611:AB2611"/>
    <mergeCell ref="O2607:AB2607"/>
    <mergeCell ref="AC2607:AD2607"/>
    <mergeCell ref="O2608:AB2608"/>
    <mergeCell ref="AC2608:AD2608"/>
    <mergeCell ref="O2609:AB2609"/>
    <mergeCell ref="AC2609:AD2609"/>
    <mergeCell ref="O2604:AB2604"/>
    <mergeCell ref="AC2604:AD2604"/>
    <mergeCell ref="O2605:AB2605"/>
    <mergeCell ref="AC2605:AD2605"/>
    <mergeCell ref="B2606:D2606"/>
    <mergeCell ref="F2606:I2606"/>
    <mergeCell ref="J2606:L2606"/>
    <mergeCell ref="N2606:AA2606"/>
    <mergeCell ref="AC2606:AD2606"/>
    <mergeCell ref="O2602:AB2602"/>
    <mergeCell ref="AC2602:AD2602"/>
    <mergeCell ref="B2603:D2603"/>
    <mergeCell ref="F2603:I2603"/>
    <mergeCell ref="J2603:L2603"/>
    <mergeCell ref="N2603:AA2603"/>
    <mergeCell ref="AC2603:AD2603"/>
    <mergeCell ref="O2599:AB2599"/>
    <mergeCell ref="AC2599:AD2599"/>
    <mergeCell ref="O2600:AB2600"/>
    <mergeCell ref="AC2600:AD2600"/>
    <mergeCell ref="O2601:AB2601"/>
    <mergeCell ref="AC2601:AD2601"/>
    <mergeCell ref="O2596:AB2596"/>
    <mergeCell ref="AC2596:AD2596"/>
    <mergeCell ref="O2597:AB2597"/>
    <mergeCell ref="AC2597:AD2597"/>
    <mergeCell ref="B2598:D2598"/>
    <mergeCell ref="F2598:I2598"/>
    <mergeCell ref="J2598:L2598"/>
    <mergeCell ref="N2598:AA2598"/>
    <mergeCell ref="AC2598:AD2598"/>
    <mergeCell ref="O2593:AB2593"/>
    <mergeCell ref="AC2593:AD2593"/>
    <mergeCell ref="O2594:AB2594"/>
    <mergeCell ref="AC2594:AD2594"/>
    <mergeCell ref="B2595:D2595"/>
    <mergeCell ref="F2595:I2595"/>
    <mergeCell ref="J2595:L2595"/>
    <mergeCell ref="N2595:AA2595"/>
    <mergeCell ref="AC2595:AD2595"/>
    <mergeCell ref="O2590:AB2590"/>
    <mergeCell ref="AC2590:AD2590"/>
    <mergeCell ref="O2591:AB2591"/>
    <mergeCell ref="AC2591:AD2591"/>
    <mergeCell ref="O2592:AB2592"/>
    <mergeCell ref="AC2592:AD2592"/>
    <mergeCell ref="O2587:AB2587"/>
    <mergeCell ref="AC2587:AD2587"/>
    <mergeCell ref="O2588:AB2588"/>
    <mergeCell ref="AC2588:AD2588"/>
    <mergeCell ref="B2589:D2589"/>
    <mergeCell ref="F2589:I2589"/>
    <mergeCell ref="J2589:L2589"/>
    <mergeCell ref="N2589:AA2589"/>
    <mergeCell ref="AC2589:AD2589"/>
    <mergeCell ref="O2584:AB2584"/>
    <mergeCell ref="AC2584:AD2584"/>
    <mergeCell ref="O2585:AB2585"/>
    <mergeCell ref="AC2585:AD2585"/>
    <mergeCell ref="O2586:AB2586"/>
    <mergeCell ref="AC2586:AD2586"/>
    <mergeCell ref="O2581:AB2581"/>
    <mergeCell ref="AC2581:AD2581"/>
    <mergeCell ref="O2582:AB2582"/>
    <mergeCell ref="AC2582:AD2582"/>
    <mergeCell ref="O2583:AB2583"/>
    <mergeCell ref="AC2583:AD2583"/>
    <mergeCell ref="O2578:AB2578"/>
    <mergeCell ref="AC2578:AD2578"/>
    <mergeCell ref="O2579:AB2579"/>
    <mergeCell ref="AC2579:AD2579"/>
    <mergeCell ref="O2580:AB2580"/>
    <mergeCell ref="AC2580:AD2580"/>
    <mergeCell ref="O2575:AB2575"/>
    <mergeCell ref="AC2575:AD2575"/>
    <mergeCell ref="O2576:AB2576"/>
    <mergeCell ref="AC2576:AD2576"/>
    <mergeCell ref="O2577:AB2577"/>
    <mergeCell ref="AC2577:AD2577"/>
    <mergeCell ref="O2572:AB2572"/>
    <mergeCell ref="AC2572:AD2572"/>
    <mergeCell ref="O2573:AB2573"/>
    <mergeCell ref="AC2573:AD2573"/>
    <mergeCell ref="O2574:AB2574"/>
    <mergeCell ref="AC2574:AD2574"/>
    <mergeCell ref="O2569:AB2569"/>
    <mergeCell ref="AC2569:AD2569"/>
    <mergeCell ref="O2570:AB2570"/>
    <mergeCell ref="AC2570:AD2570"/>
    <mergeCell ref="O2571:AB2571"/>
    <mergeCell ref="AC2571:AD2571"/>
    <mergeCell ref="O2566:AB2566"/>
    <mergeCell ref="AC2566:AD2566"/>
    <mergeCell ref="O2567:AB2567"/>
    <mergeCell ref="AC2567:AD2567"/>
    <mergeCell ref="O2568:AB2568"/>
    <mergeCell ref="AC2568:AD2568"/>
    <mergeCell ref="B2564:D2564"/>
    <mergeCell ref="F2564:I2564"/>
    <mergeCell ref="J2564:L2564"/>
    <mergeCell ref="N2564:AA2564"/>
    <mergeCell ref="AC2564:AD2564"/>
    <mergeCell ref="O2565:AB2565"/>
    <mergeCell ref="AC2565:AD2565"/>
    <mergeCell ref="B2562:D2562"/>
    <mergeCell ref="F2562:I2562"/>
    <mergeCell ref="J2562:L2562"/>
    <mergeCell ref="N2562:AA2562"/>
    <mergeCell ref="AC2562:AD2562"/>
    <mergeCell ref="O2563:AB2563"/>
    <mergeCell ref="A2560:O2560"/>
    <mergeCell ref="B2561:D2561"/>
    <mergeCell ref="F2561:I2561"/>
    <mergeCell ref="J2561:L2561"/>
    <mergeCell ref="N2561:AA2561"/>
    <mergeCell ref="AC2561:AD2561"/>
    <mergeCell ref="O2552:AB2552"/>
    <mergeCell ref="A2555:M2555"/>
    <mergeCell ref="R2555:AD2555"/>
    <mergeCell ref="C2556:AC2556"/>
    <mergeCell ref="I2558:P2558"/>
    <mergeCell ref="S2558:Y2558"/>
    <mergeCell ref="O2550:AB2550"/>
    <mergeCell ref="AC2550:AD2550"/>
    <mergeCell ref="B2551:D2551"/>
    <mergeCell ref="F2551:I2551"/>
    <mergeCell ref="J2551:L2551"/>
    <mergeCell ref="N2551:AA2551"/>
    <mergeCell ref="AC2551:AD2551"/>
    <mergeCell ref="O2547:AB2547"/>
    <mergeCell ref="AC2547:AD2547"/>
    <mergeCell ref="O2548:AB2548"/>
    <mergeCell ref="AC2548:AD2548"/>
    <mergeCell ref="O2549:AB2549"/>
    <mergeCell ref="AC2549:AD2549"/>
    <mergeCell ref="O2545:AB2545"/>
    <mergeCell ref="B2546:D2546"/>
    <mergeCell ref="F2546:I2546"/>
    <mergeCell ref="J2546:L2546"/>
    <mergeCell ref="N2546:AA2546"/>
    <mergeCell ref="AC2546:AD2546"/>
    <mergeCell ref="O2543:AB2543"/>
    <mergeCell ref="AC2543:AD2543"/>
    <mergeCell ref="B2544:D2544"/>
    <mergeCell ref="F2544:I2544"/>
    <mergeCell ref="J2544:L2544"/>
    <mergeCell ref="N2544:AA2544"/>
    <mergeCell ref="AC2544:AD2544"/>
    <mergeCell ref="O2540:AB2540"/>
    <mergeCell ref="AC2540:AD2540"/>
    <mergeCell ref="O2541:AB2541"/>
    <mergeCell ref="AC2541:AD2541"/>
    <mergeCell ref="O2542:AB2542"/>
    <mergeCell ref="AC2542:AD2542"/>
    <mergeCell ref="O2537:AB2537"/>
    <mergeCell ref="AC2537:AD2537"/>
    <mergeCell ref="O2538:AB2538"/>
    <mergeCell ref="AC2538:AD2538"/>
    <mergeCell ref="O2539:AB2539"/>
    <mergeCell ref="AC2539:AD2539"/>
    <mergeCell ref="O2534:AB2534"/>
    <mergeCell ref="AC2534:AD2534"/>
    <mergeCell ref="O2535:AB2535"/>
    <mergeCell ref="AC2535:AD2535"/>
    <mergeCell ref="O2536:AB2536"/>
    <mergeCell ref="AC2536:AD2536"/>
    <mergeCell ref="O2531:AB2531"/>
    <mergeCell ref="AC2531:AD2531"/>
    <mergeCell ref="O2532:AB2532"/>
    <mergeCell ref="AC2532:AD2532"/>
    <mergeCell ref="O2533:AB2533"/>
    <mergeCell ref="AC2533:AD2533"/>
    <mergeCell ref="B2529:D2529"/>
    <mergeCell ref="F2529:I2529"/>
    <mergeCell ref="J2529:L2529"/>
    <mergeCell ref="N2529:AA2529"/>
    <mergeCell ref="AC2529:AD2529"/>
    <mergeCell ref="O2530:AB2530"/>
    <mergeCell ref="AC2530:AD2530"/>
    <mergeCell ref="O2526:AB2526"/>
    <mergeCell ref="AC2526:AD2526"/>
    <mergeCell ref="O2527:AB2527"/>
    <mergeCell ref="AC2527:AD2527"/>
    <mergeCell ref="O2528:AB2528"/>
    <mergeCell ref="AC2528:AD2528"/>
    <mergeCell ref="O2523:AB2523"/>
    <mergeCell ref="AC2523:AD2523"/>
    <mergeCell ref="O2524:AB2524"/>
    <mergeCell ref="AC2524:AD2524"/>
    <mergeCell ref="O2525:AB2525"/>
    <mergeCell ref="AC2525:AD2525"/>
    <mergeCell ref="O2520:AB2520"/>
    <mergeCell ref="AC2520:AD2520"/>
    <mergeCell ref="O2521:AB2521"/>
    <mergeCell ref="AC2521:AD2521"/>
    <mergeCell ref="O2522:AB2522"/>
    <mergeCell ref="AC2522:AD2522"/>
    <mergeCell ref="O2517:AB2517"/>
    <mergeCell ref="AC2517:AD2517"/>
    <mergeCell ref="O2518:AB2518"/>
    <mergeCell ref="AC2518:AD2518"/>
    <mergeCell ref="O2519:AB2519"/>
    <mergeCell ref="AC2519:AD2519"/>
    <mergeCell ref="O2514:AB2514"/>
    <mergeCell ref="AC2514:AD2514"/>
    <mergeCell ref="O2515:AB2515"/>
    <mergeCell ref="AC2515:AD2515"/>
    <mergeCell ref="O2516:AB2516"/>
    <mergeCell ref="AC2516:AD2516"/>
    <mergeCell ref="O2511:AB2511"/>
    <mergeCell ref="AC2511:AD2511"/>
    <mergeCell ref="O2512:AB2512"/>
    <mergeCell ref="AC2512:AD2512"/>
    <mergeCell ref="O2513:AB2513"/>
    <mergeCell ref="AC2513:AD2513"/>
    <mergeCell ref="O2508:AB2508"/>
    <mergeCell ref="AC2508:AD2508"/>
    <mergeCell ref="O2509:AB2509"/>
    <mergeCell ref="AC2509:AD2509"/>
    <mergeCell ref="O2510:AB2510"/>
    <mergeCell ref="AC2510:AD2510"/>
    <mergeCell ref="O2505:AB2505"/>
    <mergeCell ref="AC2505:AD2505"/>
    <mergeCell ref="O2506:AB2506"/>
    <mergeCell ref="AC2506:AD2506"/>
    <mergeCell ref="O2507:AB2507"/>
    <mergeCell ref="AC2507:AD2507"/>
    <mergeCell ref="O2502:AB2502"/>
    <mergeCell ref="AC2502:AD2502"/>
    <mergeCell ref="O2503:AB2503"/>
    <mergeCell ref="AC2503:AD2503"/>
    <mergeCell ref="O2504:AB2504"/>
    <mergeCell ref="AC2504:AD2504"/>
    <mergeCell ref="B2500:D2500"/>
    <mergeCell ref="F2500:I2500"/>
    <mergeCell ref="J2500:L2500"/>
    <mergeCell ref="N2500:AA2500"/>
    <mergeCell ref="AC2500:AD2500"/>
    <mergeCell ref="O2501:AB2501"/>
    <mergeCell ref="AC2501:AD2501"/>
    <mergeCell ref="A2498:O2498"/>
    <mergeCell ref="B2499:D2499"/>
    <mergeCell ref="F2499:I2499"/>
    <mergeCell ref="J2499:L2499"/>
    <mergeCell ref="N2499:AA2499"/>
    <mergeCell ref="AC2499:AD2499"/>
    <mergeCell ref="O2490:AB2490"/>
    <mergeCell ref="A2493:M2493"/>
    <mergeCell ref="R2493:AD2493"/>
    <mergeCell ref="C2494:AC2494"/>
    <mergeCell ref="I2496:P2496"/>
    <mergeCell ref="S2496:Y2496"/>
    <mergeCell ref="O2488:AB2488"/>
    <mergeCell ref="B2489:D2489"/>
    <mergeCell ref="F2489:I2489"/>
    <mergeCell ref="J2489:L2489"/>
    <mergeCell ref="N2489:AA2489"/>
    <mergeCell ref="AC2489:AD2489"/>
    <mergeCell ref="O2485:AB2485"/>
    <mergeCell ref="AC2485:AD2485"/>
    <mergeCell ref="O2486:AB2486"/>
    <mergeCell ref="AC2486:AD2486"/>
    <mergeCell ref="B2487:D2487"/>
    <mergeCell ref="F2487:I2487"/>
    <mergeCell ref="J2487:L2487"/>
    <mergeCell ref="N2487:AA2487"/>
    <mergeCell ref="AC2487:AD2487"/>
    <mergeCell ref="O2482:AB2482"/>
    <mergeCell ref="AC2482:AD2482"/>
    <mergeCell ref="O2483:AB2483"/>
    <mergeCell ref="AC2483:AD2483"/>
    <mergeCell ref="O2484:AB2484"/>
    <mergeCell ref="AC2484:AD2484"/>
    <mergeCell ref="O2479:AB2479"/>
    <mergeCell ref="AC2479:AD2479"/>
    <mergeCell ref="O2480:AB2480"/>
    <mergeCell ref="AC2480:AD2480"/>
    <mergeCell ref="O2481:AB2481"/>
    <mergeCell ref="AC2481:AD2481"/>
    <mergeCell ref="O2476:AB2476"/>
    <mergeCell ref="AC2476:AD2476"/>
    <mergeCell ref="O2477:AB2477"/>
    <mergeCell ref="AC2477:AD2477"/>
    <mergeCell ref="O2478:AB2478"/>
    <mergeCell ref="AC2478:AD2478"/>
    <mergeCell ref="O2473:AB2473"/>
    <mergeCell ref="AC2473:AD2473"/>
    <mergeCell ref="O2474:AB2474"/>
    <mergeCell ref="AC2474:AD2474"/>
    <mergeCell ref="O2475:AB2475"/>
    <mergeCell ref="AC2475:AD2475"/>
    <mergeCell ref="O2470:AB2470"/>
    <mergeCell ref="AC2470:AD2470"/>
    <mergeCell ref="O2471:AB2471"/>
    <mergeCell ref="AC2471:AD2471"/>
    <mergeCell ref="O2472:AB2472"/>
    <mergeCell ref="AC2472:AD2472"/>
    <mergeCell ref="O2467:AB2467"/>
    <mergeCell ref="AC2467:AD2467"/>
    <mergeCell ref="O2468:AB2468"/>
    <mergeCell ref="AC2468:AD2468"/>
    <mergeCell ref="O2469:AB2469"/>
    <mergeCell ref="AC2469:AD2469"/>
    <mergeCell ref="O2464:AB2464"/>
    <mergeCell ref="AC2464:AD2464"/>
    <mergeCell ref="O2465:AB2465"/>
    <mergeCell ref="AC2465:AD2465"/>
    <mergeCell ref="O2466:AB2466"/>
    <mergeCell ref="AC2466:AD2466"/>
    <mergeCell ref="O2461:AB2461"/>
    <mergeCell ref="AC2461:AD2461"/>
    <mergeCell ref="O2462:AB2462"/>
    <mergeCell ref="AC2462:AD2462"/>
    <mergeCell ref="O2463:AB2463"/>
    <mergeCell ref="AC2463:AD2463"/>
    <mergeCell ref="O2458:AB2458"/>
    <mergeCell ref="AC2458:AD2458"/>
    <mergeCell ref="O2459:AB2459"/>
    <mergeCell ref="AC2459:AD2459"/>
    <mergeCell ref="O2460:AB2460"/>
    <mergeCell ref="AC2460:AD2460"/>
    <mergeCell ref="O2455:AB2455"/>
    <mergeCell ref="AC2455:AD2455"/>
    <mergeCell ref="O2456:AB2456"/>
    <mergeCell ref="AC2456:AD2456"/>
    <mergeCell ref="O2457:AB2457"/>
    <mergeCell ref="AC2457:AD2457"/>
    <mergeCell ref="O2452:AB2452"/>
    <mergeCell ref="AC2452:AD2452"/>
    <mergeCell ref="O2453:AB2453"/>
    <mergeCell ref="AC2453:AD2453"/>
    <mergeCell ref="O2454:AB2454"/>
    <mergeCell ref="AC2454:AD2454"/>
    <mergeCell ref="O2449:AB2449"/>
    <mergeCell ref="AC2449:AD2449"/>
    <mergeCell ref="O2450:AB2450"/>
    <mergeCell ref="AC2450:AD2450"/>
    <mergeCell ref="O2451:AB2451"/>
    <mergeCell ref="AC2451:AD2451"/>
    <mergeCell ref="B2447:D2447"/>
    <mergeCell ref="F2447:I2447"/>
    <mergeCell ref="J2447:L2447"/>
    <mergeCell ref="N2447:AA2447"/>
    <mergeCell ref="AC2447:AD2447"/>
    <mergeCell ref="B2448:D2448"/>
    <mergeCell ref="F2448:I2448"/>
    <mergeCell ref="J2448:L2448"/>
    <mergeCell ref="N2448:AA2448"/>
    <mergeCell ref="AC2448:AD2448"/>
    <mergeCell ref="A2441:M2441"/>
    <mergeCell ref="R2441:AD2441"/>
    <mergeCell ref="C2442:AC2442"/>
    <mergeCell ref="I2444:P2444"/>
    <mergeCell ref="S2444:Y2444"/>
    <mergeCell ref="A2446:O2446"/>
    <mergeCell ref="O2436:AB2436"/>
    <mergeCell ref="AC2436:AD2436"/>
    <mergeCell ref="O2437:AB2437"/>
    <mergeCell ref="AC2437:AD2437"/>
    <mergeCell ref="O2438:AB2438"/>
    <mergeCell ref="AC2438:AD2438"/>
    <mergeCell ref="O2434:AB2434"/>
    <mergeCell ref="B2435:D2435"/>
    <mergeCell ref="F2435:I2435"/>
    <mergeCell ref="J2435:L2435"/>
    <mergeCell ref="N2435:AA2435"/>
    <mergeCell ref="AC2435:AD2435"/>
    <mergeCell ref="O2432:AB2432"/>
    <mergeCell ref="B2433:D2433"/>
    <mergeCell ref="F2433:I2433"/>
    <mergeCell ref="J2433:L2433"/>
    <mergeCell ref="N2433:AA2433"/>
    <mergeCell ref="AC2433:AD2433"/>
    <mergeCell ref="O2430:AB2430"/>
    <mergeCell ref="B2431:D2431"/>
    <mergeCell ref="F2431:I2431"/>
    <mergeCell ref="J2431:L2431"/>
    <mergeCell ref="N2431:AA2431"/>
    <mergeCell ref="AC2431:AD2431"/>
    <mergeCell ref="O2428:AB2428"/>
    <mergeCell ref="B2429:D2429"/>
    <mergeCell ref="F2429:I2429"/>
    <mergeCell ref="J2429:L2429"/>
    <mergeCell ref="N2429:AA2429"/>
    <mergeCell ref="AC2429:AD2429"/>
    <mergeCell ref="O2426:AB2426"/>
    <mergeCell ref="B2427:D2427"/>
    <mergeCell ref="F2427:I2427"/>
    <mergeCell ref="J2427:L2427"/>
    <mergeCell ref="N2427:AA2427"/>
    <mergeCell ref="AC2427:AD2427"/>
    <mergeCell ref="O2424:AB2424"/>
    <mergeCell ref="B2425:D2425"/>
    <mergeCell ref="F2425:I2425"/>
    <mergeCell ref="J2425:L2425"/>
    <mergeCell ref="N2425:AA2425"/>
    <mergeCell ref="AC2425:AD2425"/>
    <mergeCell ref="O2422:AB2422"/>
    <mergeCell ref="B2423:D2423"/>
    <mergeCell ref="F2423:I2423"/>
    <mergeCell ref="J2423:L2423"/>
    <mergeCell ref="N2423:AA2423"/>
    <mergeCell ref="AC2423:AD2423"/>
    <mergeCell ref="O2419:AB2419"/>
    <mergeCell ref="AC2419:AD2419"/>
    <mergeCell ref="O2420:AB2420"/>
    <mergeCell ref="AC2420:AD2420"/>
    <mergeCell ref="B2421:D2421"/>
    <mergeCell ref="F2421:I2421"/>
    <mergeCell ref="J2421:L2421"/>
    <mergeCell ref="N2421:AA2421"/>
    <mergeCell ref="AC2421:AD2421"/>
    <mergeCell ref="O2417:AB2417"/>
    <mergeCell ref="B2418:D2418"/>
    <mergeCell ref="F2418:I2418"/>
    <mergeCell ref="J2418:L2418"/>
    <mergeCell ref="N2418:AA2418"/>
    <mergeCell ref="AC2418:AD2418"/>
    <mergeCell ref="O2414:AB2414"/>
    <mergeCell ref="AC2414:AD2414"/>
    <mergeCell ref="O2415:AB2415"/>
    <mergeCell ref="AC2415:AD2415"/>
    <mergeCell ref="B2416:D2416"/>
    <mergeCell ref="F2416:I2416"/>
    <mergeCell ref="J2416:L2416"/>
    <mergeCell ref="N2416:AA2416"/>
    <mergeCell ref="AC2416:AD2416"/>
    <mergeCell ref="O2411:AB2411"/>
    <mergeCell ref="AC2411:AD2411"/>
    <mergeCell ref="O2412:AB2412"/>
    <mergeCell ref="AC2412:AD2412"/>
    <mergeCell ref="O2413:AB2413"/>
    <mergeCell ref="AC2413:AD2413"/>
    <mergeCell ref="O2408:AB2408"/>
    <mergeCell ref="AC2408:AD2408"/>
    <mergeCell ref="O2409:AB2409"/>
    <mergeCell ref="AC2409:AD2409"/>
    <mergeCell ref="O2410:AB2410"/>
    <mergeCell ref="AC2410:AD2410"/>
    <mergeCell ref="B2406:D2406"/>
    <mergeCell ref="F2406:I2406"/>
    <mergeCell ref="J2406:L2406"/>
    <mergeCell ref="N2406:AA2406"/>
    <mergeCell ref="AC2406:AD2406"/>
    <mergeCell ref="O2407:AB2407"/>
    <mergeCell ref="AC2407:AD2407"/>
    <mergeCell ref="A2404:O2404"/>
    <mergeCell ref="B2405:D2405"/>
    <mergeCell ref="F2405:I2405"/>
    <mergeCell ref="J2405:L2405"/>
    <mergeCell ref="N2405:AA2405"/>
    <mergeCell ref="AC2405:AD2405"/>
    <mergeCell ref="O2396:AB2396"/>
    <mergeCell ref="A2399:M2399"/>
    <mergeCell ref="R2399:AD2399"/>
    <mergeCell ref="C2400:AC2400"/>
    <mergeCell ref="I2402:P2402"/>
    <mergeCell ref="S2402:Y2402"/>
    <mergeCell ref="O2394:AB2394"/>
    <mergeCell ref="B2395:D2395"/>
    <mergeCell ref="F2395:I2395"/>
    <mergeCell ref="J2395:L2395"/>
    <mergeCell ref="N2395:AA2395"/>
    <mergeCell ref="AC2395:AD2395"/>
    <mergeCell ref="O2392:AB2392"/>
    <mergeCell ref="AC2392:AD2392"/>
    <mergeCell ref="B2393:D2393"/>
    <mergeCell ref="F2393:I2393"/>
    <mergeCell ref="J2393:L2393"/>
    <mergeCell ref="N2393:AA2393"/>
    <mergeCell ref="AC2393:AD2393"/>
    <mergeCell ref="B2390:D2390"/>
    <mergeCell ref="F2390:I2390"/>
    <mergeCell ref="J2390:L2390"/>
    <mergeCell ref="N2390:AA2390"/>
    <mergeCell ref="AC2390:AD2390"/>
    <mergeCell ref="O2391:AB2391"/>
    <mergeCell ref="AC2391:AD2391"/>
    <mergeCell ref="B2388:D2388"/>
    <mergeCell ref="F2388:I2388"/>
    <mergeCell ref="J2388:L2388"/>
    <mergeCell ref="N2388:AA2388"/>
    <mergeCell ref="AC2388:AD2388"/>
    <mergeCell ref="O2389:AB2389"/>
    <mergeCell ref="B2386:D2386"/>
    <mergeCell ref="F2386:I2386"/>
    <mergeCell ref="J2386:L2386"/>
    <mergeCell ref="N2386:AA2386"/>
    <mergeCell ref="AC2386:AD2386"/>
    <mergeCell ref="O2387:AB2387"/>
    <mergeCell ref="B2384:D2384"/>
    <mergeCell ref="F2384:I2384"/>
    <mergeCell ref="J2384:L2384"/>
    <mergeCell ref="N2384:AA2384"/>
    <mergeCell ref="AC2384:AD2384"/>
    <mergeCell ref="O2385:AB2385"/>
    <mergeCell ref="B2382:D2382"/>
    <mergeCell ref="F2382:I2382"/>
    <mergeCell ref="J2382:L2382"/>
    <mergeCell ref="N2382:AA2382"/>
    <mergeCell ref="AC2382:AD2382"/>
    <mergeCell ref="O2383:AB2383"/>
    <mergeCell ref="O2379:AB2379"/>
    <mergeCell ref="AC2379:AD2379"/>
    <mergeCell ref="O2380:AB2380"/>
    <mergeCell ref="AC2380:AD2380"/>
    <mergeCell ref="O2381:AB2381"/>
    <mergeCell ref="AC2381:AD2381"/>
    <mergeCell ref="O2377:AB2377"/>
    <mergeCell ref="B2378:D2378"/>
    <mergeCell ref="F2378:I2378"/>
    <mergeCell ref="J2378:L2378"/>
    <mergeCell ref="N2378:AA2378"/>
    <mergeCell ref="AC2378:AD2378"/>
    <mergeCell ref="O2374:AB2374"/>
    <mergeCell ref="AC2374:AD2374"/>
    <mergeCell ref="O2375:AB2375"/>
    <mergeCell ref="AC2375:AD2375"/>
    <mergeCell ref="B2376:D2376"/>
    <mergeCell ref="F2376:I2376"/>
    <mergeCell ref="J2376:L2376"/>
    <mergeCell ref="N2376:AA2376"/>
    <mergeCell ref="AC2376:AD2376"/>
    <mergeCell ref="O2371:AB2371"/>
    <mergeCell ref="AC2371:AD2371"/>
    <mergeCell ref="O2372:AB2372"/>
    <mergeCell ref="AC2372:AD2372"/>
    <mergeCell ref="B2373:D2373"/>
    <mergeCell ref="F2373:I2373"/>
    <mergeCell ref="J2373:L2373"/>
    <mergeCell ref="N2373:AA2373"/>
    <mergeCell ref="AC2373:AD2373"/>
    <mergeCell ref="O2369:AB2369"/>
    <mergeCell ref="B2370:D2370"/>
    <mergeCell ref="F2370:I2370"/>
    <mergeCell ref="J2370:L2370"/>
    <mergeCell ref="N2370:AA2370"/>
    <mergeCell ref="AC2370:AD2370"/>
    <mergeCell ref="O2367:AB2367"/>
    <mergeCell ref="B2368:D2368"/>
    <mergeCell ref="F2368:I2368"/>
    <mergeCell ref="J2368:L2368"/>
    <mergeCell ref="N2368:AA2368"/>
    <mergeCell ref="AC2368:AD2368"/>
    <mergeCell ref="O2364:AB2364"/>
    <mergeCell ref="AC2364:AD2364"/>
    <mergeCell ref="O2365:AB2365"/>
    <mergeCell ref="AC2365:AD2365"/>
    <mergeCell ref="B2366:D2366"/>
    <mergeCell ref="F2366:I2366"/>
    <mergeCell ref="J2366:L2366"/>
    <mergeCell ref="N2366:AA2366"/>
    <mergeCell ref="AC2366:AD2366"/>
    <mergeCell ref="O2361:AB2361"/>
    <mergeCell ref="AC2361:AD2361"/>
    <mergeCell ref="O2362:AB2362"/>
    <mergeCell ref="AC2362:AD2362"/>
    <mergeCell ref="B2363:D2363"/>
    <mergeCell ref="F2363:I2363"/>
    <mergeCell ref="J2363:L2363"/>
    <mergeCell ref="N2363:AA2363"/>
    <mergeCell ref="AC2363:AD2363"/>
    <mergeCell ref="B2359:D2359"/>
    <mergeCell ref="F2359:I2359"/>
    <mergeCell ref="J2359:L2359"/>
    <mergeCell ref="N2359:AA2359"/>
    <mergeCell ref="AC2359:AD2359"/>
    <mergeCell ref="O2360:AB2360"/>
    <mergeCell ref="AC2360:AD2360"/>
    <mergeCell ref="O2356:AB2356"/>
    <mergeCell ref="AC2356:AD2356"/>
    <mergeCell ref="O2357:AB2357"/>
    <mergeCell ref="AC2357:AD2357"/>
    <mergeCell ref="O2358:AB2358"/>
    <mergeCell ref="AC2358:AD2358"/>
    <mergeCell ref="O2353:AB2353"/>
    <mergeCell ref="AC2353:AD2353"/>
    <mergeCell ref="O2354:AB2354"/>
    <mergeCell ref="AC2354:AD2354"/>
    <mergeCell ref="O2355:AB2355"/>
    <mergeCell ref="AC2355:AD2355"/>
    <mergeCell ref="O2350:AB2350"/>
    <mergeCell ref="AC2350:AD2350"/>
    <mergeCell ref="O2351:AB2351"/>
    <mergeCell ref="AC2351:AD2351"/>
    <mergeCell ref="O2352:AB2352"/>
    <mergeCell ref="AC2352:AD2352"/>
    <mergeCell ref="B2348:D2348"/>
    <mergeCell ref="F2348:I2348"/>
    <mergeCell ref="J2348:L2348"/>
    <mergeCell ref="N2348:AA2348"/>
    <mergeCell ref="AC2348:AD2348"/>
    <mergeCell ref="O2349:AB2349"/>
    <mergeCell ref="AC2349:AD2349"/>
    <mergeCell ref="A2346:O2346"/>
    <mergeCell ref="B2347:D2347"/>
    <mergeCell ref="F2347:I2347"/>
    <mergeCell ref="J2347:L2347"/>
    <mergeCell ref="N2347:AA2347"/>
    <mergeCell ref="AC2347:AD2347"/>
    <mergeCell ref="O2338:AB2338"/>
    <mergeCell ref="AC2338:AD2338"/>
    <mergeCell ref="A2341:M2341"/>
    <mergeCell ref="R2341:AD2341"/>
    <mergeCell ref="C2342:AC2342"/>
    <mergeCell ref="I2344:P2344"/>
    <mergeCell ref="S2344:Y2344"/>
    <mergeCell ref="O2335:AB2335"/>
    <mergeCell ref="AC2335:AD2335"/>
    <mergeCell ref="O2336:AB2336"/>
    <mergeCell ref="AC2336:AD2336"/>
    <mergeCell ref="O2337:AB2337"/>
    <mergeCell ref="AC2337:AD2337"/>
    <mergeCell ref="O2332:AB2332"/>
    <mergeCell ref="AC2332:AD2332"/>
    <mergeCell ref="O2333:AB2333"/>
    <mergeCell ref="AC2333:AD2333"/>
    <mergeCell ref="O2334:AB2334"/>
    <mergeCell ref="AC2334:AD2334"/>
    <mergeCell ref="O2329:AB2329"/>
    <mergeCell ref="AC2329:AD2329"/>
    <mergeCell ref="O2330:AB2330"/>
    <mergeCell ref="AC2330:AD2330"/>
    <mergeCell ref="O2331:AB2331"/>
    <mergeCell ref="AC2331:AD2331"/>
    <mergeCell ref="O2327:AB2327"/>
    <mergeCell ref="B2328:D2328"/>
    <mergeCell ref="F2328:I2328"/>
    <mergeCell ref="J2328:L2328"/>
    <mergeCell ref="N2328:AA2328"/>
    <mergeCell ref="AC2328:AD2328"/>
    <mergeCell ref="O2325:AB2325"/>
    <mergeCell ref="AC2325:AD2325"/>
    <mergeCell ref="B2326:D2326"/>
    <mergeCell ref="F2326:I2326"/>
    <mergeCell ref="J2326:L2326"/>
    <mergeCell ref="N2326:AA2326"/>
    <mergeCell ref="AC2326:AD2326"/>
    <mergeCell ref="O2322:AB2322"/>
    <mergeCell ref="AC2322:AD2322"/>
    <mergeCell ref="O2323:AB2323"/>
    <mergeCell ref="AC2323:AD2323"/>
    <mergeCell ref="O2324:AB2324"/>
    <mergeCell ref="AC2324:AD2324"/>
    <mergeCell ref="O2320:AB2320"/>
    <mergeCell ref="AC2320:AD2320"/>
    <mergeCell ref="B2321:D2321"/>
    <mergeCell ref="F2321:I2321"/>
    <mergeCell ref="J2321:L2321"/>
    <mergeCell ref="N2321:AA2321"/>
    <mergeCell ref="AC2321:AD2321"/>
    <mergeCell ref="O2317:AB2317"/>
    <mergeCell ref="AC2317:AD2317"/>
    <mergeCell ref="O2318:AB2318"/>
    <mergeCell ref="AC2318:AD2318"/>
    <mergeCell ref="O2319:AB2319"/>
    <mergeCell ref="AC2319:AD2319"/>
    <mergeCell ref="B2315:D2315"/>
    <mergeCell ref="F2315:I2315"/>
    <mergeCell ref="J2315:L2315"/>
    <mergeCell ref="N2315:AA2315"/>
    <mergeCell ref="AC2315:AD2315"/>
    <mergeCell ref="O2316:AB2316"/>
    <mergeCell ref="AC2316:AD2316"/>
    <mergeCell ref="O2312:AB2312"/>
    <mergeCell ref="AC2312:AD2312"/>
    <mergeCell ref="O2313:AB2313"/>
    <mergeCell ref="AC2313:AD2313"/>
    <mergeCell ref="O2314:AB2314"/>
    <mergeCell ref="AC2314:AD2314"/>
    <mergeCell ref="O2309:AB2309"/>
    <mergeCell ref="AC2309:AD2309"/>
    <mergeCell ref="O2310:AB2310"/>
    <mergeCell ref="AC2310:AD2310"/>
    <mergeCell ref="O2311:AB2311"/>
    <mergeCell ref="AC2311:AD2311"/>
    <mergeCell ref="O2306:AB2306"/>
    <mergeCell ref="AC2306:AD2306"/>
    <mergeCell ref="O2307:AB2307"/>
    <mergeCell ref="AC2307:AD2307"/>
    <mergeCell ref="O2308:AB2308"/>
    <mergeCell ref="AC2308:AD2308"/>
    <mergeCell ref="O2303:AB2303"/>
    <mergeCell ref="AC2303:AD2303"/>
    <mergeCell ref="O2304:AB2304"/>
    <mergeCell ref="AC2304:AD2304"/>
    <mergeCell ref="O2305:AB2305"/>
    <mergeCell ref="AC2305:AD2305"/>
    <mergeCell ref="O2300:AB2300"/>
    <mergeCell ref="AC2300:AD2300"/>
    <mergeCell ref="O2301:AB2301"/>
    <mergeCell ref="AC2301:AD2301"/>
    <mergeCell ref="O2302:AB2302"/>
    <mergeCell ref="AC2302:AD2302"/>
    <mergeCell ref="O2297:AB2297"/>
    <mergeCell ref="AC2297:AD2297"/>
    <mergeCell ref="O2298:AB2298"/>
    <mergeCell ref="AC2298:AD2298"/>
    <mergeCell ref="O2299:AB2299"/>
    <mergeCell ref="AC2299:AD2299"/>
    <mergeCell ref="O2294:AB2294"/>
    <mergeCell ref="AC2294:AD2294"/>
    <mergeCell ref="O2295:AB2295"/>
    <mergeCell ref="AC2295:AD2295"/>
    <mergeCell ref="O2296:AB2296"/>
    <mergeCell ref="AC2296:AD2296"/>
    <mergeCell ref="O2291:AB2291"/>
    <mergeCell ref="AC2291:AD2291"/>
    <mergeCell ref="O2292:AB2292"/>
    <mergeCell ref="AC2292:AD2292"/>
    <mergeCell ref="O2293:AB2293"/>
    <mergeCell ref="AC2293:AD2293"/>
    <mergeCell ref="O2288:AB2288"/>
    <mergeCell ref="AC2288:AD2288"/>
    <mergeCell ref="O2289:AB2289"/>
    <mergeCell ref="AC2289:AD2289"/>
    <mergeCell ref="O2290:AB2290"/>
    <mergeCell ref="AC2290:AD2290"/>
    <mergeCell ref="B2286:D2286"/>
    <mergeCell ref="F2286:I2286"/>
    <mergeCell ref="J2286:L2286"/>
    <mergeCell ref="N2286:AA2286"/>
    <mergeCell ref="AC2286:AD2286"/>
    <mergeCell ref="O2287:AB2287"/>
    <mergeCell ref="AC2287:AD2287"/>
    <mergeCell ref="A2284:O2284"/>
    <mergeCell ref="B2285:D2285"/>
    <mergeCell ref="F2285:I2285"/>
    <mergeCell ref="J2285:L2285"/>
    <mergeCell ref="N2285:AA2285"/>
    <mergeCell ref="AC2285:AD2285"/>
    <mergeCell ref="O2276:AB2276"/>
    <mergeCell ref="AC2276:AD2276"/>
    <mergeCell ref="A2279:M2279"/>
    <mergeCell ref="R2279:AD2279"/>
    <mergeCell ref="C2280:AC2280"/>
    <mergeCell ref="I2282:P2282"/>
    <mergeCell ref="S2282:Y2282"/>
    <mergeCell ref="O2273:AB2273"/>
    <mergeCell ref="AC2273:AD2273"/>
    <mergeCell ref="O2274:AB2274"/>
    <mergeCell ref="AC2274:AD2274"/>
    <mergeCell ref="O2275:AB2275"/>
    <mergeCell ref="AC2275:AD2275"/>
    <mergeCell ref="O2271:AB2271"/>
    <mergeCell ref="B2272:D2272"/>
    <mergeCell ref="F2272:I2272"/>
    <mergeCell ref="J2272:L2272"/>
    <mergeCell ref="N2272:AA2272"/>
    <mergeCell ref="AC2272:AD2272"/>
    <mergeCell ref="O2269:AB2269"/>
    <mergeCell ref="AC2269:AD2269"/>
    <mergeCell ref="B2270:D2270"/>
    <mergeCell ref="F2270:I2270"/>
    <mergeCell ref="J2270:L2270"/>
    <mergeCell ref="N2270:AA2270"/>
    <mergeCell ref="AC2270:AD2270"/>
    <mergeCell ref="B2267:D2267"/>
    <mergeCell ref="F2267:I2267"/>
    <mergeCell ref="J2267:L2267"/>
    <mergeCell ref="N2267:AA2267"/>
    <mergeCell ref="AC2267:AD2267"/>
    <mergeCell ref="O2268:AB2268"/>
    <mergeCell ref="AC2268:AD2268"/>
    <mergeCell ref="B2265:D2265"/>
    <mergeCell ref="F2265:I2265"/>
    <mergeCell ref="J2265:L2265"/>
    <mergeCell ref="N2265:AA2265"/>
    <mergeCell ref="AC2265:AD2265"/>
    <mergeCell ref="O2266:AB2266"/>
    <mergeCell ref="O2262:AB2262"/>
    <mergeCell ref="AC2262:AD2262"/>
    <mergeCell ref="O2263:AB2263"/>
    <mergeCell ref="AC2263:AD2263"/>
    <mergeCell ref="O2264:AB2264"/>
    <mergeCell ref="AC2264:AD2264"/>
    <mergeCell ref="O2259:AB2259"/>
    <mergeCell ref="AC2259:AD2259"/>
    <mergeCell ref="O2260:AB2260"/>
    <mergeCell ref="AC2260:AD2260"/>
    <mergeCell ref="B2261:D2261"/>
    <mergeCell ref="F2261:I2261"/>
    <mergeCell ref="J2261:L2261"/>
    <mergeCell ref="N2261:AA2261"/>
    <mergeCell ref="AC2261:AD2261"/>
    <mergeCell ref="O2257:AB2257"/>
    <mergeCell ref="B2258:D2258"/>
    <mergeCell ref="F2258:I2258"/>
    <mergeCell ref="J2258:L2258"/>
    <mergeCell ref="N2258:AA2258"/>
    <mergeCell ref="AC2258:AD2258"/>
    <mergeCell ref="O2254:AB2254"/>
    <mergeCell ref="AC2254:AD2254"/>
    <mergeCell ref="O2255:AB2255"/>
    <mergeCell ref="AC2255:AD2255"/>
    <mergeCell ref="B2256:D2256"/>
    <mergeCell ref="F2256:I2256"/>
    <mergeCell ref="J2256:L2256"/>
    <mergeCell ref="N2256:AA2256"/>
    <mergeCell ref="AC2256:AD2256"/>
    <mergeCell ref="O2251:AB2251"/>
    <mergeCell ref="AC2251:AD2251"/>
    <mergeCell ref="O2252:AB2252"/>
    <mergeCell ref="AC2252:AD2252"/>
    <mergeCell ref="O2253:AB2253"/>
    <mergeCell ref="AC2253:AD2253"/>
    <mergeCell ref="O2248:AB2248"/>
    <mergeCell ref="AC2248:AD2248"/>
    <mergeCell ref="O2249:AB2249"/>
    <mergeCell ref="AC2249:AD2249"/>
    <mergeCell ref="O2250:AB2250"/>
    <mergeCell ref="AC2250:AD2250"/>
    <mergeCell ref="B2246:D2246"/>
    <mergeCell ref="F2246:I2246"/>
    <mergeCell ref="J2246:L2246"/>
    <mergeCell ref="N2246:AA2246"/>
    <mergeCell ref="AC2246:AD2246"/>
    <mergeCell ref="O2247:AB2247"/>
    <mergeCell ref="AC2247:AD2247"/>
    <mergeCell ref="B2244:D2244"/>
    <mergeCell ref="F2244:I2244"/>
    <mergeCell ref="J2244:L2244"/>
    <mergeCell ref="N2244:AA2244"/>
    <mergeCell ref="AC2244:AD2244"/>
    <mergeCell ref="O2245:AB2245"/>
    <mergeCell ref="B2242:D2242"/>
    <mergeCell ref="F2242:I2242"/>
    <mergeCell ref="J2242:L2242"/>
    <mergeCell ref="N2242:AA2242"/>
    <mergeCell ref="AC2242:AD2242"/>
    <mergeCell ref="O2243:AB2243"/>
    <mergeCell ref="B2240:D2240"/>
    <mergeCell ref="F2240:I2240"/>
    <mergeCell ref="J2240:L2240"/>
    <mergeCell ref="N2240:AA2240"/>
    <mergeCell ref="AC2240:AD2240"/>
    <mergeCell ref="O2241:AB2241"/>
    <mergeCell ref="B2238:D2238"/>
    <mergeCell ref="F2238:I2238"/>
    <mergeCell ref="J2238:L2238"/>
    <mergeCell ref="N2238:AA2238"/>
    <mergeCell ref="AC2238:AD2238"/>
    <mergeCell ref="O2239:AB2239"/>
    <mergeCell ref="A2236:O2236"/>
    <mergeCell ref="B2237:D2237"/>
    <mergeCell ref="F2237:I2237"/>
    <mergeCell ref="J2237:L2237"/>
    <mergeCell ref="N2237:AA2237"/>
    <mergeCell ref="AC2237:AD2237"/>
    <mergeCell ref="O2228:AB2228"/>
    <mergeCell ref="AC2228:AD2228"/>
    <mergeCell ref="A2231:M2231"/>
    <mergeCell ref="R2231:AD2231"/>
    <mergeCell ref="C2232:AC2232"/>
    <mergeCell ref="I2234:P2234"/>
    <mergeCell ref="S2234:Y2234"/>
    <mergeCell ref="B2226:D2226"/>
    <mergeCell ref="F2226:I2226"/>
    <mergeCell ref="J2226:L2226"/>
    <mergeCell ref="N2226:AA2226"/>
    <mergeCell ref="AC2226:AD2226"/>
    <mergeCell ref="O2227:AB2227"/>
    <mergeCell ref="AC2227:AD2227"/>
    <mergeCell ref="B2224:D2224"/>
    <mergeCell ref="F2224:I2224"/>
    <mergeCell ref="J2224:L2224"/>
    <mergeCell ref="N2224:AA2224"/>
    <mergeCell ref="AC2224:AD2224"/>
    <mergeCell ref="O2225:AB2225"/>
    <mergeCell ref="A2222:O2222"/>
    <mergeCell ref="B2223:D2223"/>
    <mergeCell ref="F2223:I2223"/>
    <mergeCell ref="J2223:L2223"/>
    <mergeCell ref="N2223:AA2223"/>
    <mergeCell ref="AC2223:AD2223"/>
    <mergeCell ref="O2217:AB2217"/>
    <mergeCell ref="AC2217:AD2217"/>
    <mergeCell ref="O2218:AB2218"/>
    <mergeCell ref="AC2218:AD2218"/>
    <mergeCell ref="A2220:S2220"/>
    <mergeCell ref="Y2220:Z2220"/>
    <mergeCell ref="AC2220:AD2220"/>
    <mergeCell ref="O2215:AB2215"/>
    <mergeCell ref="B2216:D2216"/>
    <mergeCell ref="F2216:I2216"/>
    <mergeCell ref="J2216:L2216"/>
    <mergeCell ref="N2216:AA2216"/>
    <mergeCell ref="AC2216:AD2216"/>
    <mergeCell ref="O2212:AB2212"/>
    <mergeCell ref="AC2212:AD2212"/>
    <mergeCell ref="O2213:AB2213"/>
    <mergeCell ref="AC2213:AD2213"/>
    <mergeCell ref="B2214:D2214"/>
    <mergeCell ref="F2214:I2214"/>
    <mergeCell ref="J2214:L2214"/>
    <mergeCell ref="N2214:AA2214"/>
    <mergeCell ref="AC2214:AD2214"/>
    <mergeCell ref="O2210:AB2210"/>
    <mergeCell ref="B2211:D2211"/>
    <mergeCell ref="F2211:I2211"/>
    <mergeCell ref="J2211:L2211"/>
    <mergeCell ref="N2211:AA2211"/>
    <mergeCell ref="AC2211:AD2211"/>
    <mergeCell ref="O2207:AB2207"/>
    <mergeCell ref="AC2207:AD2207"/>
    <mergeCell ref="O2208:AB2208"/>
    <mergeCell ref="AC2208:AD2208"/>
    <mergeCell ref="B2209:D2209"/>
    <mergeCell ref="F2209:I2209"/>
    <mergeCell ref="J2209:L2209"/>
    <mergeCell ref="N2209:AA2209"/>
    <mergeCell ref="AC2209:AD2209"/>
    <mergeCell ref="O2205:AB2205"/>
    <mergeCell ref="B2206:D2206"/>
    <mergeCell ref="F2206:I2206"/>
    <mergeCell ref="J2206:L2206"/>
    <mergeCell ref="N2206:AA2206"/>
    <mergeCell ref="AC2206:AD2206"/>
    <mergeCell ref="O2202:AB2202"/>
    <mergeCell ref="AC2202:AD2202"/>
    <mergeCell ref="O2203:AB2203"/>
    <mergeCell ref="AC2203:AD2203"/>
    <mergeCell ref="B2204:D2204"/>
    <mergeCell ref="F2204:I2204"/>
    <mergeCell ref="J2204:L2204"/>
    <mergeCell ref="N2204:AA2204"/>
    <mergeCell ref="AC2204:AD2204"/>
    <mergeCell ref="O2200:AB2200"/>
    <mergeCell ref="B2201:D2201"/>
    <mergeCell ref="F2201:I2201"/>
    <mergeCell ref="J2201:L2201"/>
    <mergeCell ref="N2201:AA2201"/>
    <mergeCell ref="AC2201:AD2201"/>
    <mergeCell ref="O2198:AB2198"/>
    <mergeCell ref="AC2198:AD2198"/>
    <mergeCell ref="B2199:D2199"/>
    <mergeCell ref="F2199:I2199"/>
    <mergeCell ref="J2199:L2199"/>
    <mergeCell ref="N2199:AA2199"/>
    <mergeCell ref="AC2199:AD2199"/>
    <mergeCell ref="B2196:D2196"/>
    <mergeCell ref="F2196:I2196"/>
    <mergeCell ref="J2196:L2196"/>
    <mergeCell ref="N2196:AA2196"/>
    <mergeCell ref="AC2196:AD2196"/>
    <mergeCell ref="O2197:AB2197"/>
    <mergeCell ref="AC2197:AD2197"/>
    <mergeCell ref="B2194:D2194"/>
    <mergeCell ref="F2194:I2194"/>
    <mergeCell ref="J2194:L2194"/>
    <mergeCell ref="N2194:AA2194"/>
    <mergeCell ref="AC2194:AD2194"/>
    <mergeCell ref="O2195:AB2195"/>
    <mergeCell ref="B2192:D2192"/>
    <mergeCell ref="F2192:I2192"/>
    <mergeCell ref="J2192:L2192"/>
    <mergeCell ref="N2192:AA2192"/>
    <mergeCell ref="AC2192:AD2192"/>
    <mergeCell ref="O2193:AB2193"/>
    <mergeCell ref="O2189:AB2189"/>
    <mergeCell ref="AC2189:AD2189"/>
    <mergeCell ref="O2190:AB2190"/>
    <mergeCell ref="AC2190:AD2190"/>
    <mergeCell ref="O2191:AB2191"/>
    <mergeCell ref="AC2191:AD2191"/>
    <mergeCell ref="O2186:AB2186"/>
    <mergeCell ref="AC2186:AD2186"/>
    <mergeCell ref="O2187:AB2187"/>
    <mergeCell ref="AC2187:AD2187"/>
    <mergeCell ref="O2188:AB2188"/>
    <mergeCell ref="AC2188:AD2188"/>
    <mergeCell ref="O2183:AB2183"/>
    <mergeCell ref="AC2183:AD2183"/>
    <mergeCell ref="O2184:AB2184"/>
    <mergeCell ref="AC2184:AD2184"/>
    <mergeCell ref="B2185:D2185"/>
    <mergeCell ref="F2185:I2185"/>
    <mergeCell ref="J2185:L2185"/>
    <mergeCell ref="N2185:AA2185"/>
    <mergeCell ref="AC2185:AD2185"/>
    <mergeCell ref="O2181:AB2181"/>
    <mergeCell ref="B2182:D2182"/>
    <mergeCell ref="F2182:I2182"/>
    <mergeCell ref="J2182:L2182"/>
    <mergeCell ref="N2182:AA2182"/>
    <mergeCell ref="AC2182:AD2182"/>
    <mergeCell ref="O2179:AB2179"/>
    <mergeCell ref="B2180:D2180"/>
    <mergeCell ref="F2180:I2180"/>
    <mergeCell ref="J2180:L2180"/>
    <mergeCell ref="N2180:AA2180"/>
    <mergeCell ref="AC2180:AD2180"/>
    <mergeCell ref="O2177:AB2177"/>
    <mergeCell ref="B2178:D2178"/>
    <mergeCell ref="F2178:I2178"/>
    <mergeCell ref="J2178:L2178"/>
    <mergeCell ref="N2178:AA2178"/>
    <mergeCell ref="AC2178:AD2178"/>
    <mergeCell ref="B2175:D2175"/>
    <mergeCell ref="F2175:I2175"/>
    <mergeCell ref="J2175:L2175"/>
    <mergeCell ref="N2175:AA2175"/>
    <mergeCell ref="AC2175:AD2175"/>
    <mergeCell ref="B2176:D2176"/>
    <mergeCell ref="F2176:I2176"/>
    <mergeCell ref="J2176:L2176"/>
    <mergeCell ref="N2176:AA2176"/>
    <mergeCell ref="AC2176:AD2176"/>
    <mergeCell ref="A2169:M2169"/>
    <mergeCell ref="R2169:AD2169"/>
    <mergeCell ref="C2170:AC2170"/>
    <mergeCell ref="I2172:P2172"/>
    <mergeCell ref="S2172:Y2172"/>
    <mergeCell ref="A2174:O2174"/>
    <mergeCell ref="O2164:AB2164"/>
    <mergeCell ref="AC2164:AD2164"/>
    <mergeCell ref="O2165:AB2165"/>
    <mergeCell ref="AC2165:AD2165"/>
    <mergeCell ref="O2166:AB2166"/>
    <mergeCell ref="AC2166:AD2166"/>
    <mergeCell ref="O2162:AB2162"/>
    <mergeCell ref="B2163:D2163"/>
    <mergeCell ref="F2163:I2163"/>
    <mergeCell ref="J2163:L2163"/>
    <mergeCell ref="N2163:AA2163"/>
    <mergeCell ref="AC2163:AD2163"/>
    <mergeCell ref="O2160:AB2160"/>
    <mergeCell ref="B2161:D2161"/>
    <mergeCell ref="F2161:I2161"/>
    <mergeCell ref="J2161:L2161"/>
    <mergeCell ref="N2161:AA2161"/>
    <mergeCell ref="AC2161:AD2161"/>
    <mergeCell ref="O2158:AB2158"/>
    <mergeCell ref="B2159:D2159"/>
    <mergeCell ref="F2159:I2159"/>
    <mergeCell ref="J2159:L2159"/>
    <mergeCell ref="N2159:AA2159"/>
    <mergeCell ref="AC2159:AD2159"/>
    <mergeCell ref="O2156:AB2156"/>
    <mergeCell ref="B2157:D2157"/>
    <mergeCell ref="F2157:I2157"/>
    <mergeCell ref="J2157:L2157"/>
    <mergeCell ref="N2157:AA2157"/>
    <mergeCell ref="AC2157:AD2157"/>
    <mergeCell ref="O2153:AB2153"/>
    <mergeCell ref="AC2153:AD2153"/>
    <mergeCell ref="O2154:AB2154"/>
    <mergeCell ref="AC2154:AD2154"/>
    <mergeCell ref="B2155:D2155"/>
    <mergeCell ref="F2155:I2155"/>
    <mergeCell ref="J2155:L2155"/>
    <mergeCell ref="N2155:AA2155"/>
    <mergeCell ref="AC2155:AD2155"/>
    <mergeCell ref="B2151:D2151"/>
    <mergeCell ref="F2151:I2151"/>
    <mergeCell ref="J2151:L2151"/>
    <mergeCell ref="N2151:AA2151"/>
    <mergeCell ref="AC2151:AD2151"/>
    <mergeCell ref="O2152:AB2152"/>
    <mergeCell ref="AC2152:AD2152"/>
    <mergeCell ref="A2147:S2147"/>
    <mergeCell ref="Y2147:Z2147"/>
    <mergeCell ref="AC2147:AD2147"/>
    <mergeCell ref="A2149:O2149"/>
    <mergeCell ref="B2150:D2150"/>
    <mergeCell ref="F2150:I2150"/>
    <mergeCell ref="J2150:L2150"/>
    <mergeCell ref="N2150:AA2150"/>
    <mergeCell ref="AC2150:AD2150"/>
    <mergeCell ref="B2144:D2144"/>
    <mergeCell ref="F2144:I2144"/>
    <mergeCell ref="J2144:L2144"/>
    <mergeCell ref="N2144:AA2144"/>
    <mergeCell ref="AC2144:AD2144"/>
    <mergeCell ref="O2145:AB2145"/>
    <mergeCell ref="B2142:D2142"/>
    <mergeCell ref="F2142:I2142"/>
    <mergeCell ref="J2142:L2142"/>
    <mergeCell ref="N2142:AA2142"/>
    <mergeCell ref="AC2142:AD2142"/>
    <mergeCell ref="O2143:AB2143"/>
    <mergeCell ref="B2140:D2140"/>
    <mergeCell ref="F2140:I2140"/>
    <mergeCell ref="J2140:L2140"/>
    <mergeCell ref="N2140:AA2140"/>
    <mergeCell ref="AC2140:AD2140"/>
    <mergeCell ref="O2141:AB2141"/>
    <mergeCell ref="A2136:S2136"/>
    <mergeCell ref="Y2136:Z2136"/>
    <mergeCell ref="AC2136:AD2136"/>
    <mergeCell ref="A2138:O2138"/>
    <mergeCell ref="B2139:D2139"/>
    <mergeCell ref="F2139:I2139"/>
    <mergeCell ref="J2139:L2139"/>
    <mergeCell ref="N2139:AA2139"/>
    <mergeCell ref="AC2139:AD2139"/>
    <mergeCell ref="O2132:AB2132"/>
    <mergeCell ref="AC2132:AD2132"/>
    <mergeCell ref="O2133:AB2133"/>
    <mergeCell ref="AC2133:AD2133"/>
    <mergeCell ref="O2134:AB2134"/>
    <mergeCell ref="AC2134:AD2134"/>
    <mergeCell ref="O2130:AB2130"/>
    <mergeCell ref="AC2130:AD2130"/>
    <mergeCell ref="B2131:D2131"/>
    <mergeCell ref="F2131:I2131"/>
    <mergeCell ref="J2131:L2131"/>
    <mergeCell ref="N2131:AA2131"/>
    <mergeCell ref="AC2131:AD2131"/>
    <mergeCell ref="O2127:AB2127"/>
    <mergeCell ref="AC2127:AD2127"/>
    <mergeCell ref="O2128:AB2128"/>
    <mergeCell ref="AC2128:AD2128"/>
    <mergeCell ref="O2129:AB2129"/>
    <mergeCell ref="AC2129:AD2129"/>
    <mergeCell ref="O2124:AB2124"/>
    <mergeCell ref="AC2124:AD2124"/>
    <mergeCell ref="O2125:AB2125"/>
    <mergeCell ref="AC2125:AD2125"/>
    <mergeCell ref="O2126:AB2126"/>
    <mergeCell ref="AC2126:AD2126"/>
    <mergeCell ref="O2121:AB2121"/>
    <mergeCell ref="AC2121:AD2121"/>
    <mergeCell ref="O2122:AB2122"/>
    <mergeCell ref="AC2122:AD2122"/>
    <mergeCell ref="O2123:AB2123"/>
    <mergeCell ref="AC2123:AD2123"/>
    <mergeCell ref="O2118:AB2118"/>
    <mergeCell ref="AC2118:AD2118"/>
    <mergeCell ref="O2119:AB2119"/>
    <mergeCell ref="AC2119:AD2119"/>
    <mergeCell ref="O2120:AB2120"/>
    <mergeCell ref="AC2120:AD2120"/>
    <mergeCell ref="O2115:AB2115"/>
    <mergeCell ref="AC2115:AD2115"/>
    <mergeCell ref="O2116:AB2116"/>
    <mergeCell ref="AC2116:AD2116"/>
    <mergeCell ref="O2117:AB2117"/>
    <mergeCell ref="AC2117:AD2117"/>
    <mergeCell ref="B2113:D2113"/>
    <mergeCell ref="F2113:I2113"/>
    <mergeCell ref="J2113:L2113"/>
    <mergeCell ref="N2113:AA2113"/>
    <mergeCell ref="AC2113:AD2113"/>
    <mergeCell ref="O2114:AB2114"/>
    <mergeCell ref="AC2114:AD2114"/>
    <mergeCell ref="A2111:O2111"/>
    <mergeCell ref="B2112:D2112"/>
    <mergeCell ref="F2112:I2112"/>
    <mergeCell ref="J2112:L2112"/>
    <mergeCell ref="N2112:AA2112"/>
    <mergeCell ref="AC2112:AD2112"/>
    <mergeCell ref="O2103:AB2103"/>
    <mergeCell ref="AC2103:AD2103"/>
    <mergeCell ref="A2106:M2106"/>
    <mergeCell ref="R2106:AD2106"/>
    <mergeCell ref="C2107:AC2107"/>
    <mergeCell ref="I2109:P2109"/>
    <mergeCell ref="S2109:Y2109"/>
    <mergeCell ref="B2101:D2101"/>
    <mergeCell ref="F2101:I2101"/>
    <mergeCell ref="J2101:L2101"/>
    <mergeCell ref="N2101:AA2101"/>
    <mergeCell ref="AC2101:AD2101"/>
    <mergeCell ref="O2102:AB2102"/>
    <mergeCell ref="AC2102:AD2102"/>
    <mergeCell ref="A2097:S2097"/>
    <mergeCell ref="Y2097:Z2097"/>
    <mergeCell ref="AC2097:AD2097"/>
    <mergeCell ref="A2099:O2099"/>
    <mergeCell ref="B2100:D2100"/>
    <mergeCell ref="F2100:I2100"/>
    <mergeCell ref="J2100:L2100"/>
    <mergeCell ref="N2100:AA2100"/>
    <mergeCell ref="AC2100:AD2100"/>
    <mergeCell ref="O2093:AB2093"/>
    <mergeCell ref="AC2093:AD2093"/>
    <mergeCell ref="O2094:AB2094"/>
    <mergeCell ref="AC2094:AD2094"/>
    <mergeCell ref="O2095:AB2095"/>
    <mergeCell ref="AC2095:AD2095"/>
    <mergeCell ref="O2091:AB2091"/>
    <mergeCell ref="AC2091:AD2091"/>
    <mergeCell ref="B2092:D2092"/>
    <mergeCell ref="F2092:I2092"/>
    <mergeCell ref="J2092:L2092"/>
    <mergeCell ref="N2092:AA2092"/>
    <mergeCell ref="AC2092:AD2092"/>
    <mergeCell ref="O2088:AB2088"/>
    <mergeCell ref="AC2088:AD2088"/>
    <mergeCell ref="O2089:AB2089"/>
    <mergeCell ref="AC2089:AD2089"/>
    <mergeCell ref="O2090:AB2090"/>
    <mergeCell ref="AC2090:AD2090"/>
    <mergeCell ref="O2085:AB2085"/>
    <mergeCell ref="AC2085:AD2085"/>
    <mergeCell ref="O2086:AB2086"/>
    <mergeCell ref="AC2086:AD2086"/>
    <mergeCell ref="B2087:D2087"/>
    <mergeCell ref="F2087:I2087"/>
    <mergeCell ref="J2087:L2087"/>
    <mergeCell ref="N2087:AA2087"/>
    <mergeCell ref="AC2087:AD2087"/>
    <mergeCell ref="B2083:D2083"/>
    <mergeCell ref="F2083:I2083"/>
    <mergeCell ref="J2083:L2083"/>
    <mergeCell ref="N2083:AA2083"/>
    <mergeCell ref="AC2083:AD2083"/>
    <mergeCell ref="O2084:AB2084"/>
    <mergeCell ref="AC2084:AD2084"/>
    <mergeCell ref="B2081:D2081"/>
    <mergeCell ref="F2081:I2081"/>
    <mergeCell ref="J2081:L2081"/>
    <mergeCell ref="N2081:AA2081"/>
    <mergeCell ref="AC2081:AD2081"/>
    <mergeCell ref="O2082:AB2082"/>
    <mergeCell ref="A2077:S2077"/>
    <mergeCell ref="Y2077:Z2077"/>
    <mergeCell ref="AC2077:AD2077"/>
    <mergeCell ref="A2079:O2079"/>
    <mergeCell ref="B2080:D2080"/>
    <mergeCell ref="F2080:I2080"/>
    <mergeCell ref="J2080:L2080"/>
    <mergeCell ref="N2080:AA2080"/>
    <mergeCell ref="AC2080:AD2080"/>
    <mergeCell ref="O2073:AB2073"/>
    <mergeCell ref="AC2073:AD2073"/>
    <mergeCell ref="O2074:AB2074"/>
    <mergeCell ref="AC2074:AD2074"/>
    <mergeCell ref="O2075:AB2075"/>
    <mergeCell ref="AC2075:AD2075"/>
    <mergeCell ref="B2071:D2071"/>
    <mergeCell ref="F2071:I2071"/>
    <mergeCell ref="J2071:L2071"/>
    <mergeCell ref="N2071:AA2071"/>
    <mergeCell ref="AC2071:AD2071"/>
    <mergeCell ref="O2072:AB2072"/>
    <mergeCell ref="AC2072:AD2072"/>
    <mergeCell ref="A2069:O2069"/>
    <mergeCell ref="B2070:D2070"/>
    <mergeCell ref="F2070:I2070"/>
    <mergeCell ref="J2070:L2070"/>
    <mergeCell ref="N2070:AA2070"/>
    <mergeCell ref="AC2070:AD2070"/>
    <mergeCell ref="O2064:AB2064"/>
    <mergeCell ref="AC2064:AD2064"/>
    <mergeCell ref="O2065:AB2065"/>
    <mergeCell ref="AC2065:AD2065"/>
    <mergeCell ref="A2067:S2067"/>
    <mergeCell ref="Y2067:Z2067"/>
    <mergeCell ref="AC2067:AD2067"/>
    <mergeCell ref="O2061:AB2061"/>
    <mergeCell ref="AC2061:AD2061"/>
    <mergeCell ref="O2062:AB2062"/>
    <mergeCell ref="AC2062:AD2062"/>
    <mergeCell ref="O2063:AB2063"/>
    <mergeCell ref="AC2063:AD2063"/>
    <mergeCell ref="O2058:AB2058"/>
    <mergeCell ref="AC2058:AD2058"/>
    <mergeCell ref="O2059:AB2059"/>
    <mergeCell ref="AC2059:AD2059"/>
    <mergeCell ref="O2060:AB2060"/>
    <mergeCell ref="AC2060:AD2060"/>
    <mergeCell ref="O2055:AB2055"/>
    <mergeCell ref="AC2055:AD2055"/>
    <mergeCell ref="O2056:AB2056"/>
    <mergeCell ref="AC2056:AD2056"/>
    <mergeCell ref="O2057:AB2057"/>
    <mergeCell ref="AC2057:AD2057"/>
    <mergeCell ref="B2053:D2053"/>
    <mergeCell ref="F2053:I2053"/>
    <mergeCell ref="J2053:L2053"/>
    <mergeCell ref="N2053:AA2053"/>
    <mergeCell ref="AC2053:AD2053"/>
    <mergeCell ref="B2054:D2054"/>
    <mergeCell ref="F2054:I2054"/>
    <mergeCell ref="J2054:L2054"/>
    <mergeCell ref="N2054:AA2054"/>
    <mergeCell ref="AC2054:AD2054"/>
    <mergeCell ref="A2047:M2047"/>
    <mergeCell ref="R2047:AD2047"/>
    <mergeCell ref="C2048:AC2048"/>
    <mergeCell ref="I2050:P2050"/>
    <mergeCell ref="S2050:Y2050"/>
    <mergeCell ref="A2052:O2052"/>
    <mergeCell ref="O2042:AB2042"/>
    <mergeCell ref="AC2042:AD2042"/>
    <mergeCell ref="O2043:AB2043"/>
    <mergeCell ref="AC2043:AD2043"/>
    <mergeCell ref="O2044:AB2044"/>
    <mergeCell ref="AC2044:AD2044"/>
    <mergeCell ref="O2039:AB2039"/>
    <mergeCell ref="AC2039:AD2039"/>
    <mergeCell ref="O2040:AB2040"/>
    <mergeCell ref="AC2040:AD2040"/>
    <mergeCell ref="O2041:AB2041"/>
    <mergeCell ref="AC2041:AD2041"/>
    <mergeCell ref="O2036:AB2036"/>
    <mergeCell ref="AC2036:AD2036"/>
    <mergeCell ref="O2037:AB2037"/>
    <mergeCell ref="AC2037:AD2037"/>
    <mergeCell ref="O2038:AB2038"/>
    <mergeCell ref="AC2038:AD2038"/>
    <mergeCell ref="O2033:AB2033"/>
    <mergeCell ref="AC2033:AD2033"/>
    <mergeCell ref="O2034:AB2034"/>
    <mergeCell ref="AC2034:AD2034"/>
    <mergeCell ref="O2035:AB2035"/>
    <mergeCell ref="AC2035:AD2035"/>
    <mergeCell ref="O2030:AB2030"/>
    <mergeCell ref="AC2030:AD2030"/>
    <mergeCell ref="O2031:AB2031"/>
    <mergeCell ref="AC2031:AD2031"/>
    <mergeCell ref="O2032:AB2032"/>
    <mergeCell ref="AC2032:AD2032"/>
    <mergeCell ref="O2027:AB2027"/>
    <mergeCell ref="AC2027:AD2027"/>
    <mergeCell ref="O2028:AB2028"/>
    <mergeCell ref="AC2028:AD2028"/>
    <mergeCell ref="O2029:AB2029"/>
    <mergeCell ref="AC2029:AD2029"/>
    <mergeCell ref="O2024:AB2024"/>
    <mergeCell ref="AC2024:AD2024"/>
    <mergeCell ref="O2025:AB2025"/>
    <mergeCell ref="AC2025:AD2025"/>
    <mergeCell ref="O2026:AB2026"/>
    <mergeCell ref="AC2026:AD2026"/>
    <mergeCell ref="O2021:AB2021"/>
    <mergeCell ref="AC2021:AD2021"/>
    <mergeCell ref="O2022:AB2022"/>
    <mergeCell ref="AC2022:AD2022"/>
    <mergeCell ref="O2023:AB2023"/>
    <mergeCell ref="AC2023:AD2023"/>
    <mergeCell ref="O2018:AB2018"/>
    <mergeCell ref="AC2018:AD2018"/>
    <mergeCell ref="O2019:AB2019"/>
    <mergeCell ref="AC2019:AD2019"/>
    <mergeCell ref="O2020:AB2020"/>
    <mergeCell ref="AC2020:AD2020"/>
    <mergeCell ref="O2015:AB2015"/>
    <mergeCell ref="AC2015:AD2015"/>
    <mergeCell ref="O2016:AB2016"/>
    <mergeCell ref="AC2016:AD2016"/>
    <mergeCell ref="O2017:AB2017"/>
    <mergeCell ref="AC2017:AD2017"/>
    <mergeCell ref="O2012:AB2012"/>
    <mergeCell ref="AC2012:AD2012"/>
    <mergeCell ref="O2013:AB2013"/>
    <mergeCell ref="AC2013:AD2013"/>
    <mergeCell ref="O2014:AB2014"/>
    <mergeCell ref="AC2014:AD2014"/>
    <mergeCell ref="O2009:AB2009"/>
    <mergeCell ref="AC2009:AD2009"/>
    <mergeCell ref="O2010:AB2010"/>
    <mergeCell ref="AC2010:AD2010"/>
    <mergeCell ref="O2011:AB2011"/>
    <mergeCell ref="AC2011:AD2011"/>
    <mergeCell ref="O2006:AB2006"/>
    <mergeCell ref="AC2006:AD2006"/>
    <mergeCell ref="O2007:AB2007"/>
    <mergeCell ref="AC2007:AD2007"/>
    <mergeCell ref="O2008:AB2008"/>
    <mergeCell ref="AC2008:AD2008"/>
    <mergeCell ref="O2003:AB2003"/>
    <mergeCell ref="AC2003:AD2003"/>
    <mergeCell ref="O2004:AB2004"/>
    <mergeCell ref="AC2004:AD2004"/>
    <mergeCell ref="O2005:AB2005"/>
    <mergeCell ref="AC2005:AD2005"/>
    <mergeCell ref="O2000:AB2000"/>
    <mergeCell ref="AC2000:AD2000"/>
    <mergeCell ref="O2001:AB2001"/>
    <mergeCell ref="AC2001:AD2001"/>
    <mergeCell ref="O2002:AB2002"/>
    <mergeCell ref="AC2002:AD2002"/>
    <mergeCell ref="B1998:D1998"/>
    <mergeCell ref="F1998:I1998"/>
    <mergeCell ref="J1998:L1998"/>
    <mergeCell ref="N1998:AA1998"/>
    <mergeCell ref="AC1998:AD1998"/>
    <mergeCell ref="B1999:D1999"/>
    <mergeCell ref="F1999:I1999"/>
    <mergeCell ref="J1999:L1999"/>
    <mergeCell ref="N1999:AA1999"/>
    <mergeCell ref="AC1999:AD1999"/>
    <mergeCell ref="A1992:M1992"/>
    <mergeCell ref="R1992:AD1992"/>
    <mergeCell ref="C1993:AC1993"/>
    <mergeCell ref="I1995:P1995"/>
    <mergeCell ref="S1995:Y1995"/>
    <mergeCell ref="A1997:O1997"/>
    <mergeCell ref="O1987:AB1987"/>
    <mergeCell ref="AC1987:AD1987"/>
    <mergeCell ref="O1988:AB1988"/>
    <mergeCell ref="AC1988:AD1988"/>
    <mergeCell ref="O1989:AB1989"/>
    <mergeCell ref="AC1989:AD1989"/>
    <mergeCell ref="O1984:AB1984"/>
    <mergeCell ref="AC1984:AD1984"/>
    <mergeCell ref="O1985:AB1985"/>
    <mergeCell ref="AC1985:AD1985"/>
    <mergeCell ref="O1986:AB1986"/>
    <mergeCell ref="AC1986:AD1986"/>
    <mergeCell ref="O1981:AB1981"/>
    <mergeCell ref="AC1981:AD1981"/>
    <mergeCell ref="O1982:AB1982"/>
    <mergeCell ref="AC1982:AD1982"/>
    <mergeCell ref="O1983:AB1983"/>
    <mergeCell ref="AC1983:AD1983"/>
    <mergeCell ref="O1978:AB1978"/>
    <mergeCell ref="AC1978:AD1978"/>
    <mergeCell ref="O1979:AB1979"/>
    <mergeCell ref="AC1979:AD1979"/>
    <mergeCell ref="O1980:AB1980"/>
    <mergeCell ref="AC1980:AD1980"/>
    <mergeCell ref="O1975:AB1975"/>
    <mergeCell ref="AC1975:AD1975"/>
    <mergeCell ref="O1976:AB1976"/>
    <mergeCell ref="AC1976:AD1976"/>
    <mergeCell ref="O1977:AB1977"/>
    <mergeCell ref="AC1977:AD1977"/>
    <mergeCell ref="O1972:AB1972"/>
    <mergeCell ref="AC1972:AD1972"/>
    <mergeCell ref="O1973:AB1973"/>
    <mergeCell ref="AC1973:AD1973"/>
    <mergeCell ref="O1974:AB1974"/>
    <mergeCell ref="AC1974:AD1974"/>
    <mergeCell ref="O1969:AB1969"/>
    <mergeCell ref="AC1969:AD1969"/>
    <mergeCell ref="O1970:AB1970"/>
    <mergeCell ref="AC1970:AD1970"/>
    <mergeCell ref="O1971:AB1971"/>
    <mergeCell ref="AC1971:AD1971"/>
    <mergeCell ref="O1966:AB1966"/>
    <mergeCell ref="AC1966:AD1966"/>
    <mergeCell ref="O1967:AB1967"/>
    <mergeCell ref="AC1967:AD1967"/>
    <mergeCell ref="O1968:AB1968"/>
    <mergeCell ref="AC1968:AD1968"/>
    <mergeCell ref="O1963:AB1963"/>
    <mergeCell ref="AC1963:AD1963"/>
    <mergeCell ref="O1964:AB1964"/>
    <mergeCell ref="AC1964:AD1964"/>
    <mergeCell ref="O1965:AB1965"/>
    <mergeCell ref="AC1965:AD1965"/>
    <mergeCell ref="O1960:AB1960"/>
    <mergeCell ref="AC1960:AD1960"/>
    <mergeCell ref="O1961:AB1961"/>
    <mergeCell ref="AC1961:AD1961"/>
    <mergeCell ref="O1962:AB1962"/>
    <mergeCell ref="AC1962:AD1962"/>
    <mergeCell ref="O1957:AB1957"/>
    <mergeCell ref="AC1957:AD1957"/>
    <mergeCell ref="O1958:AB1958"/>
    <mergeCell ref="AC1958:AD1958"/>
    <mergeCell ref="O1959:AB1959"/>
    <mergeCell ref="AC1959:AD1959"/>
    <mergeCell ref="O1954:AB1954"/>
    <mergeCell ref="AC1954:AD1954"/>
    <mergeCell ref="O1955:AB1955"/>
    <mergeCell ref="AC1955:AD1955"/>
    <mergeCell ref="O1956:AB1956"/>
    <mergeCell ref="AC1956:AD1956"/>
    <mergeCell ref="O1951:AB1951"/>
    <mergeCell ref="AC1951:AD1951"/>
    <mergeCell ref="O1952:AB1952"/>
    <mergeCell ref="AC1952:AD1952"/>
    <mergeCell ref="O1953:AB1953"/>
    <mergeCell ref="AC1953:AD1953"/>
    <mergeCell ref="O1948:AB1948"/>
    <mergeCell ref="AC1948:AD1948"/>
    <mergeCell ref="O1949:AB1949"/>
    <mergeCell ref="AC1949:AD1949"/>
    <mergeCell ref="O1950:AB1950"/>
    <mergeCell ref="AC1950:AD1950"/>
    <mergeCell ref="O1945:AB1945"/>
    <mergeCell ref="AC1945:AD1945"/>
    <mergeCell ref="O1946:AB1946"/>
    <mergeCell ref="AC1946:AD1946"/>
    <mergeCell ref="O1947:AB1947"/>
    <mergeCell ref="AC1947:AD1947"/>
    <mergeCell ref="O1942:AB1942"/>
    <mergeCell ref="AC1942:AD1942"/>
    <mergeCell ref="O1943:AB1943"/>
    <mergeCell ref="AC1943:AD1943"/>
    <mergeCell ref="O1944:AB1944"/>
    <mergeCell ref="AC1944:AD1944"/>
    <mergeCell ref="O1939:AB1939"/>
    <mergeCell ref="AC1939:AD1939"/>
    <mergeCell ref="O1940:AB1940"/>
    <mergeCell ref="AC1940:AD1940"/>
    <mergeCell ref="O1941:AB1941"/>
    <mergeCell ref="AC1941:AD1941"/>
    <mergeCell ref="B1937:D1937"/>
    <mergeCell ref="F1937:I1937"/>
    <mergeCell ref="J1937:L1937"/>
    <mergeCell ref="N1937:AA1937"/>
    <mergeCell ref="AC1937:AD1937"/>
    <mergeCell ref="O1938:AB1938"/>
    <mergeCell ref="AC1938:AD1938"/>
    <mergeCell ref="A1935:O1935"/>
    <mergeCell ref="B1936:D1936"/>
    <mergeCell ref="F1936:I1936"/>
    <mergeCell ref="J1936:L1936"/>
    <mergeCell ref="N1936:AA1936"/>
    <mergeCell ref="AC1936:AD1936"/>
    <mergeCell ref="O1927:AB1927"/>
    <mergeCell ref="AC1927:AD1927"/>
    <mergeCell ref="A1930:M1930"/>
    <mergeCell ref="R1930:AD1930"/>
    <mergeCell ref="C1931:AC1931"/>
    <mergeCell ref="I1933:P1933"/>
    <mergeCell ref="S1933:Y1933"/>
    <mergeCell ref="O1924:AB1924"/>
    <mergeCell ref="AC1924:AD1924"/>
    <mergeCell ref="O1925:AB1925"/>
    <mergeCell ref="AC1925:AD1925"/>
    <mergeCell ref="O1926:AB1926"/>
    <mergeCell ref="AC1926:AD1926"/>
    <mergeCell ref="O1922:AB1922"/>
    <mergeCell ref="B1923:D1923"/>
    <mergeCell ref="F1923:I1923"/>
    <mergeCell ref="J1923:L1923"/>
    <mergeCell ref="N1923:AA1923"/>
    <mergeCell ref="AC1923:AD1923"/>
    <mergeCell ref="O1919:AB1919"/>
    <mergeCell ref="AC1919:AD1919"/>
    <mergeCell ref="O1920:AB1920"/>
    <mergeCell ref="AC1920:AD1920"/>
    <mergeCell ref="B1921:D1921"/>
    <mergeCell ref="F1921:I1921"/>
    <mergeCell ref="J1921:L1921"/>
    <mergeCell ref="N1921:AA1921"/>
    <mergeCell ref="AC1921:AD1921"/>
    <mergeCell ref="O1916:AB1916"/>
    <mergeCell ref="AC1916:AD1916"/>
    <mergeCell ref="O1917:AB1917"/>
    <mergeCell ref="AC1917:AD1917"/>
    <mergeCell ref="O1918:AB1918"/>
    <mergeCell ref="AC1918:AD1918"/>
    <mergeCell ref="O1914:AB1914"/>
    <mergeCell ref="B1915:D1915"/>
    <mergeCell ref="F1915:I1915"/>
    <mergeCell ref="J1915:L1915"/>
    <mergeCell ref="N1915:AA1915"/>
    <mergeCell ref="AC1915:AD1915"/>
    <mergeCell ref="O1912:AB1912"/>
    <mergeCell ref="B1913:D1913"/>
    <mergeCell ref="F1913:I1913"/>
    <mergeCell ref="J1913:L1913"/>
    <mergeCell ref="N1913:AA1913"/>
    <mergeCell ref="AC1913:AD1913"/>
    <mergeCell ref="O1910:AB1910"/>
    <mergeCell ref="AC1910:AD1910"/>
    <mergeCell ref="B1911:D1911"/>
    <mergeCell ref="F1911:I1911"/>
    <mergeCell ref="J1911:L1911"/>
    <mergeCell ref="N1911:AA1911"/>
    <mergeCell ref="AC1911:AD1911"/>
    <mergeCell ref="O1907:AB1907"/>
    <mergeCell ref="AC1907:AD1907"/>
    <mergeCell ref="O1908:AB1908"/>
    <mergeCell ref="AC1908:AD1908"/>
    <mergeCell ref="O1909:AB1909"/>
    <mergeCell ref="AC1909:AD1909"/>
    <mergeCell ref="O1904:AB1904"/>
    <mergeCell ref="AC1904:AD1904"/>
    <mergeCell ref="O1905:AB1905"/>
    <mergeCell ref="AC1905:AD1905"/>
    <mergeCell ref="O1906:AB1906"/>
    <mergeCell ref="AC1906:AD1906"/>
    <mergeCell ref="O1902:AB1902"/>
    <mergeCell ref="B1903:D1903"/>
    <mergeCell ref="F1903:I1903"/>
    <mergeCell ref="J1903:L1903"/>
    <mergeCell ref="N1903:AA1903"/>
    <mergeCell ref="AC1903:AD1903"/>
    <mergeCell ref="O1900:AB1900"/>
    <mergeCell ref="B1901:D1901"/>
    <mergeCell ref="F1901:I1901"/>
    <mergeCell ref="J1901:L1901"/>
    <mergeCell ref="N1901:AA1901"/>
    <mergeCell ref="AC1901:AD1901"/>
    <mergeCell ref="O1898:AB1898"/>
    <mergeCell ref="B1899:D1899"/>
    <mergeCell ref="F1899:I1899"/>
    <mergeCell ref="J1899:L1899"/>
    <mergeCell ref="N1899:AA1899"/>
    <mergeCell ref="AC1899:AD1899"/>
    <mergeCell ref="B1896:D1896"/>
    <mergeCell ref="F1896:I1896"/>
    <mergeCell ref="J1896:L1896"/>
    <mergeCell ref="N1896:AA1896"/>
    <mergeCell ref="AC1896:AD1896"/>
    <mergeCell ref="B1897:D1897"/>
    <mergeCell ref="F1897:I1897"/>
    <mergeCell ref="J1897:L1897"/>
    <mergeCell ref="N1897:AA1897"/>
    <mergeCell ref="AC1897:AD1897"/>
    <mergeCell ref="A1890:M1890"/>
    <mergeCell ref="R1890:AD1890"/>
    <mergeCell ref="C1891:AC1891"/>
    <mergeCell ref="I1893:P1893"/>
    <mergeCell ref="S1893:Y1893"/>
    <mergeCell ref="A1895:O1895"/>
    <mergeCell ref="B1886:D1886"/>
    <mergeCell ref="F1886:I1886"/>
    <mergeCell ref="J1886:L1886"/>
    <mergeCell ref="N1886:AA1886"/>
    <mergeCell ref="AC1886:AD1886"/>
    <mergeCell ref="O1887:AB1887"/>
    <mergeCell ref="A1884:O1884"/>
    <mergeCell ref="B1885:D1885"/>
    <mergeCell ref="F1885:I1885"/>
    <mergeCell ref="J1885:L1885"/>
    <mergeCell ref="N1885:AA1885"/>
    <mergeCell ref="AC1885:AD1885"/>
    <mergeCell ref="O1879:AB1879"/>
    <mergeCell ref="AC1879:AD1879"/>
    <mergeCell ref="O1880:AB1880"/>
    <mergeCell ref="AC1880:AD1880"/>
    <mergeCell ref="A1882:S1882"/>
    <mergeCell ref="Y1882:Z1882"/>
    <mergeCell ref="AC1882:AD1882"/>
    <mergeCell ref="O1876:AB1876"/>
    <mergeCell ref="AC1876:AD1876"/>
    <mergeCell ref="O1877:AB1877"/>
    <mergeCell ref="AC1877:AD1877"/>
    <mergeCell ref="O1878:AB1878"/>
    <mergeCell ref="AC1878:AD1878"/>
    <mergeCell ref="O1873:AB1873"/>
    <mergeCell ref="AC1873:AD1873"/>
    <mergeCell ref="O1874:AB1874"/>
    <mergeCell ref="AC1874:AD1874"/>
    <mergeCell ref="O1875:AB1875"/>
    <mergeCell ref="AC1875:AD1875"/>
    <mergeCell ref="O1871:AB1871"/>
    <mergeCell ref="B1872:D1872"/>
    <mergeCell ref="F1872:I1872"/>
    <mergeCell ref="J1872:L1872"/>
    <mergeCell ref="N1872:AA1872"/>
    <mergeCell ref="AC1872:AD1872"/>
    <mergeCell ref="O1869:AB1869"/>
    <mergeCell ref="B1870:D1870"/>
    <mergeCell ref="F1870:I1870"/>
    <mergeCell ref="J1870:L1870"/>
    <mergeCell ref="N1870:AA1870"/>
    <mergeCell ref="AC1870:AD1870"/>
    <mergeCell ref="O1867:AB1867"/>
    <mergeCell ref="B1868:D1868"/>
    <mergeCell ref="F1868:I1868"/>
    <mergeCell ref="J1868:L1868"/>
    <mergeCell ref="N1868:AA1868"/>
    <mergeCell ref="AC1868:AD1868"/>
    <mergeCell ref="O1865:AB1865"/>
    <mergeCell ref="B1866:D1866"/>
    <mergeCell ref="F1866:I1866"/>
    <mergeCell ref="J1866:L1866"/>
    <mergeCell ref="N1866:AA1866"/>
    <mergeCell ref="AC1866:AD1866"/>
    <mergeCell ref="O1863:AB1863"/>
    <mergeCell ref="B1864:D1864"/>
    <mergeCell ref="F1864:I1864"/>
    <mergeCell ref="J1864:L1864"/>
    <mergeCell ref="N1864:AA1864"/>
    <mergeCell ref="AC1864:AD1864"/>
    <mergeCell ref="O1861:AB1861"/>
    <mergeCell ref="B1862:D1862"/>
    <mergeCell ref="F1862:I1862"/>
    <mergeCell ref="J1862:L1862"/>
    <mergeCell ref="N1862:AA1862"/>
    <mergeCell ref="AC1862:AD1862"/>
    <mergeCell ref="O1858:AB1858"/>
    <mergeCell ref="AC1858:AD1858"/>
    <mergeCell ref="O1859:AB1859"/>
    <mergeCell ref="AC1859:AD1859"/>
    <mergeCell ref="B1860:D1860"/>
    <mergeCell ref="F1860:I1860"/>
    <mergeCell ref="J1860:L1860"/>
    <mergeCell ref="N1860:AA1860"/>
    <mergeCell ref="AC1860:AD1860"/>
    <mergeCell ref="O1855:AB1855"/>
    <mergeCell ref="AC1855:AD1855"/>
    <mergeCell ref="O1856:AB1856"/>
    <mergeCell ref="AC1856:AD1856"/>
    <mergeCell ref="B1857:D1857"/>
    <mergeCell ref="F1857:I1857"/>
    <mergeCell ref="J1857:L1857"/>
    <mergeCell ref="N1857:AA1857"/>
    <mergeCell ref="AC1857:AD1857"/>
    <mergeCell ref="O1853:AB1853"/>
    <mergeCell ref="B1854:D1854"/>
    <mergeCell ref="F1854:I1854"/>
    <mergeCell ref="J1854:L1854"/>
    <mergeCell ref="N1854:AA1854"/>
    <mergeCell ref="AC1854:AD1854"/>
    <mergeCell ref="O1851:AB1851"/>
    <mergeCell ref="B1852:D1852"/>
    <mergeCell ref="F1852:I1852"/>
    <mergeCell ref="J1852:L1852"/>
    <mergeCell ref="N1852:AA1852"/>
    <mergeCell ref="AC1852:AD1852"/>
    <mergeCell ref="O1849:AB1849"/>
    <mergeCell ref="B1850:D1850"/>
    <mergeCell ref="F1850:I1850"/>
    <mergeCell ref="J1850:L1850"/>
    <mergeCell ref="N1850:AA1850"/>
    <mergeCell ref="AC1850:AD1850"/>
    <mergeCell ref="O1847:AB1847"/>
    <mergeCell ref="B1848:D1848"/>
    <mergeCell ref="F1848:I1848"/>
    <mergeCell ref="J1848:L1848"/>
    <mergeCell ref="N1848:AA1848"/>
    <mergeCell ref="AC1848:AD1848"/>
    <mergeCell ref="O1845:AB1845"/>
    <mergeCell ref="AC1845:AD1845"/>
    <mergeCell ref="B1846:D1846"/>
    <mergeCell ref="F1846:I1846"/>
    <mergeCell ref="J1846:L1846"/>
    <mergeCell ref="N1846:AA1846"/>
    <mergeCell ref="AC1846:AD1846"/>
    <mergeCell ref="B1843:D1843"/>
    <mergeCell ref="F1843:I1843"/>
    <mergeCell ref="J1843:L1843"/>
    <mergeCell ref="N1843:AA1843"/>
    <mergeCell ref="AC1843:AD1843"/>
    <mergeCell ref="O1844:AB1844"/>
    <mergeCell ref="AC1844:AD1844"/>
    <mergeCell ref="B1841:D1841"/>
    <mergeCell ref="F1841:I1841"/>
    <mergeCell ref="J1841:L1841"/>
    <mergeCell ref="N1841:AA1841"/>
    <mergeCell ref="AC1841:AD1841"/>
    <mergeCell ref="O1842:AB1842"/>
    <mergeCell ref="B1839:D1839"/>
    <mergeCell ref="F1839:I1839"/>
    <mergeCell ref="J1839:L1839"/>
    <mergeCell ref="N1839:AA1839"/>
    <mergeCell ref="AC1839:AD1839"/>
    <mergeCell ref="O1840:AB1840"/>
    <mergeCell ref="B1837:D1837"/>
    <mergeCell ref="F1837:I1837"/>
    <mergeCell ref="J1837:L1837"/>
    <mergeCell ref="N1837:AA1837"/>
    <mergeCell ref="AC1837:AD1837"/>
    <mergeCell ref="O1838:AB1838"/>
    <mergeCell ref="A1835:O1835"/>
    <mergeCell ref="B1836:D1836"/>
    <mergeCell ref="F1836:I1836"/>
    <mergeCell ref="J1836:L1836"/>
    <mergeCell ref="N1836:AA1836"/>
    <mergeCell ref="AC1836:AD1836"/>
    <mergeCell ref="C1828:AC1828"/>
    <mergeCell ref="I1830:P1830"/>
    <mergeCell ref="S1830:Y1830"/>
    <mergeCell ref="A1833:S1833"/>
    <mergeCell ref="Y1833:Z1833"/>
    <mergeCell ref="AC1833:AD1833"/>
    <mergeCell ref="O1823:AB1823"/>
    <mergeCell ref="AC1823:AD1823"/>
    <mergeCell ref="O1824:AB1824"/>
    <mergeCell ref="AC1824:AD1824"/>
    <mergeCell ref="A1827:M1827"/>
    <mergeCell ref="R1827:AD1827"/>
    <mergeCell ref="O1820:AB1820"/>
    <mergeCell ref="AC1820:AD1820"/>
    <mergeCell ref="O1821:AB1821"/>
    <mergeCell ref="AC1821:AD1821"/>
    <mergeCell ref="O1822:AB1822"/>
    <mergeCell ref="AC1822:AD1822"/>
    <mergeCell ref="O1818:AB1818"/>
    <mergeCell ref="B1819:D1819"/>
    <mergeCell ref="F1819:I1819"/>
    <mergeCell ref="J1819:L1819"/>
    <mergeCell ref="N1819:AA1819"/>
    <mergeCell ref="AC1819:AD1819"/>
    <mergeCell ref="O1815:AB1815"/>
    <mergeCell ref="AC1815:AD1815"/>
    <mergeCell ref="O1816:AB1816"/>
    <mergeCell ref="AC1816:AD1816"/>
    <mergeCell ref="B1817:D1817"/>
    <mergeCell ref="F1817:I1817"/>
    <mergeCell ref="J1817:L1817"/>
    <mergeCell ref="N1817:AA1817"/>
    <mergeCell ref="AC1817:AD1817"/>
    <mergeCell ref="O1812:AB1812"/>
    <mergeCell ref="AC1812:AD1812"/>
    <mergeCell ref="O1813:AB1813"/>
    <mergeCell ref="AC1813:AD1813"/>
    <mergeCell ref="O1814:AB1814"/>
    <mergeCell ref="AC1814:AD1814"/>
    <mergeCell ref="O1810:AB1810"/>
    <mergeCell ref="B1811:D1811"/>
    <mergeCell ref="F1811:I1811"/>
    <mergeCell ref="J1811:L1811"/>
    <mergeCell ref="N1811:AA1811"/>
    <mergeCell ref="AC1811:AD1811"/>
    <mergeCell ref="O1807:AB1807"/>
    <mergeCell ref="AC1807:AD1807"/>
    <mergeCell ref="O1808:AB1808"/>
    <mergeCell ref="AC1808:AD1808"/>
    <mergeCell ref="B1809:D1809"/>
    <mergeCell ref="F1809:I1809"/>
    <mergeCell ref="J1809:L1809"/>
    <mergeCell ref="N1809:AA1809"/>
    <mergeCell ref="AC1809:AD1809"/>
    <mergeCell ref="O1804:AB1804"/>
    <mergeCell ref="AC1804:AD1804"/>
    <mergeCell ref="O1805:AB1805"/>
    <mergeCell ref="AC1805:AD1805"/>
    <mergeCell ref="B1806:D1806"/>
    <mergeCell ref="F1806:I1806"/>
    <mergeCell ref="J1806:L1806"/>
    <mergeCell ref="N1806:AA1806"/>
    <mergeCell ref="AC1806:AD1806"/>
    <mergeCell ref="O1802:AB1802"/>
    <mergeCell ref="B1803:D1803"/>
    <mergeCell ref="F1803:I1803"/>
    <mergeCell ref="J1803:L1803"/>
    <mergeCell ref="N1803:AA1803"/>
    <mergeCell ref="AC1803:AD1803"/>
    <mergeCell ref="O1799:AB1799"/>
    <mergeCell ref="AC1799:AD1799"/>
    <mergeCell ref="O1800:AB1800"/>
    <mergeCell ref="AC1800:AD1800"/>
    <mergeCell ref="B1801:D1801"/>
    <mergeCell ref="F1801:I1801"/>
    <mergeCell ref="J1801:L1801"/>
    <mergeCell ref="N1801:AA1801"/>
    <mergeCell ref="AC1801:AD1801"/>
    <mergeCell ref="O1797:AB1797"/>
    <mergeCell ref="B1798:D1798"/>
    <mergeCell ref="F1798:I1798"/>
    <mergeCell ref="J1798:L1798"/>
    <mergeCell ref="N1798:AA1798"/>
    <mergeCell ref="AC1798:AD1798"/>
    <mergeCell ref="O1795:AB1795"/>
    <mergeCell ref="B1796:D1796"/>
    <mergeCell ref="F1796:I1796"/>
    <mergeCell ref="J1796:L1796"/>
    <mergeCell ref="N1796:AA1796"/>
    <mergeCell ref="AC1796:AD1796"/>
    <mergeCell ref="O1792:AB1792"/>
    <mergeCell ref="AC1792:AD1792"/>
    <mergeCell ref="O1793:AB1793"/>
    <mergeCell ref="AC1793:AD1793"/>
    <mergeCell ref="B1794:D1794"/>
    <mergeCell ref="F1794:I1794"/>
    <mergeCell ref="J1794:L1794"/>
    <mergeCell ref="N1794:AA1794"/>
    <mergeCell ref="AC1794:AD1794"/>
    <mergeCell ref="O1789:AB1789"/>
    <mergeCell ref="AC1789:AD1789"/>
    <mergeCell ref="O1790:AB1790"/>
    <mergeCell ref="AC1790:AD1790"/>
    <mergeCell ref="B1791:D1791"/>
    <mergeCell ref="F1791:I1791"/>
    <mergeCell ref="J1791:L1791"/>
    <mergeCell ref="N1791:AA1791"/>
    <mergeCell ref="AC1791:AD1791"/>
    <mergeCell ref="B1787:D1787"/>
    <mergeCell ref="F1787:I1787"/>
    <mergeCell ref="J1787:L1787"/>
    <mergeCell ref="N1787:AA1787"/>
    <mergeCell ref="AC1787:AD1787"/>
    <mergeCell ref="O1788:AB1788"/>
    <mergeCell ref="AC1788:AD1788"/>
    <mergeCell ref="O1784:AB1784"/>
    <mergeCell ref="AC1784:AD1784"/>
    <mergeCell ref="O1785:AB1785"/>
    <mergeCell ref="AC1785:AD1785"/>
    <mergeCell ref="O1786:AB1786"/>
    <mergeCell ref="AC1786:AD1786"/>
    <mergeCell ref="O1781:AB1781"/>
    <mergeCell ref="AC1781:AD1781"/>
    <mergeCell ref="O1782:AB1782"/>
    <mergeCell ref="AC1782:AD1782"/>
    <mergeCell ref="O1783:AB1783"/>
    <mergeCell ref="AC1783:AD1783"/>
    <mergeCell ref="O1779:AB1779"/>
    <mergeCell ref="B1780:D1780"/>
    <mergeCell ref="F1780:I1780"/>
    <mergeCell ref="J1780:L1780"/>
    <mergeCell ref="N1780:AA1780"/>
    <mergeCell ref="AC1780:AD1780"/>
    <mergeCell ref="O1777:AB1777"/>
    <mergeCell ref="B1778:D1778"/>
    <mergeCell ref="F1778:I1778"/>
    <mergeCell ref="J1778:L1778"/>
    <mergeCell ref="N1778:AA1778"/>
    <mergeCell ref="AC1778:AD1778"/>
    <mergeCell ref="O1774:AB1774"/>
    <mergeCell ref="AC1774:AD1774"/>
    <mergeCell ref="O1775:AB1775"/>
    <mergeCell ref="AC1775:AD1775"/>
    <mergeCell ref="B1776:D1776"/>
    <mergeCell ref="F1776:I1776"/>
    <mergeCell ref="J1776:L1776"/>
    <mergeCell ref="N1776:AA1776"/>
    <mergeCell ref="AC1776:AD1776"/>
    <mergeCell ref="B1772:D1772"/>
    <mergeCell ref="F1772:I1772"/>
    <mergeCell ref="J1772:L1772"/>
    <mergeCell ref="N1772:AA1772"/>
    <mergeCell ref="AC1772:AD1772"/>
    <mergeCell ref="O1773:AB1773"/>
    <mergeCell ref="AC1773:AD1773"/>
    <mergeCell ref="A1770:O1770"/>
    <mergeCell ref="B1771:D1771"/>
    <mergeCell ref="F1771:I1771"/>
    <mergeCell ref="J1771:L1771"/>
    <mergeCell ref="N1771:AA1771"/>
    <mergeCell ref="AC1771:AD1771"/>
    <mergeCell ref="O1762:AB1762"/>
    <mergeCell ref="A1765:M1765"/>
    <mergeCell ref="R1765:AD1765"/>
    <mergeCell ref="C1766:AC1766"/>
    <mergeCell ref="I1768:P1768"/>
    <mergeCell ref="S1768:Y1768"/>
    <mergeCell ref="O1760:AB1760"/>
    <mergeCell ref="B1761:D1761"/>
    <mergeCell ref="F1761:I1761"/>
    <mergeCell ref="J1761:L1761"/>
    <mergeCell ref="N1761:AA1761"/>
    <mergeCell ref="AC1761:AD1761"/>
    <mergeCell ref="O1758:AB1758"/>
    <mergeCell ref="B1759:D1759"/>
    <mergeCell ref="F1759:I1759"/>
    <mergeCell ref="J1759:L1759"/>
    <mergeCell ref="N1759:AA1759"/>
    <mergeCell ref="AC1759:AD1759"/>
    <mergeCell ref="B1756:D1756"/>
    <mergeCell ref="F1756:I1756"/>
    <mergeCell ref="J1756:L1756"/>
    <mergeCell ref="N1756:AA1756"/>
    <mergeCell ref="AC1756:AD1756"/>
    <mergeCell ref="B1757:D1757"/>
    <mergeCell ref="F1757:I1757"/>
    <mergeCell ref="J1757:L1757"/>
    <mergeCell ref="N1757:AA1757"/>
    <mergeCell ref="AC1757:AD1757"/>
    <mergeCell ref="O1751:AB1751"/>
    <mergeCell ref="AC1751:AD1751"/>
    <mergeCell ref="A1753:S1753"/>
    <mergeCell ref="Y1753:Z1753"/>
    <mergeCell ref="AC1753:AD1753"/>
    <mergeCell ref="A1755:O1755"/>
    <mergeCell ref="B1749:D1749"/>
    <mergeCell ref="F1749:I1749"/>
    <mergeCell ref="J1749:L1749"/>
    <mergeCell ref="N1749:AA1749"/>
    <mergeCell ref="AC1749:AD1749"/>
    <mergeCell ref="O1750:AB1750"/>
    <mergeCell ref="AC1750:AD1750"/>
    <mergeCell ref="B1747:D1747"/>
    <mergeCell ref="F1747:I1747"/>
    <mergeCell ref="J1747:L1747"/>
    <mergeCell ref="N1747:AA1747"/>
    <mergeCell ref="AC1747:AD1747"/>
    <mergeCell ref="O1748:AB1748"/>
    <mergeCell ref="B1745:D1745"/>
    <mergeCell ref="F1745:I1745"/>
    <mergeCell ref="J1745:L1745"/>
    <mergeCell ref="N1745:AA1745"/>
    <mergeCell ref="AC1745:AD1745"/>
    <mergeCell ref="O1746:AB1746"/>
    <mergeCell ref="B1743:D1743"/>
    <mergeCell ref="F1743:I1743"/>
    <mergeCell ref="J1743:L1743"/>
    <mergeCell ref="N1743:AA1743"/>
    <mergeCell ref="AC1743:AD1743"/>
    <mergeCell ref="O1744:AB1744"/>
    <mergeCell ref="O1740:AB1740"/>
    <mergeCell ref="AC1740:AD1740"/>
    <mergeCell ref="O1741:AB1741"/>
    <mergeCell ref="AC1741:AD1741"/>
    <mergeCell ref="O1742:AB1742"/>
    <mergeCell ref="AC1742:AD1742"/>
    <mergeCell ref="B1738:D1738"/>
    <mergeCell ref="F1738:I1738"/>
    <mergeCell ref="J1738:L1738"/>
    <mergeCell ref="N1738:AA1738"/>
    <mergeCell ref="AC1738:AD1738"/>
    <mergeCell ref="O1739:AB1739"/>
    <mergeCell ref="AC1739:AD1739"/>
    <mergeCell ref="B1736:D1736"/>
    <mergeCell ref="F1736:I1736"/>
    <mergeCell ref="J1736:L1736"/>
    <mergeCell ref="N1736:AA1736"/>
    <mergeCell ref="AC1736:AD1736"/>
    <mergeCell ref="O1737:AB1737"/>
    <mergeCell ref="A1732:S1732"/>
    <mergeCell ref="Y1732:Z1732"/>
    <mergeCell ref="AC1732:AD1732"/>
    <mergeCell ref="A1734:O1734"/>
    <mergeCell ref="B1735:D1735"/>
    <mergeCell ref="F1735:I1735"/>
    <mergeCell ref="J1735:L1735"/>
    <mergeCell ref="N1735:AA1735"/>
    <mergeCell ref="AC1735:AD1735"/>
    <mergeCell ref="O1728:AB1728"/>
    <mergeCell ref="AC1728:AD1728"/>
    <mergeCell ref="O1729:AB1729"/>
    <mergeCell ref="AC1729:AD1729"/>
    <mergeCell ref="O1730:AB1730"/>
    <mergeCell ref="AC1730:AD1730"/>
    <mergeCell ref="O1725:AB1725"/>
    <mergeCell ref="AC1725:AD1725"/>
    <mergeCell ref="O1726:AB1726"/>
    <mergeCell ref="AC1726:AD1726"/>
    <mergeCell ref="B1727:D1727"/>
    <mergeCell ref="F1727:I1727"/>
    <mergeCell ref="J1727:L1727"/>
    <mergeCell ref="N1727:AA1727"/>
    <mergeCell ref="AC1727:AD1727"/>
    <mergeCell ref="O1722:AB1722"/>
    <mergeCell ref="AC1722:AD1722"/>
    <mergeCell ref="O1723:AB1723"/>
    <mergeCell ref="AC1723:AD1723"/>
    <mergeCell ref="O1724:AB1724"/>
    <mergeCell ref="AC1724:AD1724"/>
    <mergeCell ref="O1719:AB1719"/>
    <mergeCell ref="AC1719:AD1719"/>
    <mergeCell ref="O1720:AB1720"/>
    <mergeCell ref="AC1720:AD1720"/>
    <mergeCell ref="B1721:D1721"/>
    <mergeCell ref="F1721:I1721"/>
    <mergeCell ref="J1721:L1721"/>
    <mergeCell ref="N1721:AA1721"/>
    <mergeCell ref="AC1721:AD1721"/>
    <mergeCell ref="O1716:AB1716"/>
    <mergeCell ref="AC1716:AD1716"/>
    <mergeCell ref="O1717:AB1717"/>
    <mergeCell ref="AC1717:AD1717"/>
    <mergeCell ref="B1718:D1718"/>
    <mergeCell ref="F1718:I1718"/>
    <mergeCell ref="J1718:L1718"/>
    <mergeCell ref="N1718:AA1718"/>
    <mergeCell ref="AC1718:AD1718"/>
    <mergeCell ref="O1713:AB1713"/>
    <mergeCell ref="AC1713:AD1713"/>
    <mergeCell ref="O1714:AB1714"/>
    <mergeCell ref="AC1714:AD1714"/>
    <mergeCell ref="O1715:AB1715"/>
    <mergeCell ref="AC1715:AD1715"/>
    <mergeCell ref="B1711:D1711"/>
    <mergeCell ref="F1711:I1711"/>
    <mergeCell ref="J1711:L1711"/>
    <mergeCell ref="N1711:AA1711"/>
    <mergeCell ref="AC1711:AD1711"/>
    <mergeCell ref="B1712:D1712"/>
    <mergeCell ref="F1712:I1712"/>
    <mergeCell ref="J1712:L1712"/>
    <mergeCell ref="N1712:AA1712"/>
    <mergeCell ref="AC1712:AD1712"/>
    <mergeCell ref="A1705:M1705"/>
    <mergeCell ref="R1705:AD1705"/>
    <mergeCell ref="C1706:AC1706"/>
    <mergeCell ref="I1708:P1708"/>
    <mergeCell ref="S1708:Y1708"/>
    <mergeCell ref="A1710:O1710"/>
    <mergeCell ref="B1701:D1701"/>
    <mergeCell ref="F1701:I1701"/>
    <mergeCell ref="J1701:L1701"/>
    <mergeCell ref="N1701:AA1701"/>
    <mergeCell ref="AC1701:AD1701"/>
    <mergeCell ref="O1702:AB1702"/>
    <mergeCell ref="A1697:S1697"/>
    <mergeCell ref="Y1697:Z1697"/>
    <mergeCell ref="AC1697:AD1697"/>
    <mergeCell ref="A1699:O1699"/>
    <mergeCell ref="B1700:D1700"/>
    <mergeCell ref="F1700:I1700"/>
    <mergeCell ref="J1700:L1700"/>
    <mergeCell ref="N1700:AA1700"/>
    <mergeCell ref="AC1700:AD1700"/>
    <mergeCell ref="O1693:AB1693"/>
    <mergeCell ref="AC1693:AD1693"/>
    <mergeCell ref="O1694:AB1694"/>
    <mergeCell ref="AC1694:AD1694"/>
    <mergeCell ref="O1695:AB1695"/>
    <mergeCell ref="AC1695:AD1695"/>
    <mergeCell ref="O1690:AB1690"/>
    <mergeCell ref="AC1690:AD1690"/>
    <mergeCell ref="O1691:AB1691"/>
    <mergeCell ref="AC1691:AD1691"/>
    <mergeCell ref="O1692:AB1692"/>
    <mergeCell ref="AC1692:AD1692"/>
    <mergeCell ref="O1687:AB1687"/>
    <mergeCell ref="AC1687:AD1687"/>
    <mergeCell ref="O1688:AB1688"/>
    <mergeCell ref="AC1688:AD1688"/>
    <mergeCell ref="O1689:AB1689"/>
    <mergeCell ref="AC1689:AD1689"/>
    <mergeCell ref="O1684:AB1684"/>
    <mergeCell ref="AC1684:AD1684"/>
    <mergeCell ref="O1685:AB1685"/>
    <mergeCell ref="AC1685:AD1685"/>
    <mergeCell ref="B1686:D1686"/>
    <mergeCell ref="F1686:I1686"/>
    <mergeCell ref="J1686:L1686"/>
    <mergeCell ref="N1686:AA1686"/>
    <mergeCell ref="AC1686:AD1686"/>
    <mergeCell ref="O1681:AB1681"/>
    <mergeCell ref="AC1681:AD1681"/>
    <mergeCell ref="O1682:AB1682"/>
    <mergeCell ref="AC1682:AD1682"/>
    <mergeCell ref="O1683:AB1683"/>
    <mergeCell ref="AC1683:AD1683"/>
    <mergeCell ref="O1679:AB1679"/>
    <mergeCell ref="B1680:D1680"/>
    <mergeCell ref="F1680:I1680"/>
    <mergeCell ref="J1680:L1680"/>
    <mergeCell ref="N1680:AA1680"/>
    <mergeCell ref="AC1680:AD1680"/>
    <mergeCell ref="O1677:AB1677"/>
    <mergeCell ref="B1678:D1678"/>
    <mergeCell ref="F1678:I1678"/>
    <mergeCell ref="J1678:L1678"/>
    <mergeCell ref="N1678:AA1678"/>
    <mergeCell ref="AC1678:AD1678"/>
    <mergeCell ref="O1674:AB1674"/>
    <mergeCell ref="AC1674:AD1674"/>
    <mergeCell ref="O1675:AB1675"/>
    <mergeCell ref="AC1675:AD1675"/>
    <mergeCell ref="B1676:D1676"/>
    <mergeCell ref="F1676:I1676"/>
    <mergeCell ref="J1676:L1676"/>
    <mergeCell ref="N1676:AA1676"/>
    <mergeCell ref="AC1676:AD1676"/>
    <mergeCell ref="O1672:AB1672"/>
    <mergeCell ref="B1673:D1673"/>
    <mergeCell ref="F1673:I1673"/>
    <mergeCell ref="J1673:L1673"/>
    <mergeCell ref="N1673:AA1673"/>
    <mergeCell ref="AC1673:AD1673"/>
    <mergeCell ref="O1670:AB1670"/>
    <mergeCell ref="B1671:D1671"/>
    <mergeCell ref="F1671:I1671"/>
    <mergeCell ref="J1671:L1671"/>
    <mergeCell ref="N1671:AA1671"/>
    <mergeCell ref="AC1671:AD1671"/>
    <mergeCell ref="O1668:AB1668"/>
    <mergeCell ref="B1669:D1669"/>
    <mergeCell ref="F1669:I1669"/>
    <mergeCell ref="J1669:L1669"/>
    <mergeCell ref="N1669:AA1669"/>
    <mergeCell ref="AC1669:AD1669"/>
    <mergeCell ref="O1666:AB1666"/>
    <mergeCell ref="AC1666:AD1666"/>
    <mergeCell ref="B1667:D1667"/>
    <mergeCell ref="F1667:I1667"/>
    <mergeCell ref="J1667:L1667"/>
    <mergeCell ref="N1667:AA1667"/>
    <mergeCell ref="AC1667:AD1667"/>
    <mergeCell ref="B1664:D1664"/>
    <mergeCell ref="F1664:I1664"/>
    <mergeCell ref="J1664:L1664"/>
    <mergeCell ref="N1664:AA1664"/>
    <mergeCell ref="AC1664:AD1664"/>
    <mergeCell ref="O1665:AB1665"/>
    <mergeCell ref="AC1665:AD1665"/>
    <mergeCell ref="A1660:S1660"/>
    <mergeCell ref="Y1660:Z1660"/>
    <mergeCell ref="AC1660:AD1660"/>
    <mergeCell ref="A1662:O1662"/>
    <mergeCell ref="B1663:D1663"/>
    <mergeCell ref="F1663:I1663"/>
    <mergeCell ref="J1663:L1663"/>
    <mergeCell ref="N1663:AA1663"/>
    <mergeCell ref="AC1663:AD1663"/>
    <mergeCell ref="O1656:AB1656"/>
    <mergeCell ref="AC1656:AD1656"/>
    <mergeCell ref="O1657:AB1657"/>
    <mergeCell ref="AC1657:AD1657"/>
    <mergeCell ref="O1658:AB1658"/>
    <mergeCell ref="AC1658:AD1658"/>
    <mergeCell ref="O1654:AB1654"/>
    <mergeCell ref="AC1654:AD1654"/>
    <mergeCell ref="B1655:D1655"/>
    <mergeCell ref="F1655:I1655"/>
    <mergeCell ref="J1655:L1655"/>
    <mergeCell ref="N1655:AA1655"/>
    <mergeCell ref="AC1655:AD1655"/>
    <mergeCell ref="B1652:D1652"/>
    <mergeCell ref="F1652:I1652"/>
    <mergeCell ref="J1652:L1652"/>
    <mergeCell ref="N1652:AA1652"/>
    <mergeCell ref="AC1652:AD1652"/>
    <mergeCell ref="O1653:AB1653"/>
    <mergeCell ref="AC1653:AD1653"/>
    <mergeCell ref="C1646:AC1646"/>
    <mergeCell ref="I1648:P1648"/>
    <mergeCell ref="S1648:Y1648"/>
    <mergeCell ref="A1650:O1650"/>
    <mergeCell ref="B1651:D1651"/>
    <mergeCell ref="F1651:I1651"/>
    <mergeCell ref="J1651:L1651"/>
    <mergeCell ref="N1651:AA1651"/>
    <mergeCell ref="AC1651:AD1651"/>
    <mergeCell ref="O1641:AB1641"/>
    <mergeCell ref="AC1641:AD1641"/>
    <mergeCell ref="O1642:AB1642"/>
    <mergeCell ref="AC1642:AD1642"/>
    <mergeCell ref="A1645:M1645"/>
    <mergeCell ref="R1645:AD1645"/>
    <mergeCell ref="O1639:AB1639"/>
    <mergeCell ref="B1640:D1640"/>
    <mergeCell ref="F1640:I1640"/>
    <mergeCell ref="J1640:L1640"/>
    <mergeCell ref="N1640:AA1640"/>
    <mergeCell ref="AC1640:AD1640"/>
    <mergeCell ref="O1636:AB1636"/>
    <mergeCell ref="AC1636:AD1636"/>
    <mergeCell ref="O1637:AB1637"/>
    <mergeCell ref="AC1637:AD1637"/>
    <mergeCell ref="B1638:D1638"/>
    <mergeCell ref="F1638:I1638"/>
    <mergeCell ref="J1638:L1638"/>
    <mergeCell ref="N1638:AA1638"/>
    <mergeCell ref="AC1638:AD1638"/>
    <mergeCell ref="O1634:AB1634"/>
    <mergeCell ref="B1635:D1635"/>
    <mergeCell ref="F1635:I1635"/>
    <mergeCell ref="J1635:L1635"/>
    <mergeCell ref="N1635:AA1635"/>
    <mergeCell ref="AC1635:AD1635"/>
    <mergeCell ref="O1632:AB1632"/>
    <mergeCell ref="AC1632:AD1632"/>
    <mergeCell ref="B1633:D1633"/>
    <mergeCell ref="F1633:I1633"/>
    <mergeCell ref="J1633:L1633"/>
    <mergeCell ref="N1633:AA1633"/>
    <mergeCell ref="AC1633:AD1633"/>
    <mergeCell ref="O1629:AB1629"/>
    <mergeCell ref="AC1629:AD1629"/>
    <mergeCell ref="O1630:AB1630"/>
    <mergeCell ref="AC1630:AD1630"/>
    <mergeCell ref="O1631:AB1631"/>
    <mergeCell ref="AC1631:AD1631"/>
    <mergeCell ref="O1626:AB1626"/>
    <mergeCell ref="AC1626:AD1626"/>
    <mergeCell ref="O1627:AB1627"/>
    <mergeCell ref="AC1627:AD1627"/>
    <mergeCell ref="O1628:AB1628"/>
    <mergeCell ref="AC1628:AD1628"/>
    <mergeCell ref="B1624:D1624"/>
    <mergeCell ref="F1624:I1624"/>
    <mergeCell ref="J1624:L1624"/>
    <mergeCell ref="N1624:AA1624"/>
    <mergeCell ref="AC1624:AD1624"/>
    <mergeCell ref="O1625:AB1625"/>
    <mergeCell ref="AC1625:AD1625"/>
    <mergeCell ref="B1622:D1622"/>
    <mergeCell ref="F1622:I1622"/>
    <mergeCell ref="J1622:L1622"/>
    <mergeCell ref="N1622:AA1622"/>
    <mergeCell ref="AC1622:AD1622"/>
    <mergeCell ref="O1623:AB1623"/>
    <mergeCell ref="B1620:D1620"/>
    <mergeCell ref="F1620:I1620"/>
    <mergeCell ref="J1620:L1620"/>
    <mergeCell ref="N1620:AA1620"/>
    <mergeCell ref="AC1620:AD1620"/>
    <mergeCell ref="O1621:AB1621"/>
    <mergeCell ref="B1618:D1618"/>
    <mergeCell ref="F1618:I1618"/>
    <mergeCell ref="J1618:L1618"/>
    <mergeCell ref="N1618:AA1618"/>
    <mergeCell ref="AC1618:AD1618"/>
    <mergeCell ref="O1619:AB1619"/>
    <mergeCell ref="B1616:D1616"/>
    <mergeCell ref="F1616:I1616"/>
    <mergeCell ref="J1616:L1616"/>
    <mergeCell ref="N1616:AA1616"/>
    <mergeCell ref="AC1616:AD1616"/>
    <mergeCell ref="O1617:AB1617"/>
    <mergeCell ref="B1614:D1614"/>
    <mergeCell ref="F1614:I1614"/>
    <mergeCell ref="J1614:L1614"/>
    <mergeCell ref="N1614:AA1614"/>
    <mergeCell ref="AC1614:AD1614"/>
    <mergeCell ref="O1615:AB1615"/>
    <mergeCell ref="O1608:AB1608"/>
    <mergeCell ref="A1610:S1610"/>
    <mergeCell ref="Y1610:Z1610"/>
    <mergeCell ref="AC1610:AD1610"/>
    <mergeCell ref="A1612:O1612"/>
    <mergeCell ref="B1613:D1613"/>
    <mergeCell ref="F1613:I1613"/>
    <mergeCell ref="J1613:L1613"/>
    <mergeCell ref="N1613:AA1613"/>
    <mergeCell ref="AC1613:AD1613"/>
    <mergeCell ref="O1606:AB1606"/>
    <mergeCell ref="B1607:D1607"/>
    <mergeCell ref="F1607:I1607"/>
    <mergeCell ref="J1607:L1607"/>
    <mergeCell ref="N1607:AA1607"/>
    <mergeCell ref="AC1607:AD1607"/>
    <mergeCell ref="O1604:AB1604"/>
    <mergeCell ref="B1605:D1605"/>
    <mergeCell ref="F1605:I1605"/>
    <mergeCell ref="J1605:L1605"/>
    <mergeCell ref="N1605:AA1605"/>
    <mergeCell ref="AC1605:AD1605"/>
    <mergeCell ref="O1602:AB1602"/>
    <mergeCell ref="B1603:D1603"/>
    <mergeCell ref="F1603:I1603"/>
    <mergeCell ref="J1603:L1603"/>
    <mergeCell ref="N1603:AA1603"/>
    <mergeCell ref="AC1603:AD1603"/>
    <mergeCell ref="O1599:AB1599"/>
    <mergeCell ref="AC1599:AD1599"/>
    <mergeCell ref="O1600:AB1600"/>
    <mergeCell ref="AC1600:AD1600"/>
    <mergeCell ref="B1601:D1601"/>
    <mergeCell ref="F1601:I1601"/>
    <mergeCell ref="J1601:L1601"/>
    <mergeCell ref="N1601:AA1601"/>
    <mergeCell ref="AC1601:AD1601"/>
    <mergeCell ref="O1597:AB1597"/>
    <mergeCell ref="B1598:D1598"/>
    <mergeCell ref="F1598:I1598"/>
    <mergeCell ref="J1598:L1598"/>
    <mergeCell ref="N1598:AA1598"/>
    <mergeCell ref="AC1598:AD1598"/>
    <mergeCell ref="O1595:AB1595"/>
    <mergeCell ref="AC1595:AD1595"/>
    <mergeCell ref="B1596:D1596"/>
    <mergeCell ref="F1596:I1596"/>
    <mergeCell ref="J1596:L1596"/>
    <mergeCell ref="N1596:AA1596"/>
    <mergeCell ref="AC1596:AD1596"/>
    <mergeCell ref="O1592:AB1592"/>
    <mergeCell ref="AC1592:AD1592"/>
    <mergeCell ref="O1593:AB1593"/>
    <mergeCell ref="AC1593:AD1593"/>
    <mergeCell ref="O1594:AB1594"/>
    <mergeCell ref="AC1594:AD1594"/>
    <mergeCell ref="B1590:D1590"/>
    <mergeCell ref="F1590:I1590"/>
    <mergeCell ref="J1590:L1590"/>
    <mergeCell ref="N1590:AA1590"/>
    <mergeCell ref="AC1590:AD1590"/>
    <mergeCell ref="B1591:D1591"/>
    <mergeCell ref="F1591:I1591"/>
    <mergeCell ref="J1591:L1591"/>
    <mergeCell ref="N1591:AA1591"/>
    <mergeCell ref="AC1591:AD1591"/>
    <mergeCell ref="A1584:M1584"/>
    <mergeCell ref="R1584:AD1584"/>
    <mergeCell ref="C1585:AC1585"/>
    <mergeCell ref="I1587:P1587"/>
    <mergeCell ref="S1587:Y1587"/>
    <mergeCell ref="A1589:O1589"/>
    <mergeCell ref="B1580:D1580"/>
    <mergeCell ref="F1580:I1580"/>
    <mergeCell ref="J1580:L1580"/>
    <mergeCell ref="N1580:AA1580"/>
    <mergeCell ref="AC1580:AD1580"/>
    <mergeCell ref="O1581:AB1581"/>
    <mergeCell ref="B1578:D1578"/>
    <mergeCell ref="F1578:I1578"/>
    <mergeCell ref="J1578:L1578"/>
    <mergeCell ref="N1578:AA1578"/>
    <mergeCell ref="AC1578:AD1578"/>
    <mergeCell ref="O1579:AB1579"/>
    <mergeCell ref="B1576:D1576"/>
    <mergeCell ref="F1576:I1576"/>
    <mergeCell ref="J1576:L1576"/>
    <mergeCell ref="N1576:AA1576"/>
    <mergeCell ref="AC1576:AD1576"/>
    <mergeCell ref="O1577:AB1577"/>
    <mergeCell ref="B1574:D1574"/>
    <mergeCell ref="F1574:I1574"/>
    <mergeCell ref="J1574:L1574"/>
    <mergeCell ref="N1574:AA1574"/>
    <mergeCell ref="AC1574:AD1574"/>
    <mergeCell ref="O1575:AB1575"/>
    <mergeCell ref="B1572:D1572"/>
    <mergeCell ref="F1572:I1572"/>
    <mergeCell ref="J1572:L1572"/>
    <mergeCell ref="N1572:AA1572"/>
    <mergeCell ref="AC1572:AD1572"/>
    <mergeCell ref="O1573:AB1573"/>
    <mergeCell ref="A1568:S1568"/>
    <mergeCell ref="Y1568:Z1568"/>
    <mergeCell ref="AC1568:AD1568"/>
    <mergeCell ref="A1570:O1570"/>
    <mergeCell ref="B1571:D1571"/>
    <mergeCell ref="F1571:I1571"/>
    <mergeCell ref="J1571:L1571"/>
    <mergeCell ref="N1571:AA1571"/>
    <mergeCell ref="AC1571:AD1571"/>
    <mergeCell ref="B1565:D1565"/>
    <mergeCell ref="F1565:I1565"/>
    <mergeCell ref="J1565:L1565"/>
    <mergeCell ref="N1565:AA1565"/>
    <mergeCell ref="AC1565:AD1565"/>
    <mergeCell ref="O1566:AB1566"/>
    <mergeCell ref="B1563:D1563"/>
    <mergeCell ref="F1563:I1563"/>
    <mergeCell ref="J1563:L1563"/>
    <mergeCell ref="N1563:AA1563"/>
    <mergeCell ref="AC1563:AD1563"/>
    <mergeCell ref="O1564:AB1564"/>
    <mergeCell ref="O1560:AB1560"/>
    <mergeCell ref="AC1560:AD1560"/>
    <mergeCell ref="O1561:AB1561"/>
    <mergeCell ref="AC1561:AD1561"/>
    <mergeCell ref="O1562:AB1562"/>
    <mergeCell ref="AC1562:AD1562"/>
    <mergeCell ref="O1557:AB1557"/>
    <mergeCell ref="AC1557:AD1557"/>
    <mergeCell ref="O1558:AB1558"/>
    <mergeCell ref="AC1558:AD1558"/>
    <mergeCell ref="B1559:D1559"/>
    <mergeCell ref="F1559:I1559"/>
    <mergeCell ref="J1559:L1559"/>
    <mergeCell ref="N1559:AA1559"/>
    <mergeCell ref="AC1559:AD1559"/>
    <mergeCell ref="O1554:AB1554"/>
    <mergeCell ref="AC1554:AD1554"/>
    <mergeCell ref="O1555:AB1555"/>
    <mergeCell ref="AC1555:AD1555"/>
    <mergeCell ref="B1556:D1556"/>
    <mergeCell ref="F1556:I1556"/>
    <mergeCell ref="J1556:L1556"/>
    <mergeCell ref="N1556:AA1556"/>
    <mergeCell ref="AC1556:AD1556"/>
    <mergeCell ref="O1552:AB1552"/>
    <mergeCell ref="B1553:D1553"/>
    <mergeCell ref="F1553:I1553"/>
    <mergeCell ref="J1553:L1553"/>
    <mergeCell ref="N1553:AA1553"/>
    <mergeCell ref="AC1553:AD1553"/>
    <mergeCell ref="O1549:AB1549"/>
    <mergeCell ref="AC1549:AD1549"/>
    <mergeCell ref="O1550:AB1550"/>
    <mergeCell ref="AC1550:AD1550"/>
    <mergeCell ref="B1551:D1551"/>
    <mergeCell ref="F1551:I1551"/>
    <mergeCell ref="J1551:L1551"/>
    <mergeCell ref="N1551:AA1551"/>
    <mergeCell ref="AC1551:AD1551"/>
    <mergeCell ref="O1546:AB1546"/>
    <mergeCell ref="AC1546:AD1546"/>
    <mergeCell ref="O1547:AB1547"/>
    <mergeCell ref="AC1547:AD1547"/>
    <mergeCell ref="B1548:D1548"/>
    <mergeCell ref="F1548:I1548"/>
    <mergeCell ref="J1548:L1548"/>
    <mergeCell ref="N1548:AA1548"/>
    <mergeCell ref="AC1548:AD1548"/>
    <mergeCell ref="O1543:AB1543"/>
    <mergeCell ref="AC1543:AD1543"/>
    <mergeCell ref="O1544:AB1544"/>
    <mergeCell ref="AC1544:AD1544"/>
    <mergeCell ref="B1545:D1545"/>
    <mergeCell ref="F1545:I1545"/>
    <mergeCell ref="J1545:L1545"/>
    <mergeCell ref="N1545:AA1545"/>
    <mergeCell ref="AC1545:AD1545"/>
    <mergeCell ref="O1541:AB1541"/>
    <mergeCell ref="B1542:D1542"/>
    <mergeCell ref="F1542:I1542"/>
    <mergeCell ref="J1542:L1542"/>
    <mergeCell ref="N1542:AA1542"/>
    <mergeCell ref="AC1542:AD1542"/>
    <mergeCell ref="O1538:AB1538"/>
    <mergeCell ref="AC1538:AD1538"/>
    <mergeCell ref="O1539:AB1539"/>
    <mergeCell ref="AC1539:AD1539"/>
    <mergeCell ref="B1540:D1540"/>
    <mergeCell ref="F1540:I1540"/>
    <mergeCell ref="J1540:L1540"/>
    <mergeCell ref="N1540:AA1540"/>
    <mergeCell ref="AC1540:AD1540"/>
    <mergeCell ref="O1535:AB1535"/>
    <mergeCell ref="AC1535:AD1535"/>
    <mergeCell ref="O1536:AB1536"/>
    <mergeCell ref="AC1536:AD1536"/>
    <mergeCell ref="O1537:AB1537"/>
    <mergeCell ref="AC1537:AD1537"/>
    <mergeCell ref="O1533:AB1533"/>
    <mergeCell ref="AC1533:AD1533"/>
    <mergeCell ref="B1534:D1534"/>
    <mergeCell ref="F1534:I1534"/>
    <mergeCell ref="J1534:L1534"/>
    <mergeCell ref="N1534:AA1534"/>
    <mergeCell ref="AC1534:AD1534"/>
    <mergeCell ref="O1530:AB1530"/>
    <mergeCell ref="AC1530:AD1530"/>
    <mergeCell ref="O1531:AB1531"/>
    <mergeCell ref="AC1531:AD1531"/>
    <mergeCell ref="O1532:AB1532"/>
    <mergeCell ref="AC1532:AD1532"/>
    <mergeCell ref="B1528:D1528"/>
    <mergeCell ref="F1528:I1528"/>
    <mergeCell ref="J1528:L1528"/>
    <mergeCell ref="N1528:AA1528"/>
    <mergeCell ref="AC1528:AD1528"/>
    <mergeCell ref="B1529:D1529"/>
    <mergeCell ref="F1529:I1529"/>
    <mergeCell ref="J1529:L1529"/>
    <mergeCell ref="N1529:AA1529"/>
    <mergeCell ref="AC1529:AD1529"/>
    <mergeCell ref="A1522:M1522"/>
    <mergeCell ref="R1522:AD1522"/>
    <mergeCell ref="C1523:AC1523"/>
    <mergeCell ref="I1525:P1525"/>
    <mergeCell ref="S1525:Y1525"/>
    <mergeCell ref="A1527:O1527"/>
    <mergeCell ref="O1517:AB1517"/>
    <mergeCell ref="AC1517:AD1517"/>
    <mergeCell ref="O1518:AB1518"/>
    <mergeCell ref="AC1518:AD1518"/>
    <mergeCell ref="O1519:AB1519"/>
    <mergeCell ref="AC1519:AD1519"/>
    <mergeCell ref="O1515:AB1515"/>
    <mergeCell ref="AC1515:AD1515"/>
    <mergeCell ref="B1516:D1516"/>
    <mergeCell ref="F1516:I1516"/>
    <mergeCell ref="J1516:L1516"/>
    <mergeCell ref="N1516:AA1516"/>
    <mergeCell ref="AC1516:AD1516"/>
    <mergeCell ref="O1512:AB1512"/>
    <mergeCell ref="AC1512:AD1512"/>
    <mergeCell ref="O1513:AB1513"/>
    <mergeCell ref="AC1513:AD1513"/>
    <mergeCell ref="O1514:AB1514"/>
    <mergeCell ref="AC1514:AD1514"/>
    <mergeCell ref="O1510:AB1510"/>
    <mergeCell ref="AC1510:AD1510"/>
    <mergeCell ref="B1511:D1511"/>
    <mergeCell ref="F1511:I1511"/>
    <mergeCell ref="J1511:L1511"/>
    <mergeCell ref="N1511:AA1511"/>
    <mergeCell ref="AC1511:AD1511"/>
    <mergeCell ref="O1507:AB1507"/>
    <mergeCell ref="AC1507:AD1507"/>
    <mergeCell ref="O1508:AB1508"/>
    <mergeCell ref="AC1508:AD1508"/>
    <mergeCell ref="O1509:AB1509"/>
    <mergeCell ref="AC1509:AD1509"/>
    <mergeCell ref="O1505:AB1505"/>
    <mergeCell ref="AC1505:AD1505"/>
    <mergeCell ref="B1506:D1506"/>
    <mergeCell ref="F1506:I1506"/>
    <mergeCell ref="J1506:L1506"/>
    <mergeCell ref="N1506:AA1506"/>
    <mergeCell ref="AC1506:AD1506"/>
    <mergeCell ref="B1503:D1503"/>
    <mergeCell ref="F1503:I1503"/>
    <mergeCell ref="J1503:L1503"/>
    <mergeCell ref="N1503:AA1503"/>
    <mergeCell ref="AC1503:AD1503"/>
    <mergeCell ref="O1504:AB1504"/>
    <mergeCell ref="AC1504:AD1504"/>
    <mergeCell ref="B1501:D1501"/>
    <mergeCell ref="F1501:I1501"/>
    <mergeCell ref="J1501:L1501"/>
    <mergeCell ref="N1501:AA1501"/>
    <mergeCell ref="AC1501:AD1501"/>
    <mergeCell ref="O1502:AB1502"/>
    <mergeCell ref="B1499:D1499"/>
    <mergeCell ref="F1499:I1499"/>
    <mergeCell ref="J1499:L1499"/>
    <mergeCell ref="N1499:AA1499"/>
    <mergeCell ref="AC1499:AD1499"/>
    <mergeCell ref="O1500:AB1500"/>
    <mergeCell ref="B1497:D1497"/>
    <mergeCell ref="F1497:I1497"/>
    <mergeCell ref="J1497:L1497"/>
    <mergeCell ref="N1497:AA1497"/>
    <mergeCell ref="AC1497:AD1497"/>
    <mergeCell ref="O1498:AB1498"/>
    <mergeCell ref="B1495:D1495"/>
    <mergeCell ref="F1495:I1495"/>
    <mergeCell ref="J1495:L1495"/>
    <mergeCell ref="N1495:AA1495"/>
    <mergeCell ref="AC1495:AD1495"/>
    <mergeCell ref="O1496:AB1496"/>
    <mergeCell ref="B1493:D1493"/>
    <mergeCell ref="F1493:I1493"/>
    <mergeCell ref="J1493:L1493"/>
    <mergeCell ref="N1493:AA1493"/>
    <mergeCell ref="AC1493:AD1493"/>
    <mergeCell ref="O1494:AB1494"/>
    <mergeCell ref="B1491:D1491"/>
    <mergeCell ref="F1491:I1491"/>
    <mergeCell ref="J1491:L1491"/>
    <mergeCell ref="N1491:AA1491"/>
    <mergeCell ref="AC1491:AD1491"/>
    <mergeCell ref="O1492:AB1492"/>
    <mergeCell ref="B1489:D1489"/>
    <mergeCell ref="F1489:I1489"/>
    <mergeCell ref="J1489:L1489"/>
    <mergeCell ref="N1489:AA1489"/>
    <mergeCell ref="AC1489:AD1489"/>
    <mergeCell ref="O1490:AB1490"/>
    <mergeCell ref="B1487:D1487"/>
    <mergeCell ref="F1487:I1487"/>
    <mergeCell ref="J1487:L1487"/>
    <mergeCell ref="N1487:AA1487"/>
    <mergeCell ref="AC1487:AD1487"/>
    <mergeCell ref="O1488:AB1488"/>
    <mergeCell ref="O1481:AB1481"/>
    <mergeCell ref="A1483:S1483"/>
    <mergeCell ref="Y1483:Z1483"/>
    <mergeCell ref="AC1483:AD1483"/>
    <mergeCell ref="A1485:O1485"/>
    <mergeCell ref="B1486:D1486"/>
    <mergeCell ref="F1486:I1486"/>
    <mergeCell ref="J1486:L1486"/>
    <mergeCell ref="N1486:AA1486"/>
    <mergeCell ref="AC1486:AD1486"/>
    <mergeCell ref="B1479:D1479"/>
    <mergeCell ref="F1479:I1479"/>
    <mergeCell ref="J1479:L1479"/>
    <mergeCell ref="N1479:AA1479"/>
    <mergeCell ref="AC1479:AD1479"/>
    <mergeCell ref="B1480:D1480"/>
    <mergeCell ref="F1480:I1480"/>
    <mergeCell ref="J1480:L1480"/>
    <mergeCell ref="N1480:AA1480"/>
    <mergeCell ref="AC1480:AD1480"/>
    <mergeCell ref="O1474:AB1474"/>
    <mergeCell ref="AC1474:AD1474"/>
    <mergeCell ref="A1476:S1476"/>
    <mergeCell ref="Y1476:Z1476"/>
    <mergeCell ref="AC1476:AD1476"/>
    <mergeCell ref="A1478:O1478"/>
    <mergeCell ref="O1471:AB1471"/>
    <mergeCell ref="AC1471:AD1471"/>
    <mergeCell ref="O1472:AB1472"/>
    <mergeCell ref="AC1472:AD1472"/>
    <mergeCell ref="O1473:AB1473"/>
    <mergeCell ref="AC1473:AD1473"/>
    <mergeCell ref="B1469:D1469"/>
    <mergeCell ref="F1469:I1469"/>
    <mergeCell ref="J1469:L1469"/>
    <mergeCell ref="N1469:AA1469"/>
    <mergeCell ref="AC1469:AD1469"/>
    <mergeCell ref="B1470:D1470"/>
    <mergeCell ref="F1470:I1470"/>
    <mergeCell ref="J1470:L1470"/>
    <mergeCell ref="N1470:AA1470"/>
    <mergeCell ref="AC1470:AD1470"/>
    <mergeCell ref="A1463:M1463"/>
    <mergeCell ref="R1463:AD1463"/>
    <mergeCell ref="C1464:AC1464"/>
    <mergeCell ref="I1466:P1466"/>
    <mergeCell ref="S1466:Y1466"/>
    <mergeCell ref="A1468:O1468"/>
    <mergeCell ref="B1459:D1459"/>
    <mergeCell ref="F1459:I1459"/>
    <mergeCell ref="J1459:L1459"/>
    <mergeCell ref="N1459:AA1459"/>
    <mergeCell ref="AC1459:AD1459"/>
    <mergeCell ref="O1460:AB1460"/>
    <mergeCell ref="B1457:D1457"/>
    <mergeCell ref="F1457:I1457"/>
    <mergeCell ref="J1457:L1457"/>
    <mergeCell ref="N1457:AA1457"/>
    <mergeCell ref="AC1457:AD1457"/>
    <mergeCell ref="O1458:AB1458"/>
    <mergeCell ref="A1453:S1453"/>
    <mergeCell ref="Y1453:Z1453"/>
    <mergeCell ref="AC1453:AD1453"/>
    <mergeCell ref="A1455:O1455"/>
    <mergeCell ref="B1456:D1456"/>
    <mergeCell ref="F1456:I1456"/>
    <mergeCell ref="J1456:L1456"/>
    <mergeCell ref="N1456:AA1456"/>
    <mergeCell ref="AC1456:AD1456"/>
    <mergeCell ref="O1449:AB1449"/>
    <mergeCell ref="AC1449:AD1449"/>
    <mergeCell ref="O1450:AB1450"/>
    <mergeCell ref="AC1450:AD1450"/>
    <mergeCell ref="O1451:AB1451"/>
    <mergeCell ref="AC1451:AD1451"/>
    <mergeCell ref="O1446:AB1446"/>
    <mergeCell ref="AC1446:AD1446"/>
    <mergeCell ref="O1447:AB1447"/>
    <mergeCell ref="AC1447:AD1447"/>
    <mergeCell ref="O1448:AB1448"/>
    <mergeCell ref="AC1448:AD1448"/>
    <mergeCell ref="O1443:AB1443"/>
    <mergeCell ref="AC1443:AD1443"/>
    <mergeCell ref="O1444:AB1444"/>
    <mergeCell ref="AC1444:AD1444"/>
    <mergeCell ref="O1445:AB1445"/>
    <mergeCell ref="AC1445:AD1445"/>
    <mergeCell ref="O1440:AB1440"/>
    <mergeCell ref="AC1440:AD1440"/>
    <mergeCell ref="O1441:AB1441"/>
    <mergeCell ref="AC1441:AD1441"/>
    <mergeCell ref="O1442:AB1442"/>
    <mergeCell ref="AC1442:AD1442"/>
    <mergeCell ref="O1438:AB1438"/>
    <mergeCell ref="AC1438:AD1438"/>
    <mergeCell ref="B1439:D1439"/>
    <mergeCell ref="F1439:I1439"/>
    <mergeCell ref="J1439:L1439"/>
    <mergeCell ref="N1439:AA1439"/>
    <mergeCell ref="AC1439:AD1439"/>
    <mergeCell ref="O1435:AB1435"/>
    <mergeCell ref="AC1435:AD1435"/>
    <mergeCell ref="O1436:AB1436"/>
    <mergeCell ref="AC1436:AD1436"/>
    <mergeCell ref="O1437:AB1437"/>
    <mergeCell ref="AC1437:AD1437"/>
    <mergeCell ref="O1432:AB1432"/>
    <mergeCell ref="AC1432:AD1432"/>
    <mergeCell ref="O1433:AB1433"/>
    <mergeCell ref="AC1433:AD1433"/>
    <mergeCell ref="O1434:AB1434"/>
    <mergeCell ref="AC1434:AD1434"/>
    <mergeCell ref="O1429:AB1429"/>
    <mergeCell ref="AC1429:AD1429"/>
    <mergeCell ref="O1430:AB1430"/>
    <mergeCell ref="AC1430:AD1430"/>
    <mergeCell ref="O1431:AB1431"/>
    <mergeCell ref="AC1431:AD1431"/>
    <mergeCell ref="O1426:AB1426"/>
    <mergeCell ref="AC1426:AD1426"/>
    <mergeCell ref="O1427:AB1427"/>
    <mergeCell ref="AC1427:AD1427"/>
    <mergeCell ref="O1428:AB1428"/>
    <mergeCell ref="AC1428:AD1428"/>
    <mergeCell ref="O1423:AB1423"/>
    <mergeCell ref="AC1423:AD1423"/>
    <mergeCell ref="O1424:AB1424"/>
    <mergeCell ref="AC1424:AD1424"/>
    <mergeCell ref="O1425:AB1425"/>
    <mergeCell ref="AC1425:AD1425"/>
    <mergeCell ref="O1421:AB1421"/>
    <mergeCell ref="AC1421:AD1421"/>
    <mergeCell ref="B1422:D1422"/>
    <mergeCell ref="F1422:I1422"/>
    <mergeCell ref="J1422:L1422"/>
    <mergeCell ref="N1422:AA1422"/>
    <mergeCell ref="AC1422:AD1422"/>
    <mergeCell ref="B1419:D1419"/>
    <mergeCell ref="F1419:I1419"/>
    <mergeCell ref="J1419:L1419"/>
    <mergeCell ref="N1419:AA1419"/>
    <mergeCell ref="AC1419:AD1419"/>
    <mergeCell ref="O1420:AB1420"/>
    <mergeCell ref="AC1420:AD1420"/>
    <mergeCell ref="O1416:AB1416"/>
    <mergeCell ref="AC1416:AD1416"/>
    <mergeCell ref="O1417:AB1417"/>
    <mergeCell ref="AC1417:AD1417"/>
    <mergeCell ref="O1418:AB1418"/>
    <mergeCell ref="AC1418:AD1418"/>
    <mergeCell ref="O1413:AB1413"/>
    <mergeCell ref="AC1413:AD1413"/>
    <mergeCell ref="O1414:AB1414"/>
    <mergeCell ref="AC1414:AD1414"/>
    <mergeCell ref="O1415:AB1415"/>
    <mergeCell ref="AC1415:AD1415"/>
    <mergeCell ref="O1410:AB1410"/>
    <mergeCell ref="AC1410:AD1410"/>
    <mergeCell ref="O1411:AB1411"/>
    <mergeCell ref="AC1411:AD1411"/>
    <mergeCell ref="O1412:AB1412"/>
    <mergeCell ref="AC1412:AD1412"/>
    <mergeCell ref="B1408:D1408"/>
    <mergeCell ref="F1408:I1408"/>
    <mergeCell ref="J1408:L1408"/>
    <mergeCell ref="N1408:AA1408"/>
    <mergeCell ref="AC1408:AD1408"/>
    <mergeCell ref="O1409:AB1409"/>
    <mergeCell ref="AC1409:AD1409"/>
    <mergeCell ref="A1406:O1406"/>
    <mergeCell ref="B1407:D1407"/>
    <mergeCell ref="F1407:I1407"/>
    <mergeCell ref="J1407:L1407"/>
    <mergeCell ref="N1407:AA1407"/>
    <mergeCell ref="AC1407:AD1407"/>
    <mergeCell ref="O1398:AB1398"/>
    <mergeCell ref="A1401:M1401"/>
    <mergeCell ref="R1401:AD1401"/>
    <mergeCell ref="C1402:AC1402"/>
    <mergeCell ref="I1404:P1404"/>
    <mergeCell ref="S1404:Y1404"/>
    <mergeCell ref="O1396:AB1396"/>
    <mergeCell ref="AC1396:AD1396"/>
    <mergeCell ref="B1397:D1397"/>
    <mergeCell ref="F1397:I1397"/>
    <mergeCell ref="J1397:L1397"/>
    <mergeCell ref="N1397:AA1397"/>
    <mergeCell ref="AC1397:AD1397"/>
    <mergeCell ref="O1393:AB1393"/>
    <mergeCell ref="AC1393:AD1393"/>
    <mergeCell ref="O1394:AB1394"/>
    <mergeCell ref="AC1394:AD1394"/>
    <mergeCell ref="O1395:AB1395"/>
    <mergeCell ref="AC1395:AD1395"/>
    <mergeCell ref="O1390:AB1390"/>
    <mergeCell ref="AC1390:AD1390"/>
    <mergeCell ref="O1391:AB1391"/>
    <mergeCell ref="AC1391:AD1391"/>
    <mergeCell ref="O1392:AB1392"/>
    <mergeCell ref="AC1392:AD1392"/>
    <mergeCell ref="O1387:AB1387"/>
    <mergeCell ref="AC1387:AD1387"/>
    <mergeCell ref="O1388:AB1388"/>
    <mergeCell ref="AC1388:AD1388"/>
    <mergeCell ref="O1389:AB1389"/>
    <mergeCell ref="AC1389:AD1389"/>
    <mergeCell ref="O1384:AB1384"/>
    <mergeCell ref="AC1384:AD1384"/>
    <mergeCell ref="O1385:AB1385"/>
    <mergeCell ref="AC1385:AD1385"/>
    <mergeCell ref="O1386:AB1386"/>
    <mergeCell ref="AC1386:AD1386"/>
    <mergeCell ref="O1381:AB1381"/>
    <mergeCell ref="AC1381:AD1381"/>
    <mergeCell ref="O1382:AB1382"/>
    <mergeCell ref="AC1382:AD1382"/>
    <mergeCell ref="O1383:AB1383"/>
    <mergeCell ref="AC1383:AD1383"/>
    <mergeCell ref="O1378:AB1378"/>
    <mergeCell ref="AC1378:AD1378"/>
    <mergeCell ref="O1379:AB1379"/>
    <mergeCell ref="AC1379:AD1379"/>
    <mergeCell ref="O1380:AB1380"/>
    <mergeCell ref="AC1380:AD1380"/>
    <mergeCell ref="O1375:AB1375"/>
    <mergeCell ref="AC1375:AD1375"/>
    <mergeCell ref="O1376:AB1376"/>
    <mergeCell ref="AC1376:AD1376"/>
    <mergeCell ref="O1377:AB1377"/>
    <mergeCell ref="AC1377:AD1377"/>
    <mergeCell ref="O1372:AB1372"/>
    <mergeCell ref="AC1372:AD1372"/>
    <mergeCell ref="O1373:AB1373"/>
    <mergeCell ref="AC1373:AD1373"/>
    <mergeCell ref="O1374:AB1374"/>
    <mergeCell ref="AC1374:AD1374"/>
    <mergeCell ref="O1369:AB1369"/>
    <mergeCell ref="AC1369:AD1369"/>
    <mergeCell ref="O1370:AB1370"/>
    <mergeCell ref="AC1370:AD1370"/>
    <mergeCell ref="O1371:AB1371"/>
    <mergeCell ref="AC1371:AD1371"/>
    <mergeCell ref="O1366:AB1366"/>
    <mergeCell ref="AC1366:AD1366"/>
    <mergeCell ref="O1367:AB1367"/>
    <mergeCell ref="AC1367:AD1367"/>
    <mergeCell ref="O1368:AB1368"/>
    <mergeCell ref="AC1368:AD1368"/>
    <mergeCell ref="O1363:AB1363"/>
    <mergeCell ref="AC1363:AD1363"/>
    <mergeCell ref="O1364:AB1364"/>
    <mergeCell ref="AC1364:AD1364"/>
    <mergeCell ref="O1365:AB1365"/>
    <mergeCell ref="AC1365:AD1365"/>
    <mergeCell ref="O1360:AB1360"/>
    <mergeCell ref="AC1360:AD1360"/>
    <mergeCell ref="O1361:AB1361"/>
    <mergeCell ref="AC1361:AD1361"/>
    <mergeCell ref="O1362:AB1362"/>
    <mergeCell ref="AC1362:AD1362"/>
    <mergeCell ref="O1357:AB1357"/>
    <mergeCell ref="AC1357:AD1357"/>
    <mergeCell ref="O1358:AB1358"/>
    <mergeCell ref="AC1358:AD1358"/>
    <mergeCell ref="O1359:AB1359"/>
    <mergeCell ref="AC1359:AD1359"/>
    <mergeCell ref="B1355:D1355"/>
    <mergeCell ref="F1355:I1355"/>
    <mergeCell ref="J1355:L1355"/>
    <mergeCell ref="N1355:AA1355"/>
    <mergeCell ref="AC1355:AD1355"/>
    <mergeCell ref="B1356:D1356"/>
    <mergeCell ref="F1356:I1356"/>
    <mergeCell ref="J1356:L1356"/>
    <mergeCell ref="N1356:AA1356"/>
    <mergeCell ref="AC1356:AD1356"/>
    <mergeCell ref="A1349:M1349"/>
    <mergeCell ref="R1349:AD1349"/>
    <mergeCell ref="C1350:AC1350"/>
    <mergeCell ref="I1352:P1352"/>
    <mergeCell ref="S1352:Y1352"/>
    <mergeCell ref="A1354:O1354"/>
    <mergeCell ref="O1344:AB1344"/>
    <mergeCell ref="AC1344:AD1344"/>
    <mergeCell ref="O1345:AB1345"/>
    <mergeCell ref="AC1345:AD1345"/>
    <mergeCell ref="O1346:AB1346"/>
    <mergeCell ref="AC1346:AD1346"/>
    <mergeCell ref="O1341:AB1341"/>
    <mergeCell ref="AC1341:AD1341"/>
    <mergeCell ref="O1342:AB1342"/>
    <mergeCell ref="AC1342:AD1342"/>
    <mergeCell ref="O1343:AB1343"/>
    <mergeCell ref="AC1343:AD1343"/>
    <mergeCell ref="O1338:AB1338"/>
    <mergeCell ref="AC1338:AD1338"/>
    <mergeCell ref="O1339:AB1339"/>
    <mergeCell ref="AC1339:AD1339"/>
    <mergeCell ref="O1340:AB1340"/>
    <mergeCell ref="AC1340:AD1340"/>
    <mergeCell ref="O1335:AB1335"/>
    <mergeCell ref="AC1335:AD1335"/>
    <mergeCell ref="O1336:AB1336"/>
    <mergeCell ref="AC1336:AD1336"/>
    <mergeCell ref="O1337:AB1337"/>
    <mergeCell ref="AC1337:AD1337"/>
    <mergeCell ref="O1332:AB1332"/>
    <mergeCell ref="AC1332:AD1332"/>
    <mergeCell ref="O1333:AB1333"/>
    <mergeCell ref="AC1333:AD1333"/>
    <mergeCell ref="O1334:AB1334"/>
    <mergeCell ref="AC1334:AD1334"/>
    <mergeCell ref="O1329:AB1329"/>
    <mergeCell ref="AC1329:AD1329"/>
    <mergeCell ref="O1330:AB1330"/>
    <mergeCell ref="AC1330:AD1330"/>
    <mergeCell ref="O1331:AB1331"/>
    <mergeCell ref="AC1331:AD1331"/>
    <mergeCell ref="O1326:AB1326"/>
    <mergeCell ref="AC1326:AD1326"/>
    <mergeCell ref="O1327:AB1327"/>
    <mergeCell ref="AC1327:AD1327"/>
    <mergeCell ref="O1328:AB1328"/>
    <mergeCell ref="AC1328:AD1328"/>
    <mergeCell ref="O1323:AB1323"/>
    <mergeCell ref="AC1323:AD1323"/>
    <mergeCell ref="O1324:AB1324"/>
    <mergeCell ref="AC1324:AD1324"/>
    <mergeCell ref="O1325:AB1325"/>
    <mergeCell ref="AC1325:AD1325"/>
    <mergeCell ref="O1320:AB1320"/>
    <mergeCell ref="AC1320:AD1320"/>
    <mergeCell ref="O1321:AB1321"/>
    <mergeCell ref="AC1321:AD1321"/>
    <mergeCell ref="O1322:AB1322"/>
    <mergeCell ref="AC1322:AD1322"/>
    <mergeCell ref="O1317:AB1317"/>
    <mergeCell ref="AC1317:AD1317"/>
    <mergeCell ref="O1318:AB1318"/>
    <mergeCell ref="AC1318:AD1318"/>
    <mergeCell ref="O1319:AB1319"/>
    <mergeCell ref="AC1319:AD1319"/>
    <mergeCell ref="O1314:AB1314"/>
    <mergeCell ref="AC1314:AD1314"/>
    <mergeCell ref="O1315:AB1315"/>
    <mergeCell ref="AC1315:AD1315"/>
    <mergeCell ref="O1316:AB1316"/>
    <mergeCell ref="AC1316:AD1316"/>
    <mergeCell ref="O1311:AB1311"/>
    <mergeCell ref="AC1311:AD1311"/>
    <mergeCell ref="O1312:AB1312"/>
    <mergeCell ref="AC1312:AD1312"/>
    <mergeCell ref="O1313:AB1313"/>
    <mergeCell ref="AC1313:AD1313"/>
    <mergeCell ref="O1308:AB1308"/>
    <mergeCell ref="AC1308:AD1308"/>
    <mergeCell ref="O1309:AB1309"/>
    <mergeCell ref="AC1309:AD1309"/>
    <mergeCell ref="O1310:AB1310"/>
    <mergeCell ref="AC1310:AD1310"/>
    <mergeCell ref="B1306:D1306"/>
    <mergeCell ref="F1306:I1306"/>
    <mergeCell ref="J1306:L1306"/>
    <mergeCell ref="N1306:AA1306"/>
    <mergeCell ref="AC1306:AD1306"/>
    <mergeCell ref="O1307:AB1307"/>
    <mergeCell ref="AC1307:AD1307"/>
    <mergeCell ref="A1304:O1304"/>
    <mergeCell ref="B1305:D1305"/>
    <mergeCell ref="F1305:I1305"/>
    <mergeCell ref="J1305:L1305"/>
    <mergeCell ref="N1305:AA1305"/>
    <mergeCell ref="AC1305:AD1305"/>
    <mergeCell ref="O1296:AB1296"/>
    <mergeCell ref="A1299:M1299"/>
    <mergeCell ref="R1299:AD1299"/>
    <mergeCell ref="C1300:AC1300"/>
    <mergeCell ref="I1302:P1302"/>
    <mergeCell ref="S1302:Y1302"/>
    <mergeCell ref="O1294:AB1294"/>
    <mergeCell ref="B1295:D1295"/>
    <mergeCell ref="F1295:I1295"/>
    <mergeCell ref="J1295:L1295"/>
    <mergeCell ref="N1295:AA1295"/>
    <mergeCell ref="AC1295:AD1295"/>
    <mergeCell ref="O1291:AB1291"/>
    <mergeCell ref="AC1291:AD1291"/>
    <mergeCell ref="O1292:AB1292"/>
    <mergeCell ref="AC1292:AD1292"/>
    <mergeCell ref="B1293:D1293"/>
    <mergeCell ref="F1293:I1293"/>
    <mergeCell ref="J1293:L1293"/>
    <mergeCell ref="N1293:AA1293"/>
    <mergeCell ref="AC1293:AD1293"/>
    <mergeCell ref="O1288:AB1288"/>
    <mergeCell ref="AC1288:AD1288"/>
    <mergeCell ref="O1289:AB1289"/>
    <mergeCell ref="AC1289:AD1289"/>
    <mergeCell ref="O1290:AB1290"/>
    <mergeCell ref="AC1290:AD1290"/>
    <mergeCell ref="O1285:AB1285"/>
    <mergeCell ref="AC1285:AD1285"/>
    <mergeCell ref="O1286:AB1286"/>
    <mergeCell ref="AC1286:AD1286"/>
    <mergeCell ref="O1287:AB1287"/>
    <mergeCell ref="AC1287:AD1287"/>
    <mergeCell ref="B1283:D1283"/>
    <mergeCell ref="F1283:I1283"/>
    <mergeCell ref="J1283:L1283"/>
    <mergeCell ref="N1283:AA1283"/>
    <mergeCell ref="AC1283:AD1283"/>
    <mergeCell ref="O1284:AB1284"/>
    <mergeCell ref="AC1284:AD1284"/>
    <mergeCell ref="B1281:D1281"/>
    <mergeCell ref="F1281:I1281"/>
    <mergeCell ref="J1281:L1281"/>
    <mergeCell ref="N1281:AA1281"/>
    <mergeCell ref="AC1281:AD1281"/>
    <mergeCell ref="O1282:AB1282"/>
    <mergeCell ref="B1279:D1279"/>
    <mergeCell ref="F1279:I1279"/>
    <mergeCell ref="J1279:L1279"/>
    <mergeCell ref="N1279:AA1279"/>
    <mergeCell ref="AC1279:AD1279"/>
    <mergeCell ref="O1280:AB1280"/>
    <mergeCell ref="O1276:AB1276"/>
    <mergeCell ref="AC1276:AD1276"/>
    <mergeCell ref="O1277:AB1277"/>
    <mergeCell ref="AC1277:AD1277"/>
    <mergeCell ref="O1278:AB1278"/>
    <mergeCell ref="AC1278:AD1278"/>
    <mergeCell ref="O1273:AB1273"/>
    <mergeCell ref="AC1273:AD1273"/>
    <mergeCell ref="O1274:AB1274"/>
    <mergeCell ref="AC1274:AD1274"/>
    <mergeCell ref="O1275:AB1275"/>
    <mergeCell ref="AC1275:AD1275"/>
    <mergeCell ref="O1270:AB1270"/>
    <mergeCell ref="AC1270:AD1270"/>
    <mergeCell ref="O1271:AB1271"/>
    <mergeCell ref="AC1271:AD1271"/>
    <mergeCell ref="O1272:AB1272"/>
    <mergeCell ref="AC1272:AD1272"/>
    <mergeCell ref="O1267:AB1267"/>
    <mergeCell ref="AC1267:AD1267"/>
    <mergeCell ref="O1268:AB1268"/>
    <mergeCell ref="AC1268:AD1268"/>
    <mergeCell ref="O1269:AB1269"/>
    <mergeCell ref="AC1269:AD1269"/>
    <mergeCell ref="O1264:AB1264"/>
    <mergeCell ref="AC1264:AD1264"/>
    <mergeCell ref="O1265:AB1265"/>
    <mergeCell ref="AC1265:AD1265"/>
    <mergeCell ref="O1266:AB1266"/>
    <mergeCell ref="AC1266:AD1266"/>
    <mergeCell ref="O1261:AB1261"/>
    <mergeCell ref="AC1261:AD1261"/>
    <mergeCell ref="O1262:AB1262"/>
    <mergeCell ref="AC1262:AD1262"/>
    <mergeCell ref="O1263:AB1263"/>
    <mergeCell ref="AC1263:AD1263"/>
    <mergeCell ref="O1258:AB1258"/>
    <mergeCell ref="AC1258:AD1258"/>
    <mergeCell ref="O1259:AB1259"/>
    <mergeCell ref="AC1259:AD1259"/>
    <mergeCell ref="O1260:AB1260"/>
    <mergeCell ref="AC1260:AD1260"/>
    <mergeCell ref="B1256:D1256"/>
    <mergeCell ref="F1256:I1256"/>
    <mergeCell ref="J1256:L1256"/>
    <mergeCell ref="N1256:AA1256"/>
    <mergeCell ref="AC1256:AD1256"/>
    <mergeCell ref="O1257:AB1257"/>
    <mergeCell ref="AC1257:AD1257"/>
    <mergeCell ref="C1250:AC1250"/>
    <mergeCell ref="I1252:P1252"/>
    <mergeCell ref="S1252:Y1252"/>
    <mergeCell ref="A1254:O1254"/>
    <mergeCell ref="B1255:D1255"/>
    <mergeCell ref="F1255:I1255"/>
    <mergeCell ref="J1255:L1255"/>
    <mergeCell ref="N1255:AA1255"/>
    <mergeCell ref="AC1255:AD1255"/>
    <mergeCell ref="O1245:AB1245"/>
    <mergeCell ref="AC1245:AD1245"/>
    <mergeCell ref="O1246:AB1246"/>
    <mergeCell ref="AC1246:AD1246"/>
    <mergeCell ref="A1249:M1249"/>
    <mergeCell ref="R1249:AD1249"/>
    <mergeCell ref="O1242:AB1242"/>
    <mergeCell ref="AC1242:AD1242"/>
    <mergeCell ref="O1243:AB1243"/>
    <mergeCell ref="AC1243:AD1243"/>
    <mergeCell ref="O1244:AB1244"/>
    <mergeCell ref="AC1244:AD1244"/>
    <mergeCell ref="O1239:AB1239"/>
    <mergeCell ref="AC1239:AD1239"/>
    <mergeCell ref="O1240:AB1240"/>
    <mergeCell ref="AC1240:AD1240"/>
    <mergeCell ref="O1241:AB1241"/>
    <mergeCell ref="AC1241:AD1241"/>
    <mergeCell ref="O1236:AB1236"/>
    <mergeCell ref="AC1236:AD1236"/>
    <mergeCell ref="O1237:AB1237"/>
    <mergeCell ref="AC1237:AD1237"/>
    <mergeCell ref="O1238:AB1238"/>
    <mergeCell ref="AC1238:AD1238"/>
    <mergeCell ref="O1233:AB1233"/>
    <mergeCell ref="AC1233:AD1233"/>
    <mergeCell ref="O1234:AB1234"/>
    <mergeCell ref="AC1234:AD1234"/>
    <mergeCell ref="O1235:AB1235"/>
    <mergeCell ref="AC1235:AD1235"/>
    <mergeCell ref="O1230:AB1230"/>
    <mergeCell ref="AC1230:AD1230"/>
    <mergeCell ref="O1231:AB1231"/>
    <mergeCell ref="AC1231:AD1231"/>
    <mergeCell ref="O1232:AB1232"/>
    <mergeCell ref="AC1232:AD1232"/>
    <mergeCell ref="O1227:AB1227"/>
    <mergeCell ref="AC1227:AD1227"/>
    <mergeCell ref="O1228:AB1228"/>
    <mergeCell ref="AC1228:AD1228"/>
    <mergeCell ref="O1229:AB1229"/>
    <mergeCell ref="AC1229:AD1229"/>
    <mergeCell ref="O1224:AB1224"/>
    <mergeCell ref="AC1224:AD1224"/>
    <mergeCell ref="O1225:AB1225"/>
    <mergeCell ref="AC1225:AD1225"/>
    <mergeCell ref="B1226:D1226"/>
    <mergeCell ref="F1226:I1226"/>
    <mergeCell ref="J1226:L1226"/>
    <mergeCell ref="N1226:AA1226"/>
    <mergeCell ref="AC1226:AD1226"/>
    <mergeCell ref="O1221:AB1221"/>
    <mergeCell ref="AC1221:AD1221"/>
    <mergeCell ref="O1222:AB1222"/>
    <mergeCell ref="AC1222:AD1222"/>
    <mergeCell ref="O1223:AB1223"/>
    <mergeCell ref="AC1223:AD1223"/>
    <mergeCell ref="B1219:D1219"/>
    <mergeCell ref="F1219:I1219"/>
    <mergeCell ref="J1219:L1219"/>
    <mergeCell ref="N1219:AA1219"/>
    <mergeCell ref="AC1219:AD1219"/>
    <mergeCell ref="O1220:AB1220"/>
    <mergeCell ref="AC1220:AD1220"/>
    <mergeCell ref="B1217:D1217"/>
    <mergeCell ref="F1217:I1217"/>
    <mergeCell ref="J1217:L1217"/>
    <mergeCell ref="N1217:AA1217"/>
    <mergeCell ref="AC1217:AD1217"/>
    <mergeCell ref="O1218:AB1218"/>
    <mergeCell ref="O1214:AB1214"/>
    <mergeCell ref="AC1214:AD1214"/>
    <mergeCell ref="O1215:AB1215"/>
    <mergeCell ref="AC1215:AD1215"/>
    <mergeCell ref="O1216:AB1216"/>
    <mergeCell ref="AC1216:AD1216"/>
    <mergeCell ref="O1211:AB1211"/>
    <mergeCell ref="AC1211:AD1211"/>
    <mergeCell ref="O1212:AB1212"/>
    <mergeCell ref="AC1212:AD1212"/>
    <mergeCell ref="O1213:AB1213"/>
    <mergeCell ref="AC1213:AD1213"/>
    <mergeCell ref="O1208:AB1208"/>
    <mergeCell ref="AC1208:AD1208"/>
    <mergeCell ref="O1209:AB1209"/>
    <mergeCell ref="AC1209:AD1209"/>
    <mergeCell ref="O1210:AB1210"/>
    <mergeCell ref="AC1210:AD1210"/>
    <mergeCell ref="O1205:AB1205"/>
    <mergeCell ref="AC1205:AD1205"/>
    <mergeCell ref="O1206:AB1206"/>
    <mergeCell ref="AC1206:AD1206"/>
    <mergeCell ref="O1207:AB1207"/>
    <mergeCell ref="AC1207:AD1207"/>
    <mergeCell ref="O1202:AB1202"/>
    <mergeCell ref="AC1202:AD1202"/>
    <mergeCell ref="O1203:AB1203"/>
    <mergeCell ref="AC1203:AD1203"/>
    <mergeCell ref="O1204:AB1204"/>
    <mergeCell ref="AC1204:AD1204"/>
    <mergeCell ref="O1199:AB1199"/>
    <mergeCell ref="AC1199:AD1199"/>
    <mergeCell ref="O1200:AB1200"/>
    <mergeCell ref="AC1200:AD1200"/>
    <mergeCell ref="O1201:AB1201"/>
    <mergeCell ref="AC1201:AD1201"/>
    <mergeCell ref="B1197:D1197"/>
    <mergeCell ref="F1197:I1197"/>
    <mergeCell ref="J1197:L1197"/>
    <mergeCell ref="N1197:AA1197"/>
    <mergeCell ref="AC1197:AD1197"/>
    <mergeCell ref="O1198:AB1198"/>
    <mergeCell ref="AC1198:AD1198"/>
    <mergeCell ref="A1195:O1195"/>
    <mergeCell ref="B1196:D1196"/>
    <mergeCell ref="F1196:I1196"/>
    <mergeCell ref="J1196:L1196"/>
    <mergeCell ref="N1196:AA1196"/>
    <mergeCell ref="AC1196:AD1196"/>
    <mergeCell ref="O1187:AB1187"/>
    <mergeCell ref="AC1187:AD1187"/>
    <mergeCell ref="A1190:M1190"/>
    <mergeCell ref="R1190:AD1190"/>
    <mergeCell ref="C1191:AC1191"/>
    <mergeCell ref="I1193:P1193"/>
    <mergeCell ref="S1193:Y1193"/>
    <mergeCell ref="O1184:AB1184"/>
    <mergeCell ref="AC1184:AD1184"/>
    <mergeCell ref="O1185:AB1185"/>
    <mergeCell ref="AC1185:AD1185"/>
    <mergeCell ref="O1186:AB1186"/>
    <mergeCell ref="AC1186:AD1186"/>
    <mergeCell ref="O1181:AB1181"/>
    <mergeCell ref="AC1181:AD1181"/>
    <mergeCell ref="O1182:AB1182"/>
    <mergeCell ref="AC1182:AD1182"/>
    <mergeCell ref="O1183:AB1183"/>
    <mergeCell ref="AC1183:AD1183"/>
    <mergeCell ref="O1178:AB1178"/>
    <mergeCell ref="AC1178:AD1178"/>
    <mergeCell ref="O1179:AB1179"/>
    <mergeCell ref="AC1179:AD1179"/>
    <mergeCell ref="O1180:AB1180"/>
    <mergeCell ref="AC1180:AD1180"/>
    <mergeCell ref="O1175:AB1175"/>
    <mergeCell ref="AC1175:AD1175"/>
    <mergeCell ref="O1176:AB1176"/>
    <mergeCell ref="AC1176:AD1176"/>
    <mergeCell ref="O1177:AB1177"/>
    <mergeCell ref="AC1177:AD1177"/>
    <mergeCell ref="O1172:AB1172"/>
    <mergeCell ref="AC1172:AD1172"/>
    <mergeCell ref="O1173:AB1173"/>
    <mergeCell ref="AC1173:AD1173"/>
    <mergeCell ref="O1174:AB1174"/>
    <mergeCell ref="AC1174:AD1174"/>
    <mergeCell ref="O1170:AB1170"/>
    <mergeCell ref="B1171:D1171"/>
    <mergeCell ref="F1171:I1171"/>
    <mergeCell ref="J1171:L1171"/>
    <mergeCell ref="N1171:AA1171"/>
    <mergeCell ref="AC1171:AD1171"/>
    <mergeCell ref="O1168:AB1168"/>
    <mergeCell ref="B1169:D1169"/>
    <mergeCell ref="F1169:I1169"/>
    <mergeCell ref="J1169:L1169"/>
    <mergeCell ref="N1169:AA1169"/>
    <mergeCell ref="AC1169:AD1169"/>
    <mergeCell ref="O1165:AB1165"/>
    <mergeCell ref="AC1165:AD1165"/>
    <mergeCell ref="O1166:AB1166"/>
    <mergeCell ref="AC1166:AD1166"/>
    <mergeCell ref="B1167:D1167"/>
    <mergeCell ref="F1167:I1167"/>
    <mergeCell ref="J1167:L1167"/>
    <mergeCell ref="N1167:AA1167"/>
    <mergeCell ref="AC1167:AD1167"/>
    <mergeCell ref="O1162:AB1162"/>
    <mergeCell ref="AC1162:AD1162"/>
    <mergeCell ref="O1163:AB1163"/>
    <mergeCell ref="AC1163:AD1163"/>
    <mergeCell ref="O1164:AB1164"/>
    <mergeCell ref="AC1164:AD1164"/>
    <mergeCell ref="O1159:AB1159"/>
    <mergeCell ref="AC1159:AD1159"/>
    <mergeCell ref="O1160:AB1160"/>
    <mergeCell ref="AC1160:AD1160"/>
    <mergeCell ref="O1161:AB1161"/>
    <mergeCell ref="AC1161:AD1161"/>
    <mergeCell ref="O1156:AB1156"/>
    <mergeCell ref="AC1156:AD1156"/>
    <mergeCell ref="O1157:AB1157"/>
    <mergeCell ref="AC1157:AD1157"/>
    <mergeCell ref="O1158:AB1158"/>
    <mergeCell ref="AC1158:AD1158"/>
    <mergeCell ref="O1153:AB1153"/>
    <mergeCell ref="AC1153:AD1153"/>
    <mergeCell ref="O1154:AB1154"/>
    <mergeCell ref="AC1154:AD1154"/>
    <mergeCell ref="O1155:AB1155"/>
    <mergeCell ref="AC1155:AD1155"/>
    <mergeCell ref="B1151:D1151"/>
    <mergeCell ref="F1151:I1151"/>
    <mergeCell ref="J1151:L1151"/>
    <mergeCell ref="N1151:AA1151"/>
    <mergeCell ref="AC1151:AD1151"/>
    <mergeCell ref="O1152:AB1152"/>
    <mergeCell ref="AC1152:AD1152"/>
    <mergeCell ref="A1149:O1149"/>
    <mergeCell ref="B1150:D1150"/>
    <mergeCell ref="F1150:I1150"/>
    <mergeCell ref="J1150:L1150"/>
    <mergeCell ref="N1150:AA1150"/>
    <mergeCell ref="AC1150:AD1150"/>
    <mergeCell ref="O1141:AB1141"/>
    <mergeCell ref="AC1141:AD1141"/>
    <mergeCell ref="A1144:M1144"/>
    <mergeCell ref="R1144:AD1144"/>
    <mergeCell ref="C1145:AC1145"/>
    <mergeCell ref="I1147:P1147"/>
    <mergeCell ref="S1147:Y1147"/>
    <mergeCell ref="O1138:AB1138"/>
    <mergeCell ref="AC1138:AD1138"/>
    <mergeCell ref="O1139:AB1139"/>
    <mergeCell ref="AC1139:AD1139"/>
    <mergeCell ref="O1140:AB1140"/>
    <mergeCell ref="AC1140:AD1140"/>
    <mergeCell ref="O1135:AB1135"/>
    <mergeCell ref="AC1135:AD1135"/>
    <mergeCell ref="O1136:AB1136"/>
    <mergeCell ref="AC1136:AD1136"/>
    <mergeCell ref="O1137:AB1137"/>
    <mergeCell ref="AC1137:AD1137"/>
    <mergeCell ref="O1132:AB1132"/>
    <mergeCell ref="AC1132:AD1132"/>
    <mergeCell ref="O1133:AB1133"/>
    <mergeCell ref="AC1133:AD1133"/>
    <mergeCell ref="O1134:AB1134"/>
    <mergeCell ref="AC1134:AD1134"/>
    <mergeCell ref="O1129:AB1129"/>
    <mergeCell ref="AC1129:AD1129"/>
    <mergeCell ref="O1130:AB1130"/>
    <mergeCell ref="AC1130:AD1130"/>
    <mergeCell ref="O1131:AB1131"/>
    <mergeCell ref="AC1131:AD1131"/>
    <mergeCell ref="O1126:AB1126"/>
    <mergeCell ref="AC1126:AD1126"/>
    <mergeCell ref="O1127:AB1127"/>
    <mergeCell ref="AC1127:AD1127"/>
    <mergeCell ref="O1128:AB1128"/>
    <mergeCell ref="AC1128:AD1128"/>
    <mergeCell ref="O1123:AB1123"/>
    <mergeCell ref="AC1123:AD1123"/>
    <mergeCell ref="O1124:AB1124"/>
    <mergeCell ref="AC1124:AD1124"/>
    <mergeCell ref="O1125:AB1125"/>
    <mergeCell ref="AC1125:AD1125"/>
    <mergeCell ref="O1120:AB1120"/>
    <mergeCell ref="AC1120:AD1120"/>
    <mergeCell ref="O1121:AB1121"/>
    <mergeCell ref="AC1121:AD1121"/>
    <mergeCell ref="O1122:AB1122"/>
    <mergeCell ref="AC1122:AD1122"/>
    <mergeCell ref="O1117:AB1117"/>
    <mergeCell ref="AC1117:AD1117"/>
    <mergeCell ref="O1118:AB1118"/>
    <mergeCell ref="AC1118:AD1118"/>
    <mergeCell ref="O1119:AB1119"/>
    <mergeCell ref="AC1119:AD1119"/>
    <mergeCell ref="O1114:AB1114"/>
    <mergeCell ref="AC1114:AD1114"/>
    <mergeCell ref="O1115:AB1115"/>
    <mergeCell ref="AC1115:AD1115"/>
    <mergeCell ref="O1116:AB1116"/>
    <mergeCell ref="AC1116:AD1116"/>
    <mergeCell ref="O1111:AB1111"/>
    <mergeCell ref="AC1111:AD1111"/>
    <mergeCell ref="O1112:AB1112"/>
    <mergeCell ref="AC1112:AD1112"/>
    <mergeCell ref="O1113:AB1113"/>
    <mergeCell ref="AC1113:AD1113"/>
    <mergeCell ref="O1108:AB1108"/>
    <mergeCell ref="AC1108:AD1108"/>
    <mergeCell ref="O1109:AB1109"/>
    <mergeCell ref="AC1109:AD1109"/>
    <mergeCell ref="O1110:AB1110"/>
    <mergeCell ref="AC1110:AD1110"/>
    <mergeCell ref="O1105:AB1105"/>
    <mergeCell ref="AC1105:AD1105"/>
    <mergeCell ref="O1106:AB1106"/>
    <mergeCell ref="AC1106:AD1106"/>
    <mergeCell ref="O1107:AB1107"/>
    <mergeCell ref="AC1107:AD1107"/>
    <mergeCell ref="O1102:AB1102"/>
    <mergeCell ref="AC1102:AD1102"/>
    <mergeCell ref="O1103:AB1103"/>
    <mergeCell ref="AC1103:AD1103"/>
    <mergeCell ref="O1104:AB1104"/>
    <mergeCell ref="AC1104:AD1104"/>
    <mergeCell ref="B1100:D1100"/>
    <mergeCell ref="F1100:I1100"/>
    <mergeCell ref="J1100:L1100"/>
    <mergeCell ref="N1100:AA1100"/>
    <mergeCell ref="AC1100:AD1100"/>
    <mergeCell ref="O1101:AB1101"/>
    <mergeCell ref="AC1101:AD1101"/>
    <mergeCell ref="C1094:AC1094"/>
    <mergeCell ref="I1096:P1096"/>
    <mergeCell ref="S1096:Y1096"/>
    <mergeCell ref="A1098:O1098"/>
    <mergeCell ref="B1099:D1099"/>
    <mergeCell ref="F1099:I1099"/>
    <mergeCell ref="J1099:L1099"/>
    <mergeCell ref="N1099:AA1099"/>
    <mergeCell ref="AC1099:AD1099"/>
    <mergeCell ref="O1089:AB1089"/>
    <mergeCell ref="AC1089:AD1089"/>
    <mergeCell ref="O1090:AB1090"/>
    <mergeCell ref="AC1090:AD1090"/>
    <mergeCell ref="A1093:M1093"/>
    <mergeCell ref="R1093:AD1093"/>
    <mergeCell ref="O1087:AB1087"/>
    <mergeCell ref="AC1087:AD1087"/>
    <mergeCell ref="B1088:D1088"/>
    <mergeCell ref="F1088:I1088"/>
    <mergeCell ref="J1088:L1088"/>
    <mergeCell ref="N1088:AA1088"/>
    <mergeCell ref="AC1088:AD1088"/>
    <mergeCell ref="O1084:AB1084"/>
    <mergeCell ref="AC1084:AD1084"/>
    <mergeCell ref="O1085:AB1085"/>
    <mergeCell ref="AC1085:AD1085"/>
    <mergeCell ref="O1086:AB1086"/>
    <mergeCell ref="AC1086:AD1086"/>
    <mergeCell ref="O1081:AB1081"/>
    <mergeCell ref="AC1081:AD1081"/>
    <mergeCell ref="O1082:AB1082"/>
    <mergeCell ref="AC1082:AD1082"/>
    <mergeCell ref="O1083:AB1083"/>
    <mergeCell ref="AC1083:AD1083"/>
    <mergeCell ref="O1079:AB1079"/>
    <mergeCell ref="B1080:D1080"/>
    <mergeCell ref="F1080:I1080"/>
    <mergeCell ref="J1080:L1080"/>
    <mergeCell ref="N1080:AA1080"/>
    <mergeCell ref="AC1080:AD1080"/>
    <mergeCell ref="O1077:AB1077"/>
    <mergeCell ref="B1078:D1078"/>
    <mergeCell ref="F1078:I1078"/>
    <mergeCell ref="J1078:L1078"/>
    <mergeCell ref="N1078:AA1078"/>
    <mergeCell ref="AC1078:AD1078"/>
    <mergeCell ref="O1075:AB1075"/>
    <mergeCell ref="B1076:D1076"/>
    <mergeCell ref="F1076:I1076"/>
    <mergeCell ref="J1076:L1076"/>
    <mergeCell ref="N1076:AA1076"/>
    <mergeCell ref="AC1076:AD1076"/>
    <mergeCell ref="O1073:AB1073"/>
    <mergeCell ref="AC1073:AD1073"/>
    <mergeCell ref="B1074:D1074"/>
    <mergeCell ref="F1074:I1074"/>
    <mergeCell ref="J1074:L1074"/>
    <mergeCell ref="N1074:AA1074"/>
    <mergeCell ref="AC1074:AD1074"/>
    <mergeCell ref="B1071:D1071"/>
    <mergeCell ref="F1071:I1071"/>
    <mergeCell ref="J1071:L1071"/>
    <mergeCell ref="N1071:AA1071"/>
    <mergeCell ref="AC1071:AD1071"/>
    <mergeCell ref="O1072:AB1072"/>
    <mergeCell ref="AC1072:AD1072"/>
    <mergeCell ref="B1069:D1069"/>
    <mergeCell ref="F1069:I1069"/>
    <mergeCell ref="J1069:L1069"/>
    <mergeCell ref="N1069:AA1069"/>
    <mergeCell ref="AC1069:AD1069"/>
    <mergeCell ref="O1070:AB1070"/>
    <mergeCell ref="B1067:D1067"/>
    <mergeCell ref="F1067:I1067"/>
    <mergeCell ref="J1067:L1067"/>
    <mergeCell ref="N1067:AA1067"/>
    <mergeCell ref="AC1067:AD1067"/>
    <mergeCell ref="O1068:AB1068"/>
    <mergeCell ref="B1065:D1065"/>
    <mergeCell ref="F1065:I1065"/>
    <mergeCell ref="J1065:L1065"/>
    <mergeCell ref="N1065:AA1065"/>
    <mergeCell ref="AC1065:AD1065"/>
    <mergeCell ref="O1066:AB1066"/>
    <mergeCell ref="O1062:AB1062"/>
    <mergeCell ref="AC1062:AD1062"/>
    <mergeCell ref="O1063:AB1063"/>
    <mergeCell ref="AC1063:AD1063"/>
    <mergeCell ref="O1064:AB1064"/>
    <mergeCell ref="AC1064:AD1064"/>
    <mergeCell ref="O1059:AB1059"/>
    <mergeCell ref="AC1059:AD1059"/>
    <mergeCell ref="O1060:AB1060"/>
    <mergeCell ref="AC1060:AD1060"/>
    <mergeCell ref="B1061:D1061"/>
    <mergeCell ref="F1061:I1061"/>
    <mergeCell ref="J1061:L1061"/>
    <mergeCell ref="N1061:AA1061"/>
    <mergeCell ref="AC1061:AD1061"/>
    <mergeCell ref="O1057:AB1057"/>
    <mergeCell ref="B1058:D1058"/>
    <mergeCell ref="F1058:I1058"/>
    <mergeCell ref="J1058:L1058"/>
    <mergeCell ref="N1058:AA1058"/>
    <mergeCell ref="AC1058:AD1058"/>
    <mergeCell ref="O1055:AB1055"/>
    <mergeCell ref="B1056:D1056"/>
    <mergeCell ref="F1056:I1056"/>
    <mergeCell ref="J1056:L1056"/>
    <mergeCell ref="N1056:AA1056"/>
    <mergeCell ref="AC1056:AD1056"/>
    <mergeCell ref="O1052:AB1052"/>
    <mergeCell ref="AC1052:AD1052"/>
    <mergeCell ref="O1053:AB1053"/>
    <mergeCell ref="AC1053:AD1053"/>
    <mergeCell ref="B1054:D1054"/>
    <mergeCell ref="F1054:I1054"/>
    <mergeCell ref="J1054:L1054"/>
    <mergeCell ref="N1054:AA1054"/>
    <mergeCell ref="AC1054:AD1054"/>
    <mergeCell ref="O1050:AB1050"/>
    <mergeCell ref="B1051:D1051"/>
    <mergeCell ref="F1051:I1051"/>
    <mergeCell ref="J1051:L1051"/>
    <mergeCell ref="N1051:AA1051"/>
    <mergeCell ref="AC1051:AD1051"/>
    <mergeCell ref="O1048:AB1048"/>
    <mergeCell ref="AC1048:AD1048"/>
    <mergeCell ref="B1049:D1049"/>
    <mergeCell ref="F1049:I1049"/>
    <mergeCell ref="J1049:L1049"/>
    <mergeCell ref="N1049:AA1049"/>
    <mergeCell ref="AC1049:AD1049"/>
    <mergeCell ref="B1046:D1046"/>
    <mergeCell ref="F1046:I1046"/>
    <mergeCell ref="J1046:L1046"/>
    <mergeCell ref="N1046:AA1046"/>
    <mergeCell ref="AC1046:AD1046"/>
    <mergeCell ref="O1047:AB1047"/>
    <mergeCell ref="AC1047:AD1047"/>
    <mergeCell ref="A1044:O1044"/>
    <mergeCell ref="B1045:D1045"/>
    <mergeCell ref="F1045:I1045"/>
    <mergeCell ref="J1045:L1045"/>
    <mergeCell ref="N1045:AA1045"/>
    <mergeCell ref="AC1045:AD1045"/>
    <mergeCell ref="O1036:AB1036"/>
    <mergeCell ref="A1039:M1039"/>
    <mergeCell ref="R1039:AD1039"/>
    <mergeCell ref="C1040:AC1040"/>
    <mergeCell ref="I1042:P1042"/>
    <mergeCell ref="S1042:Y1042"/>
    <mergeCell ref="O1033:AB1033"/>
    <mergeCell ref="AC1033:AD1033"/>
    <mergeCell ref="O1034:AB1034"/>
    <mergeCell ref="AC1034:AD1034"/>
    <mergeCell ref="B1035:D1035"/>
    <mergeCell ref="F1035:I1035"/>
    <mergeCell ref="J1035:L1035"/>
    <mergeCell ref="N1035:AA1035"/>
    <mergeCell ref="AC1035:AD1035"/>
    <mergeCell ref="O1030:AB1030"/>
    <mergeCell ref="AC1030:AD1030"/>
    <mergeCell ref="O1031:AB1031"/>
    <mergeCell ref="AC1031:AD1031"/>
    <mergeCell ref="O1032:AB1032"/>
    <mergeCell ref="AC1032:AD1032"/>
    <mergeCell ref="O1027:AB1027"/>
    <mergeCell ref="AC1027:AD1027"/>
    <mergeCell ref="O1028:AB1028"/>
    <mergeCell ref="AC1028:AD1028"/>
    <mergeCell ref="O1029:AB1029"/>
    <mergeCell ref="AC1029:AD1029"/>
    <mergeCell ref="O1024:AB1024"/>
    <mergeCell ref="AC1024:AD1024"/>
    <mergeCell ref="O1025:AB1025"/>
    <mergeCell ref="AC1025:AD1025"/>
    <mergeCell ref="O1026:AB1026"/>
    <mergeCell ref="AC1026:AD1026"/>
    <mergeCell ref="B1022:D1022"/>
    <mergeCell ref="F1022:I1022"/>
    <mergeCell ref="J1022:L1022"/>
    <mergeCell ref="N1022:AA1022"/>
    <mergeCell ref="AC1022:AD1022"/>
    <mergeCell ref="O1023:AB1023"/>
    <mergeCell ref="AC1023:AD1023"/>
    <mergeCell ref="O1019:AB1019"/>
    <mergeCell ref="AC1019:AD1019"/>
    <mergeCell ref="O1020:AB1020"/>
    <mergeCell ref="AC1020:AD1020"/>
    <mergeCell ref="O1021:AB1021"/>
    <mergeCell ref="AC1021:AD1021"/>
    <mergeCell ref="O1016:AB1016"/>
    <mergeCell ref="AC1016:AD1016"/>
    <mergeCell ref="O1017:AB1017"/>
    <mergeCell ref="AC1017:AD1017"/>
    <mergeCell ref="O1018:AB1018"/>
    <mergeCell ref="AC1018:AD1018"/>
    <mergeCell ref="O1013:AB1013"/>
    <mergeCell ref="AC1013:AD1013"/>
    <mergeCell ref="O1014:AB1014"/>
    <mergeCell ref="AC1014:AD1014"/>
    <mergeCell ref="O1015:AB1015"/>
    <mergeCell ref="AC1015:AD1015"/>
    <mergeCell ref="O1010:AB1010"/>
    <mergeCell ref="AC1010:AD1010"/>
    <mergeCell ref="O1011:AB1011"/>
    <mergeCell ref="AC1011:AD1011"/>
    <mergeCell ref="O1012:AB1012"/>
    <mergeCell ref="AC1012:AD1012"/>
    <mergeCell ref="O1008:AB1008"/>
    <mergeCell ref="B1009:D1009"/>
    <mergeCell ref="F1009:I1009"/>
    <mergeCell ref="J1009:L1009"/>
    <mergeCell ref="N1009:AA1009"/>
    <mergeCell ref="AC1009:AD1009"/>
    <mergeCell ref="O1006:AB1006"/>
    <mergeCell ref="B1007:D1007"/>
    <mergeCell ref="F1007:I1007"/>
    <mergeCell ref="J1007:L1007"/>
    <mergeCell ref="N1007:AA1007"/>
    <mergeCell ref="AC1007:AD1007"/>
    <mergeCell ref="O1004:AB1004"/>
    <mergeCell ref="B1005:D1005"/>
    <mergeCell ref="F1005:I1005"/>
    <mergeCell ref="J1005:L1005"/>
    <mergeCell ref="N1005:AA1005"/>
    <mergeCell ref="AC1005:AD1005"/>
    <mergeCell ref="O1002:AB1002"/>
    <mergeCell ref="B1003:D1003"/>
    <mergeCell ref="F1003:I1003"/>
    <mergeCell ref="J1003:L1003"/>
    <mergeCell ref="N1003:AA1003"/>
    <mergeCell ref="AC1003:AD1003"/>
    <mergeCell ref="O1000:AB1000"/>
    <mergeCell ref="B1001:D1001"/>
    <mergeCell ref="F1001:I1001"/>
    <mergeCell ref="J1001:L1001"/>
    <mergeCell ref="N1001:AA1001"/>
    <mergeCell ref="AC1001:AD1001"/>
    <mergeCell ref="O998:AB998"/>
    <mergeCell ref="B999:D999"/>
    <mergeCell ref="F999:I999"/>
    <mergeCell ref="J999:L999"/>
    <mergeCell ref="N999:AA999"/>
    <mergeCell ref="AC999:AD999"/>
    <mergeCell ref="O996:AB996"/>
    <mergeCell ref="AC996:AD996"/>
    <mergeCell ref="B997:D997"/>
    <mergeCell ref="F997:I997"/>
    <mergeCell ref="J997:L997"/>
    <mergeCell ref="N997:AA997"/>
    <mergeCell ref="AC997:AD997"/>
    <mergeCell ref="B994:D994"/>
    <mergeCell ref="F994:I994"/>
    <mergeCell ref="J994:L994"/>
    <mergeCell ref="N994:AA994"/>
    <mergeCell ref="AC994:AD994"/>
    <mergeCell ref="O995:AB995"/>
    <mergeCell ref="AC995:AD995"/>
    <mergeCell ref="O991:AB991"/>
    <mergeCell ref="AC991:AD991"/>
    <mergeCell ref="O992:AB992"/>
    <mergeCell ref="AC992:AD992"/>
    <mergeCell ref="O993:AB993"/>
    <mergeCell ref="AC993:AD993"/>
    <mergeCell ref="O989:AB989"/>
    <mergeCell ref="B990:D990"/>
    <mergeCell ref="F990:I990"/>
    <mergeCell ref="J990:L990"/>
    <mergeCell ref="N990:AA990"/>
    <mergeCell ref="AC990:AD990"/>
    <mergeCell ref="O987:AB987"/>
    <mergeCell ref="AC987:AD987"/>
    <mergeCell ref="B988:D988"/>
    <mergeCell ref="F988:I988"/>
    <mergeCell ref="J988:L988"/>
    <mergeCell ref="N988:AA988"/>
    <mergeCell ref="AC988:AD988"/>
    <mergeCell ref="B985:D985"/>
    <mergeCell ref="F985:I985"/>
    <mergeCell ref="J985:L985"/>
    <mergeCell ref="N985:AA985"/>
    <mergeCell ref="AC985:AD985"/>
    <mergeCell ref="O986:AB986"/>
    <mergeCell ref="AC986:AD986"/>
    <mergeCell ref="A983:O983"/>
    <mergeCell ref="B984:D984"/>
    <mergeCell ref="F984:I984"/>
    <mergeCell ref="J984:L984"/>
    <mergeCell ref="N984:AA984"/>
    <mergeCell ref="AC984:AD984"/>
    <mergeCell ref="O975:AB975"/>
    <mergeCell ref="AC975:AD975"/>
    <mergeCell ref="A978:M978"/>
    <mergeCell ref="R978:AD978"/>
    <mergeCell ref="C979:AC979"/>
    <mergeCell ref="I981:P981"/>
    <mergeCell ref="S981:Y981"/>
    <mergeCell ref="O972:AB972"/>
    <mergeCell ref="AC972:AD972"/>
    <mergeCell ref="O973:AB973"/>
    <mergeCell ref="AC973:AD973"/>
    <mergeCell ref="O974:AB974"/>
    <mergeCell ref="AC974:AD974"/>
    <mergeCell ref="O969:AB969"/>
    <mergeCell ref="AC969:AD969"/>
    <mergeCell ref="O970:AB970"/>
    <mergeCell ref="AC970:AD970"/>
    <mergeCell ref="O971:AB971"/>
    <mergeCell ref="AC971:AD971"/>
    <mergeCell ref="O967:AB967"/>
    <mergeCell ref="B968:D968"/>
    <mergeCell ref="F968:I968"/>
    <mergeCell ref="J968:L968"/>
    <mergeCell ref="N968:AA968"/>
    <mergeCell ref="AC968:AD968"/>
    <mergeCell ref="O965:AB965"/>
    <mergeCell ref="B966:D966"/>
    <mergeCell ref="F966:I966"/>
    <mergeCell ref="J966:L966"/>
    <mergeCell ref="N966:AA966"/>
    <mergeCell ref="AC966:AD966"/>
    <mergeCell ref="O962:AB962"/>
    <mergeCell ref="AC962:AD962"/>
    <mergeCell ref="O963:AB963"/>
    <mergeCell ref="AC963:AD963"/>
    <mergeCell ref="B964:D964"/>
    <mergeCell ref="F964:I964"/>
    <mergeCell ref="J964:L964"/>
    <mergeCell ref="N964:AA964"/>
    <mergeCell ref="AC964:AD964"/>
    <mergeCell ref="O959:AB959"/>
    <mergeCell ref="AC959:AD959"/>
    <mergeCell ref="O960:AB960"/>
    <mergeCell ref="AC960:AD960"/>
    <mergeCell ref="O961:AB961"/>
    <mergeCell ref="AC961:AD961"/>
    <mergeCell ref="O956:AB956"/>
    <mergeCell ref="AC956:AD956"/>
    <mergeCell ref="O957:AB957"/>
    <mergeCell ref="AC957:AD957"/>
    <mergeCell ref="O958:AB958"/>
    <mergeCell ref="AC958:AD958"/>
    <mergeCell ref="O953:AB953"/>
    <mergeCell ref="AC953:AD953"/>
    <mergeCell ref="O954:AB954"/>
    <mergeCell ref="AC954:AD954"/>
    <mergeCell ref="O955:AB955"/>
    <mergeCell ref="AC955:AD955"/>
    <mergeCell ref="B951:D951"/>
    <mergeCell ref="F951:I951"/>
    <mergeCell ref="J951:L951"/>
    <mergeCell ref="N951:AA951"/>
    <mergeCell ref="AC951:AD951"/>
    <mergeCell ref="O952:AB952"/>
    <mergeCell ref="AC952:AD952"/>
    <mergeCell ref="B949:D949"/>
    <mergeCell ref="F949:I949"/>
    <mergeCell ref="J949:L949"/>
    <mergeCell ref="N949:AA949"/>
    <mergeCell ref="AC949:AD949"/>
    <mergeCell ref="O950:AB950"/>
    <mergeCell ref="B947:D947"/>
    <mergeCell ref="F947:I947"/>
    <mergeCell ref="J947:L947"/>
    <mergeCell ref="N947:AA947"/>
    <mergeCell ref="AC947:AD947"/>
    <mergeCell ref="O948:AB948"/>
    <mergeCell ref="B945:D945"/>
    <mergeCell ref="F945:I945"/>
    <mergeCell ref="J945:L945"/>
    <mergeCell ref="N945:AA945"/>
    <mergeCell ref="AC945:AD945"/>
    <mergeCell ref="O946:AB946"/>
    <mergeCell ref="B943:D943"/>
    <mergeCell ref="F943:I943"/>
    <mergeCell ref="J943:L943"/>
    <mergeCell ref="N943:AA943"/>
    <mergeCell ref="AC943:AD943"/>
    <mergeCell ref="O944:AB944"/>
    <mergeCell ref="B941:D941"/>
    <mergeCell ref="F941:I941"/>
    <mergeCell ref="J941:L941"/>
    <mergeCell ref="N941:AA941"/>
    <mergeCell ref="AC941:AD941"/>
    <mergeCell ref="O942:AB942"/>
    <mergeCell ref="O938:AB938"/>
    <mergeCell ref="AC938:AD938"/>
    <mergeCell ref="O939:AB939"/>
    <mergeCell ref="AC939:AD939"/>
    <mergeCell ref="O940:AB940"/>
    <mergeCell ref="AC940:AD940"/>
    <mergeCell ref="O936:AB936"/>
    <mergeCell ref="B937:D937"/>
    <mergeCell ref="F937:I937"/>
    <mergeCell ref="J937:L937"/>
    <mergeCell ref="N937:AA937"/>
    <mergeCell ref="AC937:AD937"/>
    <mergeCell ref="O934:AB934"/>
    <mergeCell ref="B935:D935"/>
    <mergeCell ref="F935:I935"/>
    <mergeCell ref="J935:L935"/>
    <mergeCell ref="N935:AA935"/>
    <mergeCell ref="AC935:AD935"/>
    <mergeCell ref="O932:AB932"/>
    <mergeCell ref="B933:D933"/>
    <mergeCell ref="F933:I933"/>
    <mergeCell ref="J933:L933"/>
    <mergeCell ref="N933:AA933"/>
    <mergeCell ref="AC933:AD933"/>
    <mergeCell ref="O930:AB930"/>
    <mergeCell ref="B931:D931"/>
    <mergeCell ref="F931:I931"/>
    <mergeCell ref="J931:L931"/>
    <mergeCell ref="N931:AA931"/>
    <mergeCell ref="AC931:AD931"/>
    <mergeCell ref="O928:AB928"/>
    <mergeCell ref="AC928:AD928"/>
    <mergeCell ref="B929:D929"/>
    <mergeCell ref="F929:I929"/>
    <mergeCell ref="J929:L929"/>
    <mergeCell ref="N929:AA929"/>
    <mergeCell ref="AC929:AD929"/>
    <mergeCell ref="B926:D926"/>
    <mergeCell ref="F926:I926"/>
    <mergeCell ref="J926:L926"/>
    <mergeCell ref="N926:AA926"/>
    <mergeCell ref="AC926:AD926"/>
    <mergeCell ref="O927:AB927"/>
    <mergeCell ref="AC927:AD927"/>
    <mergeCell ref="A922:S922"/>
    <mergeCell ref="Y922:Z922"/>
    <mergeCell ref="AC922:AD922"/>
    <mergeCell ref="A924:O924"/>
    <mergeCell ref="B925:D925"/>
    <mergeCell ref="F925:I925"/>
    <mergeCell ref="J925:L925"/>
    <mergeCell ref="N925:AA925"/>
    <mergeCell ref="AC925:AD925"/>
    <mergeCell ref="O913:AB913"/>
    <mergeCell ref="A916:M916"/>
    <mergeCell ref="R916:AD916"/>
    <mergeCell ref="C917:AC917"/>
    <mergeCell ref="I919:P919"/>
    <mergeCell ref="S919:Y919"/>
    <mergeCell ref="O911:AB911"/>
    <mergeCell ref="AC911:AD911"/>
    <mergeCell ref="B912:D912"/>
    <mergeCell ref="F912:I912"/>
    <mergeCell ref="J912:L912"/>
    <mergeCell ref="N912:AA912"/>
    <mergeCell ref="AC912:AD912"/>
    <mergeCell ref="O908:AB908"/>
    <mergeCell ref="AC908:AD908"/>
    <mergeCell ref="O909:AB909"/>
    <mergeCell ref="AC909:AD909"/>
    <mergeCell ref="O910:AB910"/>
    <mergeCell ref="AC910:AD910"/>
    <mergeCell ref="O905:AB905"/>
    <mergeCell ref="AC905:AD905"/>
    <mergeCell ref="O906:AB906"/>
    <mergeCell ref="AC906:AD906"/>
    <mergeCell ref="O907:AB907"/>
    <mergeCell ref="AC907:AD907"/>
    <mergeCell ref="O902:AB902"/>
    <mergeCell ref="AC902:AD902"/>
    <mergeCell ref="O903:AB903"/>
    <mergeCell ref="AC903:AD903"/>
    <mergeCell ref="O904:AB904"/>
    <mergeCell ref="AC904:AD904"/>
    <mergeCell ref="O899:AB899"/>
    <mergeCell ref="AC899:AD899"/>
    <mergeCell ref="O900:AB900"/>
    <mergeCell ref="AC900:AD900"/>
    <mergeCell ref="O901:AB901"/>
    <mergeCell ref="AC901:AD901"/>
    <mergeCell ref="B897:D897"/>
    <mergeCell ref="F897:I897"/>
    <mergeCell ref="J897:L897"/>
    <mergeCell ref="N897:AA897"/>
    <mergeCell ref="AC897:AD897"/>
    <mergeCell ref="O898:AB898"/>
    <mergeCell ref="AC898:AD898"/>
    <mergeCell ref="B895:D895"/>
    <mergeCell ref="F895:I895"/>
    <mergeCell ref="J895:L895"/>
    <mergeCell ref="N895:AA895"/>
    <mergeCell ref="AC895:AD895"/>
    <mergeCell ref="O896:AB896"/>
    <mergeCell ref="B893:D893"/>
    <mergeCell ref="F893:I893"/>
    <mergeCell ref="J893:L893"/>
    <mergeCell ref="N893:AA893"/>
    <mergeCell ref="AC893:AD893"/>
    <mergeCell ref="O894:AB894"/>
    <mergeCell ref="B891:D891"/>
    <mergeCell ref="F891:I891"/>
    <mergeCell ref="J891:L891"/>
    <mergeCell ref="N891:AA891"/>
    <mergeCell ref="AC891:AD891"/>
    <mergeCell ref="O892:AB892"/>
    <mergeCell ref="B889:D889"/>
    <mergeCell ref="F889:I889"/>
    <mergeCell ref="J889:L889"/>
    <mergeCell ref="N889:AA889"/>
    <mergeCell ref="AC889:AD889"/>
    <mergeCell ref="O890:AB890"/>
    <mergeCell ref="B887:D887"/>
    <mergeCell ref="F887:I887"/>
    <mergeCell ref="J887:L887"/>
    <mergeCell ref="N887:AA887"/>
    <mergeCell ref="AC887:AD887"/>
    <mergeCell ref="O888:AB888"/>
    <mergeCell ref="B885:D885"/>
    <mergeCell ref="F885:I885"/>
    <mergeCell ref="J885:L885"/>
    <mergeCell ref="N885:AA885"/>
    <mergeCell ref="AC885:AD885"/>
    <mergeCell ref="O886:AB886"/>
    <mergeCell ref="B883:D883"/>
    <mergeCell ref="F883:I883"/>
    <mergeCell ref="J883:L883"/>
    <mergeCell ref="N883:AA883"/>
    <mergeCell ref="AC883:AD883"/>
    <mergeCell ref="O884:AB884"/>
    <mergeCell ref="B881:D881"/>
    <mergeCell ref="F881:I881"/>
    <mergeCell ref="J881:L881"/>
    <mergeCell ref="N881:AA881"/>
    <mergeCell ref="AC881:AD881"/>
    <mergeCell ref="O882:AB882"/>
    <mergeCell ref="B879:D879"/>
    <mergeCell ref="F879:I879"/>
    <mergeCell ref="J879:L879"/>
    <mergeCell ref="N879:AA879"/>
    <mergeCell ref="AC879:AD879"/>
    <mergeCell ref="O880:AB880"/>
    <mergeCell ref="B877:D877"/>
    <mergeCell ref="F877:I877"/>
    <mergeCell ref="J877:L877"/>
    <mergeCell ref="N877:AA877"/>
    <mergeCell ref="AC877:AD877"/>
    <mergeCell ref="O878:AB878"/>
    <mergeCell ref="B875:D875"/>
    <mergeCell ref="F875:I875"/>
    <mergeCell ref="J875:L875"/>
    <mergeCell ref="N875:AA875"/>
    <mergeCell ref="AC875:AD875"/>
    <mergeCell ref="O876:AB876"/>
    <mergeCell ref="B873:D873"/>
    <mergeCell ref="F873:I873"/>
    <mergeCell ref="J873:L873"/>
    <mergeCell ref="N873:AA873"/>
    <mergeCell ref="AC873:AD873"/>
    <mergeCell ref="O874:AB874"/>
    <mergeCell ref="O870:AB870"/>
    <mergeCell ref="AC870:AD870"/>
    <mergeCell ref="O871:AB871"/>
    <mergeCell ref="AC871:AD871"/>
    <mergeCell ref="O872:AB872"/>
    <mergeCell ref="AC872:AD872"/>
    <mergeCell ref="O868:AB868"/>
    <mergeCell ref="B869:D869"/>
    <mergeCell ref="F869:I869"/>
    <mergeCell ref="J869:L869"/>
    <mergeCell ref="N869:AA869"/>
    <mergeCell ref="AC869:AD869"/>
    <mergeCell ref="O866:AB866"/>
    <mergeCell ref="B867:D867"/>
    <mergeCell ref="F867:I867"/>
    <mergeCell ref="J867:L867"/>
    <mergeCell ref="N867:AA867"/>
    <mergeCell ref="AC867:AD867"/>
    <mergeCell ref="O864:AB864"/>
    <mergeCell ref="B865:D865"/>
    <mergeCell ref="F865:I865"/>
    <mergeCell ref="J865:L865"/>
    <mergeCell ref="N865:AA865"/>
    <mergeCell ref="AC865:AD865"/>
    <mergeCell ref="O862:AB862"/>
    <mergeCell ref="B863:D863"/>
    <mergeCell ref="F863:I863"/>
    <mergeCell ref="J863:L863"/>
    <mergeCell ref="N863:AA863"/>
    <mergeCell ref="AC863:AD863"/>
    <mergeCell ref="B860:D860"/>
    <mergeCell ref="F860:I860"/>
    <mergeCell ref="J860:L860"/>
    <mergeCell ref="N860:AA860"/>
    <mergeCell ref="AC860:AD860"/>
    <mergeCell ref="B861:D861"/>
    <mergeCell ref="F861:I861"/>
    <mergeCell ref="J861:L861"/>
    <mergeCell ref="N861:AA861"/>
    <mergeCell ref="AC861:AD861"/>
    <mergeCell ref="A854:M854"/>
    <mergeCell ref="R854:AD854"/>
    <mergeCell ref="C855:AC855"/>
    <mergeCell ref="I857:P857"/>
    <mergeCell ref="S857:Y857"/>
    <mergeCell ref="A859:O859"/>
    <mergeCell ref="B850:D850"/>
    <mergeCell ref="F850:I850"/>
    <mergeCell ref="J850:L850"/>
    <mergeCell ref="N850:AA850"/>
    <mergeCell ref="AC850:AD850"/>
    <mergeCell ref="O851:AB851"/>
    <mergeCell ref="B848:D848"/>
    <mergeCell ref="F848:I848"/>
    <mergeCell ref="J848:L848"/>
    <mergeCell ref="N848:AA848"/>
    <mergeCell ref="AC848:AD848"/>
    <mergeCell ref="O849:AB849"/>
    <mergeCell ref="B846:D846"/>
    <mergeCell ref="F846:I846"/>
    <mergeCell ref="J846:L846"/>
    <mergeCell ref="N846:AA846"/>
    <mergeCell ref="AC846:AD846"/>
    <mergeCell ref="O847:AB847"/>
    <mergeCell ref="B844:D844"/>
    <mergeCell ref="F844:I844"/>
    <mergeCell ref="J844:L844"/>
    <mergeCell ref="N844:AA844"/>
    <mergeCell ref="AC844:AD844"/>
    <mergeCell ref="O845:AB845"/>
    <mergeCell ref="B842:D842"/>
    <mergeCell ref="F842:I842"/>
    <mergeCell ref="J842:L842"/>
    <mergeCell ref="N842:AA842"/>
    <mergeCell ref="AC842:AD842"/>
    <mergeCell ref="O843:AB843"/>
    <mergeCell ref="B840:D840"/>
    <mergeCell ref="F840:I840"/>
    <mergeCell ref="J840:L840"/>
    <mergeCell ref="N840:AA840"/>
    <mergeCell ref="AC840:AD840"/>
    <mergeCell ref="O841:AB841"/>
    <mergeCell ref="B838:D838"/>
    <mergeCell ref="F838:I838"/>
    <mergeCell ref="J838:L838"/>
    <mergeCell ref="N838:AA838"/>
    <mergeCell ref="AC838:AD838"/>
    <mergeCell ref="O839:AB839"/>
    <mergeCell ref="B836:D836"/>
    <mergeCell ref="F836:I836"/>
    <mergeCell ref="J836:L836"/>
    <mergeCell ref="N836:AA836"/>
    <mergeCell ref="AC836:AD836"/>
    <mergeCell ref="O837:AB837"/>
    <mergeCell ref="B834:D834"/>
    <mergeCell ref="F834:I834"/>
    <mergeCell ref="J834:L834"/>
    <mergeCell ref="N834:AA834"/>
    <mergeCell ref="AC834:AD834"/>
    <mergeCell ref="O835:AB835"/>
    <mergeCell ref="B832:D832"/>
    <mergeCell ref="F832:I832"/>
    <mergeCell ref="J832:L832"/>
    <mergeCell ref="N832:AA832"/>
    <mergeCell ref="AC832:AD832"/>
    <mergeCell ref="O833:AB833"/>
    <mergeCell ref="B830:D830"/>
    <mergeCell ref="F830:I830"/>
    <mergeCell ref="J830:L830"/>
    <mergeCell ref="N830:AA830"/>
    <mergeCell ref="AC830:AD830"/>
    <mergeCell ref="O831:AB831"/>
    <mergeCell ref="B828:D828"/>
    <mergeCell ref="F828:I828"/>
    <mergeCell ref="J828:L828"/>
    <mergeCell ref="N828:AA828"/>
    <mergeCell ref="AC828:AD828"/>
    <mergeCell ref="O829:AB829"/>
    <mergeCell ref="B826:D826"/>
    <mergeCell ref="F826:I826"/>
    <mergeCell ref="J826:L826"/>
    <mergeCell ref="N826:AA826"/>
    <mergeCell ref="AC826:AD826"/>
    <mergeCell ref="O827:AB827"/>
    <mergeCell ref="B824:D824"/>
    <mergeCell ref="F824:I824"/>
    <mergeCell ref="J824:L824"/>
    <mergeCell ref="N824:AA824"/>
    <mergeCell ref="AC824:AD824"/>
    <mergeCell ref="O825:AB825"/>
    <mergeCell ref="B822:D822"/>
    <mergeCell ref="F822:I822"/>
    <mergeCell ref="J822:L822"/>
    <mergeCell ref="N822:AA822"/>
    <mergeCell ref="AC822:AD822"/>
    <mergeCell ref="O823:AB823"/>
    <mergeCell ref="B820:D820"/>
    <mergeCell ref="F820:I820"/>
    <mergeCell ref="J820:L820"/>
    <mergeCell ref="N820:AA820"/>
    <mergeCell ref="AC820:AD820"/>
    <mergeCell ref="O821:AB821"/>
    <mergeCell ref="B818:D818"/>
    <mergeCell ref="F818:I818"/>
    <mergeCell ref="J818:L818"/>
    <mergeCell ref="N818:AA818"/>
    <mergeCell ref="AC818:AD818"/>
    <mergeCell ref="O819:AB819"/>
    <mergeCell ref="B816:D816"/>
    <mergeCell ref="F816:I816"/>
    <mergeCell ref="J816:L816"/>
    <mergeCell ref="N816:AA816"/>
    <mergeCell ref="AC816:AD816"/>
    <mergeCell ref="O817:AB817"/>
    <mergeCell ref="B814:D814"/>
    <mergeCell ref="F814:I814"/>
    <mergeCell ref="J814:L814"/>
    <mergeCell ref="N814:AA814"/>
    <mergeCell ref="AC814:AD814"/>
    <mergeCell ref="O815:AB815"/>
    <mergeCell ref="B812:D812"/>
    <mergeCell ref="F812:I812"/>
    <mergeCell ref="J812:L812"/>
    <mergeCell ref="N812:AA812"/>
    <mergeCell ref="AC812:AD812"/>
    <mergeCell ref="O813:AB813"/>
    <mergeCell ref="B810:D810"/>
    <mergeCell ref="F810:I810"/>
    <mergeCell ref="J810:L810"/>
    <mergeCell ref="N810:AA810"/>
    <mergeCell ref="AC810:AD810"/>
    <mergeCell ref="O811:AB811"/>
    <mergeCell ref="B808:D808"/>
    <mergeCell ref="F808:I808"/>
    <mergeCell ref="J808:L808"/>
    <mergeCell ref="N808:AA808"/>
    <mergeCell ref="AC808:AD808"/>
    <mergeCell ref="O809:AB809"/>
    <mergeCell ref="B806:D806"/>
    <mergeCell ref="F806:I806"/>
    <mergeCell ref="J806:L806"/>
    <mergeCell ref="N806:AA806"/>
    <mergeCell ref="AC806:AD806"/>
    <mergeCell ref="O807:AB807"/>
    <mergeCell ref="B804:D804"/>
    <mergeCell ref="F804:I804"/>
    <mergeCell ref="J804:L804"/>
    <mergeCell ref="N804:AA804"/>
    <mergeCell ref="AC804:AD804"/>
    <mergeCell ref="O805:AB805"/>
    <mergeCell ref="B802:D802"/>
    <mergeCell ref="F802:I802"/>
    <mergeCell ref="J802:L802"/>
    <mergeCell ref="N802:AA802"/>
    <mergeCell ref="AC802:AD802"/>
    <mergeCell ref="O803:AB803"/>
    <mergeCell ref="B800:D800"/>
    <mergeCell ref="F800:I800"/>
    <mergeCell ref="J800:L800"/>
    <mergeCell ref="N800:AA800"/>
    <mergeCell ref="AC800:AD800"/>
    <mergeCell ref="O801:AB801"/>
    <mergeCell ref="C794:AC794"/>
    <mergeCell ref="I796:P796"/>
    <mergeCell ref="S796:Y796"/>
    <mergeCell ref="A798:O798"/>
    <mergeCell ref="B799:D799"/>
    <mergeCell ref="F799:I799"/>
    <mergeCell ref="J799:L799"/>
    <mergeCell ref="N799:AA799"/>
    <mergeCell ref="AC799:AD799"/>
    <mergeCell ref="O789:AB789"/>
    <mergeCell ref="AC789:AD789"/>
    <mergeCell ref="O790:AB790"/>
    <mergeCell ref="AC790:AD790"/>
    <mergeCell ref="A793:M793"/>
    <mergeCell ref="R793:AD793"/>
    <mergeCell ref="O787:AB787"/>
    <mergeCell ref="B788:D788"/>
    <mergeCell ref="F788:I788"/>
    <mergeCell ref="J788:L788"/>
    <mergeCell ref="N788:AA788"/>
    <mergeCell ref="AC788:AD788"/>
    <mergeCell ref="O785:AB785"/>
    <mergeCell ref="B786:D786"/>
    <mergeCell ref="F786:I786"/>
    <mergeCell ref="J786:L786"/>
    <mergeCell ref="N786:AA786"/>
    <mergeCell ref="AC786:AD786"/>
    <mergeCell ref="O783:AB783"/>
    <mergeCell ref="B784:D784"/>
    <mergeCell ref="F784:I784"/>
    <mergeCell ref="J784:L784"/>
    <mergeCell ref="N784:AA784"/>
    <mergeCell ref="AC784:AD784"/>
    <mergeCell ref="O781:AB781"/>
    <mergeCell ref="B782:D782"/>
    <mergeCell ref="F782:I782"/>
    <mergeCell ref="J782:L782"/>
    <mergeCell ref="N782:AA782"/>
    <mergeCell ref="AC782:AD782"/>
    <mergeCell ref="O779:AB779"/>
    <mergeCell ref="B780:D780"/>
    <mergeCell ref="F780:I780"/>
    <mergeCell ref="J780:L780"/>
    <mergeCell ref="N780:AA780"/>
    <mergeCell ref="AC780:AD780"/>
    <mergeCell ref="O777:AB777"/>
    <mergeCell ref="AC777:AD777"/>
    <mergeCell ref="B778:D778"/>
    <mergeCell ref="F778:I778"/>
    <mergeCell ref="J778:L778"/>
    <mergeCell ref="N778:AA778"/>
    <mergeCell ref="AC778:AD778"/>
    <mergeCell ref="B775:D775"/>
    <mergeCell ref="F775:I775"/>
    <mergeCell ref="J775:L775"/>
    <mergeCell ref="N775:AA775"/>
    <mergeCell ref="AC775:AD775"/>
    <mergeCell ref="O776:AB776"/>
    <mergeCell ref="AC776:AD776"/>
    <mergeCell ref="B773:D773"/>
    <mergeCell ref="F773:I773"/>
    <mergeCell ref="J773:L773"/>
    <mergeCell ref="N773:AA773"/>
    <mergeCell ref="AC773:AD773"/>
    <mergeCell ref="O774:AB774"/>
    <mergeCell ref="B771:D771"/>
    <mergeCell ref="F771:I771"/>
    <mergeCell ref="J771:L771"/>
    <mergeCell ref="N771:AA771"/>
    <mergeCell ref="AC771:AD771"/>
    <mergeCell ref="O772:AB772"/>
    <mergeCell ref="B769:D769"/>
    <mergeCell ref="F769:I769"/>
    <mergeCell ref="J769:L769"/>
    <mergeCell ref="N769:AA769"/>
    <mergeCell ref="AC769:AD769"/>
    <mergeCell ref="O770:AB770"/>
    <mergeCell ref="B767:D767"/>
    <mergeCell ref="F767:I767"/>
    <mergeCell ref="J767:L767"/>
    <mergeCell ref="N767:AA767"/>
    <mergeCell ref="AC767:AD767"/>
    <mergeCell ref="O768:AB768"/>
    <mergeCell ref="B765:D765"/>
    <mergeCell ref="F765:I765"/>
    <mergeCell ref="J765:L765"/>
    <mergeCell ref="N765:AA765"/>
    <mergeCell ref="AC765:AD765"/>
    <mergeCell ref="O766:AB766"/>
    <mergeCell ref="B763:D763"/>
    <mergeCell ref="F763:I763"/>
    <mergeCell ref="J763:L763"/>
    <mergeCell ref="N763:AA763"/>
    <mergeCell ref="AC763:AD763"/>
    <mergeCell ref="O764:AB764"/>
    <mergeCell ref="B761:D761"/>
    <mergeCell ref="F761:I761"/>
    <mergeCell ref="J761:L761"/>
    <mergeCell ref="N761:AA761"/>
    <mergeCell ref="AC761:AD761"/>
    <mergeCell ref="O762:AB762"/>
    <mergeCell ref="O758:AB758"/>
    <mergeCell ref="AC758:AD758"/>
    <mergeCell ref="O759:AB759"/>
    <mergeCell ref="AC759:AD759"/>
    <mergeCell ref="O760:AB760"/>
    <mergeCell ref="AC760:AD760"/>
    <mergeCell ref="O755:AB755"/>
    <mergeCell ref="AC755:AD755"/>
    <mergeCell ref="O756:AB756"/>
    <mergeCell ref="AC756:AD756"/>
    <mergeCell ref="O757:AB757"/>
    <mergeCell ref="AC757:AD757"/>
    <mergeCell ref="O752:AB752"/>
    <mergeCell ref="AC752:AD752"/>
    <mergeCell ref="O753:AB753"/>
    <mergeCell ref="AC753:AD753"/>
    <mergeCell ref="O754:AB754"/>
    <mergeCell ref="AC754:AD754"/>
    <mergeCell ref="O749:AB749"/>
    <mergeCell ref="AC749:AD749"/>
    <mergeCell ref="O750:AB750"/>
    <mergeCell ref="AC750:AD750"/>
    <mergeCell ref="O751:AB751"/>
    <mergeCell ref="AC751:AD751"/>
    <mergeCell ref="O746:AB746"/>
    <mergeCell ref="AC746:AD746"/>
    <mergeCell ref="O747:AB747"/>
    <mergeCell ref="AC747:AD747"/>
    <mergeCell ref="O748:AB748"/>
    <mergeCell ref="AC748:AD748"/>
    <mergeCell ref="O743:AB743"/>
    <mergeCell ref="AC743:AD743"/>
    <mergeCell ref="O744:AB744"/>
    <mergeCell ref="AC744:AD744"/>
    <mergeCell ref="O745:AB745"/>
    <mergeCell ref="AC745:AD745"/>
    <mergeCell ref="O740:AB740"/>
    <mergeCell ref="AC740:AD740"/>
    <mergeCell ref="O741:AB741"/>
    <mergeCell ref="AC741:AD741"/>
    <mergeCell ref="O742:AB742"/>
    <mergeCell ref="AC742:AD742"/>
    <mergeCell ref="B738:D738"/>
    <mergeCell ref="F738:I738"/>
    <mergeCell ref="J738:L738"/>
    <mergeCell ref="N738:AA738"/>
    <mergeCell ref="AC738:AD738"/>
    <mergeCell ref="B739:D739"/>
    <mergeCell ref="F739:I739"/>
    <mergeCell ref="J739:L739"/>
    <mergeCell ref="N739:AA739"/>
    <mergeCell ref="AC739:AD739"/>
    <mergeCell ref="A732:M732"/>
    <mergeCell ref="R732:AD732"/>
    <mergeCell ref="C733:AC733"/>
    <mergeCell ref="I735:P735"/>
    <mergeCell ref="S735:Y735"/>
    <mergeCell ref="A737:O737"/>
    <mergeCell ref="B728:D728"/>
    <mergeCell ref="F728:I728"/>
    <mergeCell ref="J728:L728"/>
    <mergeCell ref="N728:AA728"/>
    <mergeCell ref="AC728:AD728"/>
    <mergeCell ref="O729:AB729"/>
    <mergeCell ref="B726:D726"/>
    <mergeCell ref="F726:I726"/>
    <mergeCell ref="J726:L726"/>
    <mergeCell ref="N726:AA726"/>
    <mergeCell ref="AC726:AD726"/>
    <mergeCell ref="O727:AB727"/>
    <mergeCell ref="B724:D724"/>
    <mergeCell ref="F724:I724"/>
    <mergeCell ref="J724:L724"/>
    <mergeCell ref="N724:AA724"/>
    <mergeCell ref="AC724:AD724"/>
    <mergeCell ref="O725:AB725"/>
    <mergeCell ref="B722:D722"/>
    <mergeCell ref="F722:I722"/>
    <mergeCell ref="J722:L722"/>
    <mergeCell ref="N722:AA722"/>
    <mergeCell ref="AC722:AD722"/>
    <mergeCell ref="O723:AB723"/>
    <mergeCell ref="B720:D720"/>
    <mergeCell ref="F720:I720"/>
    <mergeCell ref="J720:L720"/>
    <mergeCell ref="N720:AA720"/>
    <mergeCell ref="AC720:AD720"/>
    <mergeCell ref="O721:AB721"/>
    <mergeCell ref="B718:D718"/>
    <mergeCell ref="F718:I718"/>
    <mergeCell ref="J718:L718"/>
    <mergeCell ref="N718:AA718"/>
    <mergeCell ref="AC718:AD718"/>
    <mergeCell ref="O719:AB719"/>
    <mergeCell ref="B716:D716"/>
    <mergeCell ref="F716:I716"/>
    <mergeCell ref="J716:L716"/>
    <mergeCell ref="N716:AA716"/>
    <mergeCell ref="AC716:AD716"/>
    <mergeCell ref="O717:AB717"/>
    <mergeCell ref="B714:D714"/>
    <mergeCell ref="F714:I714"/>
    <mergeCell ref="J714:L714"/>
    <mergeCell ref="N714:AA714"/>
    <mergeCell ref="AC714:AD714"/>
    <mergeCell ref="O715:AB715"/>
    <mergeCell ref="B712:D712"/>
    <mergeCell ref="F712:I712"/>
    <mergeCell ref="J712:L712"/>
    <mergeCell ref="N712:AA712"/>
    <mergeCell ref="AC712:AD712"/>
    <mergeCell ref="O713:AB713"/>
    <mergeCell ref="B710:D710"/>
    <mergeCell ref="F710:I710"/>
    <mergeCell ref="J710:L710"/>
    <mergeCell ref="N710:AA710"/>
    <mergeCell ref="AC710:AD710"/>
    <mergeCell ref="O711:AB711"/>
    <mergeCell ref="B708:D708"/>
    <mergeCell ref="F708:I708"/>
    <mergeCell ref="J708:L708"/>
    <mergeCell ref="N708:AA708"/>
    <mergeCell ref="AC708:AD708"/>
    <mergeCell ref="O709:AB709"/>
    <mergeCell ref="B706:D706"/>
    <mergeCell ref="F706:I706"/>
    <mergeCell ref="J706:L706"/>
    <mergeCell ref="N706:AA706"/>
    <mergeCell ref="AC706:AD706"/>
    <mergeCell ref="O707:AB707"/>
    <mergeCell ref="O703:AB703"/>
    <mergeCell ref="AC703:AD703"/>
    <mergeCell ref="O704:AB704"/>
    <mergeCell ref="AC704:AD704"/>
    <mergeCell ref="O705:AB705"/>
    <mergeCell ref="AC705:AD705"/>
    <mergeCell ref="O701:AB701"/>
    <mergeCell ref="B702:D702"/>
    <mergeCell ref="F702:I702"/>
    <mergeCell ref="J702:L702"/>
    <mergeCell ref="N702:AA702"/>
    <mergeCell ref="AC702:AD702"/>
    <mergeCell ref="O699:AB699"/>
    <mergeCell ref="B700:D700"/>
    <mergeCell ref="F700:I700"/>
    <mergeCell ref="J700:L700"/>
    <mergeCell ref="N700:AA700"/>
    <mergeCell ref="AC700:AD700"/>
    <mergeCell ref="O697:AB697"/>
    <mergeCell ref="B698:D698"/>
    <mergeCell ref="F698:I698"/>
    <mergeCell ref="J698:L698"/>
    <mergeCell ref="N698:AA698"/>
    <mergeCell ref="AC698:AD698"/>
    <mergeCell ref="O695:AB695"/>
    <mergeCell ref="B696:D696"/>
    <mergeCell ref="F696:I696"/>
    <mergeCell ref="J696:L696"/>
    <mergeCell ref="N696:AA696"/>
    <mergeCell ref="AC696:AD696"/>
    <mergeCell ref="O693:AB693"/>
    <mergeCell ref="B694:D694"/>
    <mergeCell ref="F694:I694"/>
    <mergeCell ref="J694:L694"/>
    <mergeCell ref="N694:AA694"/>
    <mergeCell ref="AC694:AD694"/>
    <mergeCell ref="B691:D691"/>
    <mergeCell ref="F691:I691"/>
    <mergeCell ref="J691:L691"/>
    <mergeCell ref="N691:AA691"/>
    <mergeCell ref="AC691:AD691"/>
    <mergeCell ref="B692:D692"/>
    <mergeCell ref="F692:I692"/>
    <mergeCell ref="J692:L692"/>
    <mergeCell ref="N692:AA692"/>
    <mergeCell ref="AC692:AD692"/>
    <mergeCell ref="A685:M685"/>
    <mergeCell ref="R685:AD685"/>
    <mergeCell ref="C686:AC686"/>
    <mergeCell ref="I688:P688"/>
    <mergeCell ref="S688:Y688"/>
    <mergeCell ref="A690:O690"/>
    <mergeCell ref="B681:D681"/>
    <mergeCell ref="F681:I681"/>
    <mergeCell ref="J681:L681"/>
    <mergeCell ref="N681:AA681"/>
    <mergeCell ref="AC681:AD681"/>
    <mergeCell ref="O682:AB682"/>
    <mergeCell ref="B679:D679"/>
    <mergeCell ref="F679:I679"/>
    <mergeCell ref="J679:L679"/>
    <mergeCell ref="N679:AA679"/>
    <mergeCell ref="AC679:AD679"/>
    <mergeCell ref="O680:AB680"/>
    <mergeCell ref="B677:D677"/>
    <mergeCell ref="F677:I677"/>
    <mergeCell ref="J677:L677"/>
    <mergeCell ref="N677:AA677"/>
    <mergeCell ref="AC677:AD677"/>
    <mergeCell ref="O678:AB678"/>
    <mergeCell ref="B675:D675"/>
    <mergeCell ref="F675:I675"/>
    <mergeCell ref="J675:L675"/>
    <mergeCell ref="N675:AA675"/>
    <mergeCell ref="AC675:AD675"/>
    <mergeCell ref="O676:AB676"/>
    <mergeCell ref="B673:D673"/>
    <mergeCell ref="F673:I673"/>
    <mergeCell ref="J673:L673"/>
    <mergeCell ref="N673:AA673"/>
    <mergeCell ref="AC673:AD673"/>
    <mergeCell ref="O674:AB674"/>
    <mergeCell ref="B671:D671"/>
    <mergeCell ref="F671:I671"/>
    <mergeCell ref="J671:L671"/>
    <mergeCell ref="N671:AA671"/>
    <mergeCell ref="AC671:AD671"/>
    <mergeCell ref="O672:AB672"/>
    <mergeCell ref="B669:D669"/>
    <mergeCell ref="F669:I669"/>
    <mergeCell ref="J669:L669"/>
    <mergeCell ref="N669:AA669"/>
    <mergeCell ref="AC669:AD669"/>
    <mergeCell ref="O670:AB670"/>
    <mergeCell ref="B667:D667"/>
    <mergeCell ref="F667:I667"/>
    <mergeCell ref="J667:L667"/>
    <mergeCell ref="N667:AA667"/>
    <mergeCell ref="AC667:AD667"/>
    <mergeCell ref="O668:AB668"/>
    <mergeCell ref="B665:D665"/>
    <mergeCell ref="F665:I665"/>
    <mergeCell ref="J665:L665"/>
    <mergeCell ref="N665:AA665"/>
    <mergeCell ref="AC665:AD665"/>
    <mergeCell ref="O666:AB666"/>
    <mergeCell ref="B663:D663"/>
    <mergeCell ref="F663:I663"/>
    <mergeCell ref="J663:L663"/>
    <mergeCell ref="N663:AA663"/>
    <mergeCell ref="AC663:AD663"/>
    <mergeCell ref="O664:AB664"/>
    <mergeCell ref="B661:D661"/>
    <mergeCell ref="F661:I661"/>
    <mergeCell ref="J661:L661"/>
    <mergeCell ref="N661:AA661"/>
    <mergeCell ref="AC661:AD661"/>
    <mergeCell ref="O662:AB662"/>
    <mergeCell ref="B659:D659"/>
    <mergeCell ref="F659:I659"/>
    <mergeCell ref="J659:L659"/>
    <mergeCell ref="N659:AA659"/>
    <mergeCell ref="AC659:AD659"/>
    <mergeCell ref="O660:AB660"/>
    <mergeCell ref="B657:D657"/>
    <mergeCell ref="F657:I657"/>
    <mergeCell ref="J657:L657"/>
    <mergeCell ref="N657:AA657"/>
    <mergeCell ref="AC657:AD657"/>
    <mergeCell ref="O658:AB658"/>
    <mergeCell ref="B655:D655"/>
    <mergeCell ref="F655:I655"/>
    <mergeCell ref="J655:L655"/>
    <mergeCell ref="N655:AA655"/>
    <mergeCell ref="AC655:AD655"/>
    <mergeCell ref="O656:AB656"/>
    <mergeCell ref="B653:D653"/>
    <mergeCell ref="F653:I653"/>
    <mergeCell ref="J653:L653"/>
    <mergeCell ref="N653:AA653"/>
    <mergeCell ref="AC653:AD653"/>
    <mergeCell ref="O654:AB654"/>
    <mergeCell ref="B651:D651"/>
    <mergeCell ref="F651:I651"/>
    <mergeCell ref="J651:L651"/>
    <mergeCell ref="N651:AA651"/>
    <mergeCell ref="AC651:AD651"/>
    <mergeCell ref="O652:AB652"/>
    <mergeCell ref="B649:D649"/>
    <mergeCell ref="F649:I649"/>
    <mergeCell ref="J649:L649"/>
    <mergeCell ref="N649:AA649"/>
    <mergeCell ref="AC649:AD649"/>
    <mergeCell ref="O650:AB650"/>
    <mergeCell ref="B647:D647"/>
    <mergeCell ref="F647:I647"/>
    <mergeCell ref="J647:L647"/>
    <mergeCell ref="N647:AA647"/>
    <mergeCell ref="AC647:AD647"/>
    <mergeCell ref="O648:AB648"/>
    <mergeCell ref="B645:D645"/>
    <mergeCell ref="F645:I645"/>
    <mergeCell ref="J645:L645"/>
    <mergeCell ref="N645:AA645"/>
    <mergeCell ref="AC645:AD645"/>
    <mergeCell ref="O646:AB646"/>
    <mergeCell ref="B643:D643"/>
    <mergeCell ref="F643:I643"/>
    <mergeCell ref="J643:L643"/>
    <mergeCell ref="N643:AA643"/>
    <mergeCell ref="AC643:AD643"/>
    <mergeCell ref="O644:AB644"/>
    <mergeCell ref="B641:D641"/>
    <mergeCell ref="F641:I641"/>
    <mergeCell ref="J641:L641"/>
    <mergeCell ref="N641:AA641"/>
    <mergeCell ref="AC641:AD641"/>
    <mergeCell ref="O642:AB642"/>
    <mergeCell ref="B639:D639"/>
    <mergeCell ref="F639:I639"/>
    <mergeCell ref="J639:L639"/>
    <mergeCell ref="N639:AA639"/>
    <mergeCell ref="AC639:AD639"/>
    <mergeCell ref="O640:AB640"/>
    <mergeCell ref="B637:D637"/>
    <mergeCell ref="F637:I637"/>
    <mergeCell ref="J637:L637"/>
    <mergeCell ref="N637:AA637"/>
    <mergeCell ref="AC637:AD637"/>
    <mergeCell ref="O638:AB638"/>
    <mergeCell ref="B635:D635"/>
    <mergeCell ref="F635:I635"/>
    <mergeCell ref="J635:L635"/>
    <mergeCell ref="N635:AA635"/>
    <mergeCell ref="AC635:AD635"/>
    <mergeCell ref="O636:AB636"/>
    <mergeCell ref="B633:D633"/>
    <mergeCell ref="F633:I633"/>
    <mergeCell ref="J633:L633"/>
    <mergeCell ref="N633:AA633"/>
    <mergeCell ref="AC633:AD633"/>
    <mergeCell ref="O634:AB634"/>
    <mergeCell ref="B631:D631"/>
    <mergeCell ref="F631:I631"/>
    <mergeCell ref="J631:L631"/>
    <mergeCell ref="N631:AA631"/>
    <mergeCell ref="AC631:AD631"/>
    <mergeCell ref="O632:AB632"/>
    <mergeCell ref="A629:O629"/>
    <mergeCell ref="B630:D630"/>
    <mergeCell ref="F630:I630"/>
    <mergeCell ref="J630:L630"/>
    <mergeCell ref="N630:AA630"/>
    <mergeCell ref="AC630:AD630"/>
    <mergeCell ref="O621:AB621"/>
    <mergeCell ref="A624:M624"/>
    <mergeCell ref="R624:AD624"/>
    <mergeCell ref="C625:AC625"/>
    <mergeCell ref="I627:P627"/>
    <mergeCell ref="S627:Y627"/>
    <mergeCell ref="O619:AB619"/>
    <mergeCell ref="B620:D620"/>
    <mergeCell ref="F620:I620"/>
    <mergeCell ref="J620:L620"/>
    <mergeCell ref="N620:AA620"/>
    <mergeCell ref="AC620:AD620"/>
    <mergeCell ref="O617:AB617"/>
    <mergeCell ref="B618:D618"/>
    <mergeCell ref="F618:I618"/>
    <mergeCell ref="J618:L618"/>
    <mergeCell ref="N618:AA618"/>
    <mergeCell ref="AC618:AD618"/>
    <mergeCell ref="O615:AB615"/>
    <mergeCell ref="B616:D616"/>
    <mergeCell ref="F616:I616"/>
    <mergeCell ref="J616:L616"/>
    <mergeCell ref="N616:AA616"/>
    <mergeCell ref="AC616:AD616"/>
    <mergeCell ref="O613:AB613"/>
    <mergeCell ref="B614:D614"/>
    <mergeCell ref="F614:I614"/>
    <mergeCell ref="J614:L614"/>
    <mergeCell ref="N614:AA614"/>
    <mergeCell ref="AC614:AD614"/>
    <mergeCell ref="O610:AB610"/>
    <mergeCell ref="AC610:AD610"/>
    <mergeCell ref="O611:AB611"/>
    <mergeCell ref="AC611:AD611"/>
    <mergeCell ref="B612:D612"/>
    <mergeCell ref="F612:I612"/>
    <mergeCell ref="J612:L612"/>
    <mergeCell ref="N612:AA612"/>
    <mergeCell ref="AC612:AD612"/>
    <mergeCell ref="O607:AB607"/>
    <mergeCell ref="AC607:AD607"/>
    <mergeCell ref="O608:AB608"/>
    <mergeCell ref="AC608:AD608"/>
    <mergeCell ref="O609:AB609"/>
    <mergeCell ref="AC609:AD609"/>
    <mergeCell ref="O604:AB604"/>
    <mergeCell ref="AC604:AD604"/>
    <mergeCell ref="O605:AB605"/>
    <mergeCell ref="AC605:AD605"/>
    <mergeCell ref="O606:AB606"/>
    <mergeCell ref="AC606:AD606"/>
    <mergeCell ref="O601:AB601"/>
    <mergeCell ref="AC601:AD601"/>
    <mergeCell ref="O602:AB602"/>
    <mergeCell ref="AC602:AD602"/>
    <mergeCell ref="O603:AB603"/>
    <mergeCell ref="AC603:AD603"/>
    <mergeCell ref="O598:AB598"/>
    <mergeCell ref="AC598:AD598"/>
    <mergeCell ref="O599:AB599"/>
    <mergeCell ref="AC599:AD599"/>
    <mergeCell ref="O600:AB600"/>
    <mergeCell ref="AC600:AD600"/>
    <mergeCell ref="O595:AB595"/>
    <mergeCell ref="AC595:AD595"/>
    <mergeCell ref="O596:AB596"/>
    <mergeCell ref="AC596:AD596"/>
    <mergeCell ref="O597:AB597"/>
    <mergeCell ref="AC597:AD597"/>
    <mergeCell ref="O592:AB592"/>
    <mergeCell ref="AC592:AD592"/>
    <mergeCell ref="O593:AB593"/>
    <mergeCell ref="AC593:AD593"/>
    <mergeCell ref="O594:AB594"/>
    <mergeCell ref="AC594:AD594"/>
    <mergeCell ref="O590:AB590"/>
    <mergeCell ref="B591:D591"/>
    <mergeCell ref="F591:I591"/>
    <mergeCell ref="J591:L591"/>
    <mergeCell ref="N591:AA591"/>
    <mergeCell ref="AC591:AD591"/>
    <mergeCell ref="O588:AB588"/>
    <mergeCell ref="B589:D589"/>
    <mergeCell ref="F589:I589"/>
    <mergeCell ref="J589:L589"/>
    <mergeCell ref="N589:AA589"/>
    <mergeCell ref="AC589:AD589"/>
    <mergeCell ref="O585:AB585"/>
    <mergeCell ref="AC585:AD585"/>
    <mergeCell ref="O586:AB586"/>
    <mergeCell ref="AC586:AD586"/>
    <mergeCell ref="B587:D587"/>
    <mergeCell ref="F587:I587"/>
    <mergeCell ref="J587:L587"/>
    <mergeCell ref="N587:AA587"/>
    <mergeCell ref="AC587:AD587"/>
    <mergeCell ref="O583:AB583"/>
    <mergeCell ref="B584:D584"/>
    <mergeCell ref="F584:I584"/>
    <mergeCell ref="J584:L584"/>
    <mergeCell ref="N584:AA584"/>
    <mergeCell ref="AC584:AD584"/>
    <mergeCell ref="O581:AB581"/>
    <mergeCell ref="B582:D582"/>
    <mergeCell ref="F582:I582"/>
    <mergeCell ref="J582:L582"/>
    <mergeCell ref="N582:AA582"/>
    <mergeCell ref="AC582:AD582"/>
    <mergeCell ref="O578:AB578"/>
    <mergeCell ref="AC578:AD578"/>
    <mergeCell ref="O579:AB579"/>
    <mergeCell ref="AC579:AD579"/>
    <mergeCell ref="B580:D580"/>
    <mergeCell ref="F580:I580"/>
    <mergeCell ref="J580:L580"/>
    <mergeCell ref="N580:AA580"/>
    <mergeCell ref="AC580:AD580"/>
    <mergeCell ref="O576:AB576"/>
    <mergeCell ref="B577:D577"/>
    <mergeCell ref="F577:I577"/>
    <mergeCell ref="J577:L577"/>
    <mergeCell ref="N577:AA577"/>
    <mergeCell ref="AC577:AD577"/>
    <mergeCell ref="O574:AB574"/>
    <mergeCell ref="B575:D575"/>
    <mergeCell ref="F575:I575"/>
    <mergeCell ref="J575:L575"/>
    <mergeCell ref="N575:AA575"/>
    <mergeCell ref="AC575:AD575"/>
    <mergeCell ref="O572:AB572"/>
    <mergeCell ref="B573:D573"/>
    <mergeCell ref="F573:I573"/>
    <mergeCell ref="J573:L573"/>
    <mergeCell ref="N573:AA573"/>
    <mergeCell ref="AC573:AD573"/>
    <mergeCell ref="O570:AB570"/>
    <mergeCell ref="B571:D571"/>
    <mergeCell ref="F571:I571"/>
    <mergeCell ref="J571:L571"/>
    <mergeCell ref="N571:AA571"/>
    <mergeCell ref="AC571:AD571"/>
    <mergeCell ref="B568:D568"/>
    <mergeCell ref="F568:I568"/>
    <mergeCell ref="J568:L568"/>
    <mergeCell ref="N568:AA568"/>
    <mergeCell ref="AC568:AD568"/>
    <mergeCell ref="B569:D569"/>
    <mergeCell ref="F569:I569"/>
    <mergeCell ref="J569:L569"/>
    <mergeCell ref="N569:AA569"/>
    <mergeCell ref="AC569:AD569"/>
    <mergeCell ref="A562:M562"/>
    <mergeCell ref="R562:AD562"/>
    <mergeCell ref="C563:AC563"/>
    <mergeCell ref="I565:P565"/>
    <mergeCell ref="S565:Y565"/>
    <mergeCell ref="A567:O567"/>
    <mergeCell ref="B558:D558"/>
    <mergeCell ref="F558:I558"/>
    <mergeCell ref="J558:L558"/>
    <mergeCell ref="N558:AA558"/>
    <mergeCell ref="AC558:AD558"/>
    <mergeCell ref="O559:AB559"/>
    <mergeCell ref="O555:AB555"/>
    <mergeCell ref="AC555:AD555"/>
    <mergeCell ref="O556:AB556"/>
    <mergeCell ref="AC556:AD556"/>
    <mergeCell ref="O557:AB557"/>
    <mergeCell ref="AC557:AD557"/>
    <mergeCell ref="O552:AB552"/>
    <mergeCell ref="AC552:AD552"/>
    <mergeCell ref="O553:AB553"/>
    <mergeCell ref="AC553:AD553"/>
    <mergeCell ref="O554:AB554"/>
    <mergeCell ref="AC554:AD554"/>
    <mergeCell ref="O549:AB549"/>
    <mergeCell ref="AC549:AD549"/>
    <mergeCell ref="O550:AB550"/>
    <mergeCell ref="AC550:AD550"/>
    <mergeCell ref="O551:AB551"/>
    <mergeCell ref="AC551:AD551"/>
    <mergeCell ref="O546:AB546"/>
    <mergeCell ref="AC546:AD546"/>
    <mergeCell ref="O547:AB547"/>
    <mergeCell ref="AC547:AD547"/>
    <mergeCell ref="O548:AB548"/>
    <mergeCell ref="AC548:AD548"/>
    <mergeCell ref="B544:D544"/>
    <mergeCell ref="F544:I544"/>
    <mergeCell ref="J544:L544"/>
    <mergeCell ref="N544:AA544"/>
    <mergeCell ref="AC544:AD544"/>
    <mergeCell ref="O545:AB545"/>
    <mergeCell ref="AC545:AD545"/>
    <mergeCell ref="B542:D542"/>
    <mergeCell ref="F542:I542"/>
    <mergeCell ref="J542:L542"/>
    <mergeCell ref="N542:AA542"/>
    <mergeCell ref="AC542:AD542"/>
    <mergeCell ref="O543:AB543"/>
    <mergeCell ref="B540:D540"/>
    <mergeCell ref="F540:I540"/>
    <mergeCell ref="J540:L540"/>
    <mergeCell ref="N540:AA540"/>
    <mergeCell ref="AC540:AD540"/>
    <mergeCell ref="O541:AB541"/>
    <mergeCell ref="B538:D538"/>
    <mergeCell ref="F538:I538"/>
    <mergeCell ref="J538:L538"/>
    <mergeCell ref="N538:AA538"/>
    <mergeCell ref="AC538:AD538"/>
    <mergeCell ref="O539:AB539"/>
    <mergeCell ref="B536:D536"/>
    <mergeCell ref="F536:I536"/>
    <mergeCell ref="J536:L536"/>
    <mergeCell ref="N536:AA536"/>
    <mergeCell ref="AC536:AD536"/>
    <mergeCell ref="O537:AB537"/>
    <mergeCell ref="B534:D534"/>
    <mergeCell ref="F534:I534"/>
    <mergeCell ref="J534:L534"/>
    <mergeCell ref="N534:AA534"/>
    <mergeCell ref="AC534:AD534"/>
    <mergeCell ref="O535:AB535"/>
    <mergeCell ref="O531:AB531"/>
    <mergeCell ref="AC531:AD531"/>
    <mergeCell ref="O532:AB532"/>
    <mergeCell ref="AC532:AD532"/>
    <mergeCell ref="O533:AB533"/>
    <mergeCell ref="AC533:AD533"/>
    <mergeCell ref="O528:AB528"/>
    <mergeCell ref="AC528:AD528"/>
    <mergeCell ref="O529:AB529"/>
    <mergeCell ref="AC529:AD529"/>
    <mergeCell ref="O530:AB530"/>
    <mergeCell ref="AC530:AD530"/>
    <mergeCell ref="O525:AB525"/>
    <mergeCell ref="AC525:AD525"/>
    <mergeCell ref="O526:AB526"/>
    <mergeCell ref="AC526:AD526"/>
    <mergeCell ref="O527:AB527"/>
    <mergeCell ref="AC527:AD527"/>
    <mergeCell ref="O522:AB522"/>
    <mergeCell ref="AC522:AD522"/>
    <mergeCell ref="O523:AB523"/>
    <mergeCell ref="AC523:AD523"/>
    <mergeCell ref="O524:AB524"/>
    <mergeCell ref="AC524:AD524"/>
    <mergeCell ref="O519:AB519"/>
    <mergeCell ref="AC519:AD519"/>
    <mergeCell ref="O520:AB520"/>
    <mergeCell ref="AC520:AD520"/>
    <mergeCell ref="O521:AB521"/>
    <mergeCell ref="AC521:AD521"/>
    <mergeCell ref="B517:D517"/>
    <mergeCell ref="F517:I517"/>
    <mergeCell ref="J517:L517"/>
    <mergeCell ref="N517:AA517"/>
    <mergeCell ref="AC517:AD517"/>
    <mergeCell ref="O518:AB518"/>
    <mergeCell ref="AC518:AD518"/>
    <mergeCell ref="B515:D515"/>
    <mergeCell ref="F515:I515"/>
    <mergeCell ref="J515:L515"/>
    <mergeCell ref="N515:AA515"/>
    <mergeCell ref="AC515:AD515"/>
    <mergeCell ref="O516:AB516"/>
    <mergeCell ref="O512:AB512"/>
    <mergeCell ref="AC512:AD512"/>
    <mergeCell ref="O513:AB513"/>
    <mergeCell ref="AC513:AD513"/>
    <mergeCell ref="O514:AB514"/>
    <mergeCell ref="AC514:AD514"/>
    <mergeCell ref="B510:D510"/>
    <mergeCell ref="F510:I510"/>
    <mergeCell ref="J510:L510"/>
    <mergeCell ref="N510:AA510"/>
    <mergeCell ref="AC510:AD510"/>
    <mergeCell ref="O511:AB511"/>
    <mergeCell ref="AC511:AD511"/>
    <mergeCell ref="B508:D508"/>
    <mergeCell ref="F508:I508"/>
    <mergeCell ref="J508:L508"/>
    <mergeCell ref="N508:AA508"/>
    <mergeCell ref="AC508:AD508"/>
    <mergeCell ref="O509:AB509"/>
    <mergeCell ref="A506:O506"/>
    <mergeCell ref="B507:D507"/>
    <mergeCell ref="F507:I507"/>
    <mergeCell ref="J507:L507"/>
    <mergeCell ref="N507:AA507"/>
    <mergeCell ref="AC507:AD507"/>
    <mergeCell ref="O498:AB498"/>
    <mergeCell ref="A501:M501"/>
    <mergeCell ref="R501:AD501"/>
    <mergeCell ref="C502:AC502"/>
    <mergeCell ref="I504:P504"/>
    <mergeCell ref="S504:Y504"/>
    <mergeCell ref="O496:AB496"/>
    <mergeCell ref="B497:D497"/>
    <mergeCell ref="F497:I497"/>
    <mergeCell ref="J497:L497"/>
    <mergeCell ref="N497:AA497"/>
    <mergeCell ref="AC497:AD497"/>
    <mergeCell ref="O494:AB494"/>
    <mergeCell ref="B495:D495"/>
    <mergeCell ref="F495:I495"/>
    <mergeCell ref="J495:L495"/>
    <mergeCell ref="N495:AA495"/>
    <mergeCell ref="AC495:AD495"/>
    <mergeCell ref="O492:AB492"/>
    <mergeCell ref="B493:D493"/>
    <mergeCell ref="F493:I493"/>
    <mergeCell ref="J493:L493"/>
    <mergeCell ref="N493:AA493"/>
    <mergeCell ref="AC493:AD493"/>
    <mergeCell ref="O490:AB490"/>
    <mergeCell ref="B491:D491"/>
    <mergeCell ref="F491:I491"/>
    <mergeCell ref="J491:L491"/>
    <mergeCell ref="N491:AA491"/>
    <mergeCell ref="AC491:AD491"/>
    <mergeCell ref="O488:AB488"/>
    <mergeCell ref="B489:D489"/>
    <mergeCell ref="F489:I489"/>
    <mergeCell ref="J489:L489"/>
    <mergeCell ref="N489:AA489"/>
    <mergeCell ref="AC489:AD489"/>
    <mergeCell ref="O485:AB485"/>
    <mergeCell ref="AC485:AD485"/>
    <mergeCell ref="O486:AB486"/>
    <mergeCell ref="AC486:AD486"/>
    <mergeCell ref="B487:D487"/>
    <mergeCell ref="F487:I487"/>
    <mergeCell ref="J487:L487"/>
    <mergeCell ref="N487:AA487"/>
    <mergeCell ref="AC487:AD487"/>
    <mergeCell ref="O483:AB483"/>
    <mergeCell ref="B484:D484"/>
    <mergeCell ref="F484:I484"/>
    <mergeCell ref="J484:L484"/>
    <mergeCell ref="N484:AA484"/>
    <mergeCell ref="AC484:AD484"/>
    <mergeCell ref="O481:AB481"/>
    <mergeCell ref="B482:D482"/>
    <mergeCell ref="F482:I482"/>
    <mergeCell ref="J482:L482"/>
    <mergeCell ref="N482:AA482"/>
    <mergeCell ref="AC482:AD482"/>
    <mergeCell ref="O479:AB479"/>
    <mergeCell ref="AC479:AD479"/>
    <mergeCell ref="B480:D480"/>
    <mergeCell ref="F480:I480"/>
    <mergeCell ref="J480:L480"/>
    <mergeCell ref="N480:AA480"/>
    <mergeCell ref="AC480:AD480"/>
    <mergeCell ref="B477:D477"/>
    <mergeCell ref="F477:I477"/>
    <mergeCell ref="J477:L477"/>
    <mergeCell ref="N477:AA477"/>
    <mergeCell ref="AC477:AD477"/>
    <mergeCell ref="O478:AB478"/>
    <mergeCell ref="AC478:AD478"/>
    <mergeCell ref="B475:D475"/>
    <mergeCell ref="F475:I475"/>
    <mergeCell ref="J475:L475"/>
    <mergeCell ref="N475:AA475"/>
    <mergeCell ref="AC475:AD475"/>
    <mergeCell ref="O476:AB476"/>
    <mergeCell ref="B473:D473"/>
    <mergeCell ref="F473:I473"/>
    <mergeCell ref="J473:L473"/>
    <mergeCell ref="N473:AA473"/>
    <mergeCell ref="AC473:AD473"/>
    <mergeCell ref="O474:AB474"/>
    <mergeCell ref="B471:D471"/>
    <mergeCell ref="F471:I471"/>
    <mergeCell ref="J471:L471"/>
    <mergeCell ref="N471:AA471"/>
    <mergeCell ref="AC471:AD471"/>
    <mergeCell ref="O472:AB472"/>
    <mergeCell ref="B469:D469"/>
    <mergeCell ref="F469:I469"/>
    <mergeCell ref="J469:L469"/>
    <mergeCell ref="N469:AA469"/>
    <mergeCell ref="AC469:AD469"/>
    <mergeCell ref="O470:AB470"/>
    <mergeCell ref="B467:D467"/>
    <mergeCell ref="F467:I467"/>
    <mergeCell ref="J467:L467"/>
    <mergeCell ref="N467:AA467"/>
    <mergeCell ref="AC467:AD467"/>
    <mergeCell ref="O468:AB468"/>
    <mergeCell ref="B465:D465"/>
    <mergeCell ref="F465:I465"/>
    <mergeCell ref="J465:L465"/>
    <mergeCell ref="N465:AA465"/>
    <mergeCell ref="AC465:AD465"/>
    <mergeCell ref="O466:AB466"/>
    <mergeCell ref="B463:D463"/>
    <mergeCell ref="F463:I463"/>
    <mergeCell ref="J463:L463"/>
    <mergeCell ref="N463:AA463"/>
    <mergeCell ref="AC463:AD463"/>
    <mergeCell ref="O464:AB464"/>
    <mergeCell ref="B461:D461"/>
    <mergeCell ref="F461:I461"/>
    <mergeCell ref="J461:L461"/>
    <mergeCell ref="N461:AA461"/>
    <mergeCell ref="AC461:AD461"/>
    <mergeCell ref="O462:AB462"/>
    <mergeCell ref="B459:D459"/>
    <mergeCell ref="F459:I459"/>
    <mergeCell ref="J459:L459"/>
    <mergeCell ref="N459:AA459"/>
    <mergeCell ref="AC459:AD459"/>
    <mergeCell ref="O460:AB460"/>
    <mergeCell ref="B457:D457"/>
    <mergeCell ref="F457:I457"/>
    <mergeCell ref="J457:L457"/>
    <mergeCell ref="N457:AA457"/>
    <mergeCell ref="AC457:AD457"/>
    <mergeCell ref="O458:AB458"/>
    <mergeCell ref="B455:D455"/>
    <mergeCell ref="F455:I455"/>
    <mergeCell ref="J455:L455"/>
    <mergeCell ref="N455:AA455"/>
    <mergeCell ref="AC455:AD455"/>
    <mergeCell ref="O456:AB456"/>
    <mergeCell ref="B453:D453"/>
    <mergeCell ref="F453:I453"/>
    <mergeCell ref="J453:L453"/>
    <mergeCell ref="N453:AA453"/>
    <mergeCell ref="AC453:AD453"/>
    <mergeCell ref="O454:AB454"/>
    <mergeCell ref="B451:D451"/>
    <mergeCell ref="F451:I451"/>
    <mergeCell ref="J451:L451"/>
    <mergeCell ref="N451:AA451"/>
    <mergeCell ref="AC451:AD451"/>
    <mergeCell ref="O452:AB452"/>
    <mergeCell ref="B449:D449"/>
    <mergeCell ref="F449:I449"/>
    <mergeCell ref="J449:L449"/>
    <mergeCell ref="N449:AA449"/>
    <mergeCell ref="AC449:AD449"/>
    <mergeCell ref="O450:AB450"/>
    <mergeCell ref="B447:D447"/>
    <mergeCell ref="F447:I447"/>
    <mergeCell ref="J447:L447"/>
    <mergeCell ref="N447:AA447"/>
    <mergeCell ref="AC447:AD447"/>
    <mergeCell ref="O448:AB448"/>
    <mergeCell ref="A445:O445"/>
    <mergeCell ref="B446:D446"/>
    <mergeCell ref="F446:I446"/>
    <mergeCell ref="J446:L446"/>
    <mergeCell ref="N446:AA446"/>
    <mergeCell ref="AC446:AD446"/>
    <mergeCell ref="O437:AB437"/>
    <mergeCell ref="A440:M440"/>
    <mergeCell ref="R440:AD440"/>
    <mergeCell ref="C441:AC441"/>
    <mergeCell ref="I443:P443"/>
    <mergeCell ref="S443:Y443"/>
    <mergeCell ref="O435:AB435"/>
    <mergeCell ref="B436:D436"/>
    <mergeCell ref="F436:I436"/>
    <mergeCell ref="J436:L436"/>
    <mergeCell ref="N436:AA436"/>
    <mergeCell ref="AC436:AD436"/>
    <mergeCell ref="O433:AB433"/>
    <mergeCell ref="B434:D434"/>
    <mergeCell ref="F434:I434"/>
    <mergeCell ref="J434:L434"/>
    <mergeCell ref="N434:AA434"/>
    <mergeCell ref="AC434:AD434"/>
    <mergeCell ref="O431:AB431"/>
    <mergeCell ref="B432:D432"/>
    <mergeCell ref="F432:I432"/>
    <mergeCell ref="J432:L432"/>
    <mergeCell ref="N432:AA432"/>
    <mergeCell ref="AC432:AD432"/>
    <mergeCell ref="O429:AB429"/>
    <mergeCell ref="B430:D430"/>
    <mergeCell ref="F430:I430"/>
    <mergeCell ref="J430:L430"/>
    <mergeCell ref="N430:AA430"/>
    <mergeCell ref="AC430:AD430"/>
    <mergeCell ref="O427:AB427"/>
    <mergeCell ref="B428:D428"/>
    <mergeCell ref="F428:I428"/>
    <mergeCell ref="J428:L428"/>
    <mergeCell ref="N428:AA428"/>
    <mergeCell ref="AC428:AD428"/>
    <mergeCell ref="O425:AB425"/>
    <mergeCell ref="B426:D426"/>
    <mergeCell ref="F426:I426"/>
    <mergeCell ref="J426:L426"/>
    <mergeCell ref="N426:AA426"/>
    <mergeCell ref="AC426:AD426"/>
    <mergeCell ref="O423:AB423"/>
    <mergeCell ref="AC423:AD423"/>
    <mergeCell ref="B424:D424"/>
    <mergeCell ref="F424:I424"/>
    <mergeCell ref="J424:L424"/>
    <mergeCell ref="N424:AA424"/>
    <mergeCell ref="AC424:AD424"/>
    <mergeCell ref="O420:AB420"/>
    <mergeCell ref="AC420:AD420"/>
    <mergeCell ref="O421:AB421"/>
    <mergeCell ref="AC421:AD421"/>
    <mergeCell ref="O422:AB422"/>
    <mergeCell ref="AC422:AD422"/>
    <mergeCell ref="O418:AB418"/>
    <mergeCell ref="B419:D419"/>
    <mergeCell ref="F419:I419"/>
    <mergeCell ref="J419:L419"/>
    <mergeCell ref="N419:AA419"/>
    <mergeCell ref="AC419:AD419"/>
    <mergeCell ref="O416:AB416"/>
    <mergeCell ref="B417:D417"/>
    <mergeCell ref="F417:I417"/>
    <mergeCell ref="J417:L417"/>
    <mergeCell ref="N417:AA417"/>
    <mergeCell ref="AC417:AD417"/>
    <mergeCell ref="O413:AB413"/>
    <mergeCell ref="AC413:AD413"/>
    <mergeCell ref="O414:AB414"/>
    <mergeCell ref="AC414:AD414"/>
    <mergeCell ref="B415:D415"/>
    <mergeCell ref="F415:I415"/>
    <mergeCell ref="J415:L415"/>
    <mergeCell ref="N415:AA415"/>
    <mergeCell ref="AC415:AD415"/>
    <mergeCell ref="O410:AB410"/>
    <mergeCell ref="AC410:AD410"/>
    <mergeCell ref="O411:AB411"/>
    <mergeCell ref="AC411:AD411"/>
    <mergeCell ref="B412:D412"/>
    <mergeCell ref="F412:I412"/>
    <mergeCell ref="J412:L412"/>
    <mergeCell ref="N412:AA412"/>
    <mergeCell ref="AC412:AD412"/>
    <mergeCell ref="O407:AB407"/>
    <mergeCell ref="AC407:AD407"/>
    <mergeCell ref="O408:AB408"/>
    <mergeCell ref="AC408:AD408"/>
    <mergeCell ref="O409:AB409"/>
    <mergeCell ref="AC409:AD409"/>
    <mergeCell ref="O404:AB404"/>
    <mergeCell ref="AC404:AD404"/>
    <mergeCell ref="O405:AB405"/>
    <mergeCell ref="AC405:AD405"/>
    <mergeCell ref="O406:AB406"/>
    <mergeCell ref="AC406:AD406"/>
    <mergeCell ref="O401:AB401"/>
    <mergeCell ref="AC401:AD401"/>
    <mergeCell ref="O402:AB402"/>
    <mergeCell ref="AC402:AD402"/>
    <mergeCell ref="O403:AB403"/>
    <mergeCell ref="AC403:AD403"/>
    <mergeCell ref="O398:AB398"/>
    <mergeCell ref="AC398:AD398"/>
    <mergeCell ref="O399:AB399"/>
    <mergeCell ref="AC399:AD399"/>
    <mergeCell ref="O400:AB400"/>
    <mergeCell ref="AC400:AD400"/>
    <mergeCell ref="O395:AB395"/>
    <mergeCell ref="AC395:AD395"/>
    <mergeCell ref="O396:AB396"/>
    <mergeCell ref="AC396:AD396"/>
    <mergeCell ref="O397:AB397"/>
    <mergeCell ref="AC397:AD397"/>
    <mergeCell ref="O393:AB393"/>
    <mergeCell ref="B394:D394"/>
    <mergeCell ref="F394:I394"/>
    <mergeCell ref="J394:L394"/>
    <mergeCell ref="N394:AA394"/>
    <mergeCell ref="AC394:AD394"/>
    <mergeCell ref="O391:AB391"/>
    <mergeCell ref="B392:D392"/>
    <mergeCell ref="F392:I392"/>
    <mergeCell ref="J392:L392"/>
    <mergeCell ref="N392:AA392"/>
    <mergeCell ref="AC392:AD392"/>
    <mergeCell ref="O389:AB389"/>
    <mergeCell ref="B390:D390"/>
    <mergeCell ref="F390:I390"/>
    <mergeCell ref="J390:L390"/>
    <mergeCell ref="N390:AA390"/>
    <mergeCell ref="AC390:AD390"/>
    <mergeCell ref="O387:AB387"/>
    <mergeCell ref="B388:D388"/>
    <mergeCell ref="F388:I388"/>
    <mergeCell ref="J388:L388"/>
    <mergeCell ref="N388:AA388"/>
    <mergeCell ref="AC388:AD388"/>
    <mergeCell ref="B385:D385"/>
    <mergeCell ref="F385:I385"/>
    <mergeCell ref="J385:L385"/>
    <mergeCell ref="N385:AA385"/>
    <mergeCell ref="AC385:AD385"/>
    <mergeCell ref="B386:D386"/>
    <mergeCell ref="F386:I386"/>
    <mergeCell ref="J386:L386"/>
    <mergeCell ref="N386:AA386"/>
    <mergeCell ref="AC386:AD386"/>
    <mergeCell ref="A379:M379"/>
    <mergeCell ref="R379:AD379"/>
    <mergeCell ref="C380:AC380"/>
    <mergeCell ref="I382:P382"/>
    <mergeCell ref="S382:Y382"/>
    <mergeCell ref="A384:O384"/>
    <mergeCell ref="O374:AB374"/>
    <mergeCell ref="AC374:AD374"/>
    <mergeCell ref="O375:AB375"/>
    <mergeCell ref="AC375:AD375"/>
    <mergeCell ref="O376:AB376"/>
    <mergeCell ref="AC376:AD376"/>
    <mergeCell ref="O372:AB372"/>
    <mergeCell ref="B373:D373"/>
    <mergeCell ref="F373:I373"/>
    <mergeCell ref="J373:L373"/>
    <mergeCell ref="N373:AA373"/>
    <mergeCell ref="AC373:AD373"/>
    <mergeCell ref="O370:AB370"/>
    <mergeCell ref="B371:D371"/>
    <mergeCell ref="F371:I371"/>
    <mergeCell ref="J371:L371"/>
    <mergeCell ref="N371:AA371"/>
    <mergeCell ref="AC371:AD371"/>
    <mergeCell ref="O368:AB368"/>
    <mergeCell ref="B369:D369"/>
    <mergeCell ref="F369:I369"/>
    <mergeCell ref="J369:L369"/>
    <mergeCell ref="N369:AA369"/>
    <mergeCell ref="AC369:AD369"/>
    <mergeCell ref="O366:AB366"/>
    <mergeCell ref="B367:D367"/>
    <mergeCell ref="F367:I367"/>
    <mergeCell ref="J367:L367"/>
    <mergeCell ref="N367:AA367"/>
    <mergeCell ref="AC367:AD367"/>
    <mergeCell ref="O364:AB364"/>
    <mergeCell ref="B365:D365"/>
    <mergeCell ref="F365:I365"/>
    <mergeCell ref="J365:L365"/>
    <mergeCell ref="N365:AA365"/>
    <mergeCell ref="AC365:AD365"/>
    <mergeCell ref="O362:AB362"/>
    <mergeCell ref="B363:D363"/>
    <mergeCell ref="F363:I363"/>
    <mergeCell ref="J363:L363"/>
    <mergeCell ref="N363:AA363"/>
    <mergeCell ref="AC363:AD363"/>
    <mergeCell ref="O360:AB360"/>
    <mergeCell ref="B361:D361"/>
    <mergeCell ref="F361:I361"/>
    <mergeCell ref="J361:L361"/>
    <mergeCell ref="N361:AA361"/>
    <mergeCell ref="AC361:AD361"/>
    <mergeCell ref="O358:AB358"/>
    <mergeCell ref="B359:D359"/>
    <mergeCell ref="F359:I359"/>
    <mergeCell ref="J359:L359"/>
    <mergeCell ref="N359:AA359"/>
    <mergeCell ref="AC359:AD359"/>
    <mergeCell ref="O356:AB356"/>
    <mergeCell ref="AC356:AD356"/>
    <mergeCell ref="B357:D357"/>
    <mergeCell ref="F357:I357"/>
    <mergeCell ref="J357:L357"/>
    <mergeCell ref="N357:AA357"/>
    <mergeCell ref="AC357:AD357"/>
    <mergeCell ref="O353:AB353"/>
    <mergeCell ref="AC353:AD353"/>
    <mergeCell ref="O354:AB354"/>
    <mergeCell ref="AC354:AD354"/>
    <mergeCell ref="O355:AB355"/>
    <mergeCell ref="AC355:AD355"/>
    <mergeCell ref="O351:AB351"/>
    <mergeCell ref="AC351:AD351"/>
    <mergeCell ref="B352:D352"/>
    <mergeCell ref="F352:I352"/>
    <mergeCell ref="J352:L352"/>
    <mergeCell ref="N352:AA352"/>
    <mergeCell ref="AC352:AD352"/>
    <mergeCell ref="O348:AB348"/>
    <mergeCell ref="AC348:AD348"/>
    <mergeCell ref="O349:AB349"/>
    <mergeCell ref="AC349:AD349"/>
    <mergeCell ref="O350:AB350"/>
    <mergeCell ref="AC350:AD350"/>
    <mergeCell ref="O346:AB346"/>
    <mergeCell ref="B347:D347"/>
    <mergeCell ref="F347:I347"/>
    <mergeCell ref="J347:L347"/>
    <mergeCell ref="N347:AA347"/>
    <mergeCell ref="AC347:AD347"/>
    <mergeCell ref="O344:AB344"/>
    <mergeCell ref="B345:D345"/>
    <mergeCell ref="F345:I345"/>
    <mergeCell ref="J345:L345"/>
    <mergeCell ref="N345:AA345"/>
    <mergeCell ref="AC345:AD345"/>
    <mergeCell ref="O342:AB342"/>
    <mergeCell ref="B343:D343"/>
    <mergeCell ref="F343:I343"/>
    <mergeCell ref="J343:L343"/>
    <mergeCell ref="N343:AA343"/>
    <mergeCell ref="AC343:AD343"/>
    <mergeCell ref="O340:AB340"/>
    <mergeCell ref="B341:D341"/>
    <mergeCell ref="F341:I341"/>
    <mergeCell ref="J341:L341"/>
    <mergeCell ref="N341:AA341"/>
    <mergeCell ref="AC341:AD341"/>
    <mergeCell ref="O338:AB338"/>
    <mergeCell ref="B339:D339"/>
    <mergeCell ref="F339:I339"/>
    <mergeCell ref="J339:L339"/>
    <mergeCell ref="N339:AA339"/>
    <mergeCell ref="AC339:AD339"/>
    <mergeCell ref="O336:AB336"/>
    <mergeCell ref="AC336:AD336"/>
    <mergeCell ref="B337:D337"/>
    <mergeCell ref="F337:I337"/>
    <mergeCell ref="J337:L337"/>
    <mergeCell ref="N337:AA337"/>
    <mergeCell ref="AC337:AD337"/>
    <mergeCell ref="O333:AB333"/>
    <mergeCell ref="AC333:AD333"/>
    <mergeCell ref="O334:AB334"/>
    <mergeCell ref="AC334:AD334"/>
    <mergeCell ref="O335:AB335"/>
    <mergeCell ref="AC335:AD335"/>
    <mergeCell ref="B331:D331"/>
    <mergeCell ref="F331:I331"/>
    <mergeCell ref="J331:L331"/>
    <mergeCell ref="N331:AA331"/>
    <mergeCell ref="AC331:AD331"/>
    <mergeCell ref="O332:AB332"/>
    <mergeCell ref="AC332:AD332"/>
    <mergeCell ref="B329:D329"/>
    <mergeCell ref="F329:I329"/>
    <mergeCell ref="J329:L329"/>
    <mergeCell ref="N329:AA329"/>
    <mergeCell ref="AC329:AD329"/>
    <mergeCell ref="O330:AB330"/>
    <mergeCell ref="B327:D327"/>
    <mergeCell ref="F327:I327"/>
    <mergeCell ref="J327:L327"/>
    <mergeCell ref="N327:AA327"/>
    <mergeCell ref="AC327:AD327"/>
    <mergeCell ref="O328:AB328"/>
    <mergeCell ref="B325:D325"/>
    <mergeCell ref="F325:I325"/>
    <mergeCell ref="J325:L325"/>
    <mergeCell ref="N325:AA325"/>
    <mergeCell ref="AC325:AD325"/>
    <mergeCell ref="O326:AB326"/>
    <mergeCell ref="A323:O323"/>
    <mergeCell ref="B324:D324"/>
    <mergeCell ref="F324:I324"/>
    <mergeCell ref="J324:L324"/>
    <mergeCell ref="N324:AA324"/>
    <mergeCell ref="AC324:AD324"/>
    <mergeCell ref="O315:AB315"/>
    <mergeCell ref="A318:M318"/>
    <mergeCell ref="R318:AD318"/>
    <mergeCell ref="C319:AC319"/>
    <mergeCell ref="I321:P321"/>
    <mergeCell ref="S321:Y321"/>
    <mergeCell ref="O313:AB313"/>
    <mergeCell ref="B314:D314"/>
    <mergeCell ref="F314:I314"/>
    <mergeCell ref="J314:L314"/>
    <mergeCell ref="N314:AA314"/>
    <mergeCell ref="AC314:AD314"/>
    <mergeCell ref="O310:AB310"/>
    <mergeCell ref="AC310:AD310"/>
    <mergeCell ref="O311:AB311"/>
    <mergeCell ref="AC311:AD311"/>
    <mergeCell ref="B312:D312"/>
    <mergeCell ref="F312:I312"/>
    <mergeCell ref="J312:L312"/>
    <mergeCell ref="N312:AA312"/>
    <mergeCell ref="AC312:AD312"/>
    <mergeCell ref="O307:AB307"/>
    <mergeCell ref="AC307:AD307"/>
    <mergeCell ref="O308:AB308"/>
    <mergeCell ref="AC308:AD308"/>
    <mergeCell ref="B309:D309"/>
    <mergeCell ref="F309:I309"/>
    <mergeCell ref="J309:L309"/>
    <mergeCell ref="N309:AA309"/>
    <mergeCell ref="AC309:AD309"/>
    <mergeCell ref="O304:AB304"/>
    <mergeCell ref="AC304:AD304"/>
    <mergeCell ref="O305:AB305"/>
    <mergeCell ref="AC305:AD305"/>
    <mergeCell ref="O306:AB306"/>
    <mergeCell ref="AC306:AD306"/>
    <mergeCell ref="O301:AB301"/>
    <mergeCell ref="AC301:AD301"/>
    <mergeCell ref="O302:AB302"/>
    <mergeCell ref="AC302:AD302"/>
    <mergeCell ref="O303:AB303"/>
    <mergeCell ref="AC303:AD303"/>
    <mergeCell ref="O298:AB298"/>
    <mergeCell ref="AC298:AD298"/>
    <mergeCell ref="O299:AB299"/>
    <mergeCell ref="AC299:AD299"/>
    <mergeCell ref="O300:AB300"/>
    <mergeCell ref="AC300:AD300"/>
    <mergeCell ref="O295:AB295"/>
    <mergeCell ref="AC295:AD295"/>
    <mergeCell ref="O296:AB296"/>
    <mergeCell ref="AC296:AD296"/>
    <mergeCell ref="B297:D297"/>
    <mergeCell ref="F297:I297"/>
    <mergeCell ref="J297:L297"/>
    <mergeCell ref="N297:AA297"/>
    <mergeCell ref="AC297:AD297"/>
    <mergeCell ref="B293:D293"/>
    <mergeCell ref="F293:I293"/>
    <mergeCell ref="J293:L293"/>
    <mergeCell ref="N293:AA293"/>
    <mergeCell ref="AC293:AD293"/>
    <mergeCell ref="O294:AB294"/>
    <mergeCell ref="AC294:AD294"/>
    <mergeCell ref="B291:D291"/>
    <mergeCell ref="F291:I291"/>
    <mergeCell ref="J291:L291"/>
    <mergeCell ref="N291:AA291"/>
    <mergeCell ref="AC291:AD291"/>
    <mergeCell ref="O292:AB292"/>
    <mergeCell ref="B289:D289"/>
    <mergeCell ref="F289:I289"/>
    <mergeCell ref="J289:L289"/>
    <mergeCell ref="N289:AA289"/>
    <mergeCell ref="AC289:AD289"/>
    <mergeCell ref="O290:AB290"/>
    <mergeCell ref="O286:AB286"/>
    <mergeCell ref="AC286:AD286"/>
    <mergeCell ref="O287:AB287"/>
    <mergeCell ref="AC287:AD287"/>
    <mergeCell ref="O288:AB288"/>
    <mergeCell ref="AC288:AD288"/>
    <mergeCell ref="O284:AB284"/>
    <mergeCell ref="B285:D285"/>
    <mergeCell ref="F285:I285"/>
    <mergeCell ref="J285:L285"/>
    <mergeCell ref="N285:AA285"/>
    <mergeCell ref="AC285:AD285"/>
    <mergeCell ref="O282:AB282"/>
    <mergeCell ref="B283:D283"/>
    <mergeCell ref="F283:I283"/>
    <mergeCell ref="J283:L283"/>
    <mergeCell ref="N283:AA283"/>
    <mergeCell ref="AC283:AD283"/>
    <mergeCell ref="O280:AB280"/>
    <mergeCell ref="B281:D281"/>
    <mergeCell ref="F281:I281"/>
    <mergeCell ref="J281:L281"/>
    <mergeCell ref="N281:AA281"/>
    <mergeCell ref="AC281:AD281"/>
    <mergeCell ref="O278:AB278"/>
    <mergeCell ref="B279:D279"/>
    <mergeCell ref="F279:I279"/>
    <mergeCell ref="J279:L279"/>
    <mergeCell ref="N279:AA279"/>
    <mergeCell ref="AC279:AD279"/>
    <mergeCell ref="O275:AB275"/>
    <mergeCell ref="AC275:AD275"/>
    <mergeCell ref="O276:AB276"/>
    <mergeCell ref="AC276:AD276"/>
    <mergeCell ref="B277:D277"/>
    <mergeCell ref="F277:I277"/>
    <mergeCell ref="J277:L277"/>
    <mergeCell ref="N277:AA277"/>
    <mergeCell ref="AC277:AD277"/>
    <mergeCell ref="O273:AB273"/>
    <mergeCell ref="B274:D274"/>
    <mergeCell ref="F274:I274"/>
    <mergeCell ref="J274:L274"/>
    <mergeCell ref="N274:AA274"/>
    <mergeCell ref="AC274:AD274"/>
    <mergeCell ref="O271:AB271"/>
    <mergeCell ref="B272:D272"/>
    <mergeCell ref="F272:I272"/>
    <mergeCell ref="J272:L272"/>
    <mergeCell ref="N272:AA272"/>
    <mergeCell ref="AC272:AD272"/>
    <mergeCell ref="O269:AB269"/>
    <mergeCell ref="B270:D270"/>
    <mergeCell ref="F270:I270"/>
    <mergeCell ref="J270:L270"/>
    <mergeCell ref="N270:AA270"/>
    <mergeCell ref="AC270:AD270"/>
    <mergeCell ref="O267:AB267"/>
    <mergeCell ref="AC267:AD267"/>
    <mergeCell ref="B268:D268"/>
    <mergeCell ref="F268:I268"/>
    <mergeCell ref="J268:L268"/>
    <mergeCell ref="N268:AA268"/>
    <mergeCell ref="AC268:AD268"/>
    <mergeCell ref="B265:D265"/>
    <mergeCell ref="F265:I265"/>
    <mergeCell ref="J265:L265"/>
    <mergeCell ref="N265:AA265"/>
    <mergeCell ref="AC265:AD265"/>
    <mergeCell ref="O266:AB266"/>
    <mergeCell ref="AC266:AD266"/>
    <mergeCell ref="B263:D263"/>
    <mergeCell ref="F263:I263"/>
    <mergeCell ref="J263:L263"/>
    <mergeCell ref="N263:AA263"/>
    <mergeCell ref="AC263:AD263"/>
    <mergeCell ref="O264:AB264"/>
    <mergeCell ref="C257:AC257"/>
    <mergeCell ref="I259:P259"/>
    <mergeCell ref="S259:Y259"/>
    <mergeCell ref="A261:O261"/>
    <mergeCell ref="B262:D262"/>
    <mergeCell ref="F262:I262"/>
    <mergeCell ref="J262:L262"/>
    <mergeCell ref="N262:AA262"/>
    <mergeCell ref="AC262:AD262"/>
    <mergeCell ref="O252:AB252"/>
    <mergeCell ref="AC252:AD252"/>
    <mergeCell ref="O253:AB253"/>
    <mergeCell ref="AC253:AD253"/>
    <mergeCell ref="A256:M256"/>
    <mergeCell ref="R256:AD256"/>
    <mergeCell ref="O250:AB250"/>
    <mergeCell ref="B251:D251"/>
    <mergeCell ref="F251:I251"/>
    <mergeCell ref="J251:L251"/>
    <mergeCell ref="N251:AA251"/>
    <mergeCell ref="AC251:AD251"/>
    <mergeCell ref="O248:AB248"/>
    <mergeCell ref="B249:D249"/>
    <mergeCell ref="F249:I249"/>
    <mergeCell ref="J249:L249"/>
    <mergeCell ref="N249:AA249"/>
    <mergeCell ref="AC249:AD249"/>
    <mergeCell ref="O246:AB246"/>
    <mergeCell ref="B247:D247"/>
    <mergeCell ref="F247:I247"/>
    <mergeCell ref="J247:L247"/>
    <mergeCell ref="N247:AA247"/>
    <mergeCell ref="AC247:AD247"/>
    <mergeCell ref="O244:AB244"/>
    <mergeCell ref="B245:D245"/>
    <mergeCell ref="F245:I245"/>
    <mergeCell ref="J245:L245"/>
    <mergeCell ref="N245:AA245"/>
    <mergeCell ref="AC245:AD245"/>
    <mergeCell ref="O242:AB242"/>
    <mergeCell ref="AC242:AD242"/>
    <mergeCell ref="B243:D243"/>
    <mergeCell ref="F243:I243"/>
    <mergeCell ref="J243:L243"/>
    <mergeCell ref="N243:AA243"/>
    <mergeCell ref="AC243:AD243"/>
    <mergeCell ref="B240:D240"/>
    <mergeCell ref="F240:I240"/>
    <mergeCell ref="J240:L240"/>
    <mergeCell ref="N240:AA240"/>
    <mergeCell ref="AC240:AD240"/>
    <mergeCell ref="O241:AB241"/>
    <mergeCell ref="AC241:AD241"/>
    <mergeCell ref="O237:AB237"/>
    <mergeCell ref="AC237:AD237"/>
    <mergeCell ref="O238:AB238"/>
    <mergeCell ref="AC238:AD238"/>
    <mergeCell ref="O239:AB239"/>
    <mergeCell ref="AC239:AD239"/>
    <mergeCell ref="O235:AB235"/>
    <mergeCell ref="B236:D236"/>
    <mergeCell ref="F236:I236"/>
    <mergeCell ref="J236:L236"/>
    <mergeCell ref="N236:AA236"/>
    <mergeCell ref="AC236:AD236"/>
    <mergeCell ref="O232:AB232"/>
    <mergeCell ref="AC232:AD232"/>
    <mergeCell ref="O233:AB233"/>
    <mergeCell ref="AC233:AD233"/>
    <mergeCell ref="B234:D234"/>
    <mergeCell ref="F234:I234"/>
    <mergeCell ref="J234:L234"/>
    <mergeCell ref="N234:AA234"/>
    <mergeCell ref="AC234:AD234"/>
    <mergeCell ref="O230:AB230"/>
    <mergeCell ref="B231:D231"/>
    <mergeCell ref="F231:I231"/>
    <mergeCell ref="J231:L231"/>
    <mergeCell ref="N231:AA231"/>
    <mergeCell ref="AC231:AD231"/>
    <mergeCell ref="O228:AB228"/>
    <mergeCell ref="B229:D229"/>
    <mergeCell ref="F229:I229"/>
    <mergeCell ref="J229:L229"/>
    <mergeCell ref="N229:AA229"/>
    <mergeCell ref="AC229:AD229"/>
    <mergeCell ref="O226:AB226"/>
    <mergeCell ref="B227:D227"/>
    <mergeCell ref="F227:I227"/>
    <mergeCell ref="J227:L227"/>
    <mergeCell ref="N227:AA227"/>
    <mergeCell ref="AC227:AD227"/>
    <mergeCell ref="O224:AB224"/>
    <mergeCell ref="AC224:AD224"/>
    <mergeCell ref="B225:D225"/>
    <mergeCell ref="F225:I225"/>
    <mergeCell ref="J225:L225"/>
    <mergeCell ref="N225:AA225"/>
    <mergeCell ref="AC225:AD225"/>
    <mergeCell ref="O221:AB221"/>
    <mergeCell ref="AC221:AD221"/>
    <mergeCell ref="O222:AB222"/>
    <mergeCell ref="AC222:AD222"/>
    <mergeCell ref="O223:AB223"/>
    <mergeCell ref="AC223:AD223"/>
    <mergeCell ref="O218:AB218"/>
    <mergeCell ref="AC218:AD218"/>
    <mergeCell ref="O219:AB219"/>
    <mergeCell ref="AC219:AD219"/>
    <mergeCell ref="O220:AB220"/>
    <mergeCell ref="AC220:AD220"/>
    <mergeCell ref="O215:AB215"/>
    <mergeCell ref="AC215:AD215"/>
    <mergeCell ref="O216:AB216"/>
    <mergeCell ref="AC216:AD216"/>
    <mergeCell ref="O217:AB217"/>
    <mergeCell ref="AC217:AD217"/>
    <mergeCell ref="O212:AB212"/>
    <mergeCell ref="AC212:AD212"/>
    <mergeCell ref="O213:AB213"/>
    <mergeCell ref="AC213:AD213"/>
    <mergeCell ref="O214:AB214"/>
    <mergeCell ref="AC214:AD214"/>
    <mergeCell ref="O209:AB209"/>
    <mergeCell ref="AC209:AD209"/>
    <mergeCell ref="O210:AB210"/>
    <mergeCell ref="AC210:AD210"/>
    <mergeCell ref="O211:AB211"/>
    <mergeCell ref="AC211:AD211"/>
    <mergeCell ref="O206:AB206"/>
    <mergeCell ref="AC206:AD206"/>
    <mergeCell ref="O207:AB207"/>
    <mergeCell ref="AC207:AD207"/>
    <mergeCell ref="O208:AB208"/>
    <mergeCell ref="AC208:AD208"/>
    <mergeCell ref="O203:AB203"/>
    <mergeCell ref="AC203:AD203"/>
    <mergeCell ref="O204:AB204"/>
    <mergeCell ref="AC204:AD204"/>
    <mergeCell ref="O205:AB205"/>
    <mergeCell ref="AC205:AD205"/>
    <mergeCell ref="B201:D201"/>
    <mergeCell ref="F201:I201"/>
    <mergeCell ref="J201:L201"/>
    <mergeCell ref="N201:AA201"/>
    <mergeCell ref="AC201:AD201"/>
    <mergeCell ref="B202:D202"/>
    <mergeCell ref="F202:I202"/>
    <mergeCell ref="J202:L202"/>
    <mergeCell ref="N202:AA202"/>
    <mergeCell ref="AC202:AD202"/>
    <mergeCell ref="A195:M195"/>
    <mergeCell ref="R195:AD195"/>
    <mergeCell ref="C196:AC196"/>
    <mergeCell ref="I198:P198"/>
    <mergeCell ref="S198:Y198"/>
    <mergeCell ref="A200:O200"/>
    <mergeCell ref="O190:AB190"/>
    <mergeCell ref="AC190:AD190"/>
    <mergeCell ref="O191:AB191"/>
    <mergeCell ref="AC191:AD191"/>
    <mergeCell ref="O192:AB192"/>
    <mergeCell ref="AC192:AD192"/>
    <mergeCell ref="O187:AB187"/>
    <mergeCell ref="AC187:AD187"/>
    <mergeCell ref="O188:AB188"/>
    <mergeCell ref="AC188:AD188"/>
    <mergeCell ref="O189:AB189"/>
    <mergeCell ref="AC189:AD189"/>
    <mergeCell ref="O184:AB184"/>
    <mergeCell ref="AC184:AD184"/>
    <mergeCell ref="O185:AB185"/>
    <mergeCell ref="AC185:AD185"/>
    <mergeCell ref="O186:AB186"/>
    <mergeCell ref="AC186:AD186"/>
    <mergeCell ref="O181:AB181"/>
    <mergeCell ref="AC181:AD181"/>
    <mergeCell ref="O182:AB182"/>
    <mergeCell ref="AC182:AD182"/>
    <mergeCell ref="O183:AB183"/>
    <mergeCell ref="AC183:AD183"/>
    <mergeCell ref="O178:AB178"/>
    <mergeCell ref="AC178:AD178"/>
    <mergeCell ref="O179:AB179"/>
    <mergeCell ref="AC179:AD179"/>
    <mergeCell ref="O180:AB180"/>
    <mergeCell ref="AC180:AD180"/>
    <mergeCell ref="O175:AB175"/>
    <mergeCell ref="AC175:AD175"/>
    <mergeCell ref="O176:AB176"/>
    <mergeCell ref="AC176:AD176"/>
    <mergeCell ref="O177:AB177"/>
    <mergeCell ref="AC177:AD177"/>
    <mergeCell ref="O172:AB172"/>
    <mergeCell ref="AC172:AD172"/>
    <mergeCell ref="O173:AB173"/>
    <mergeCell ref="AC173:AD173"/>
    <mergeCell ref="O174:AB174"/>
    <mergeCell ref="AC174:AD174"/>
    <mergeCell ref="O169:AB169"/>
    <mergeCell ref="AC169:AD169"/>
    <mergeCell ref="O170:AB170"/>
    <mergeCell ref="AC170:AD170"/>
    <mergeCell ref="O171:AB171"/>
    <mergeCell ref="AC171:AD171"/>
    <mergeCell ref="O166:AB166"/>
    <mergeCell ref="AC166:AD166"/>
    <mergeCell ref="O167:AB167"/>
    <mergeCell ref="AC167:AD167"/>
    <mergeCell ref="O168:AB168"/>
    <mergeCell ref="AC168:AD168"/>
    <mergeCell ref="O163:AB163"/>
    <mergeCell ref="AC163:AD163"/>
    <mergeCell ref="O164:AB164"/>
    <mergeCell ref="AC164:AD164"/>
    <mergeCell ref="O165:AB165"/>
    <mergeCell ref="AC165:AD165"/>
    <mergeCell ref="B161:D161"/>
    <mergeCell ref="F161:I161"/>
    <mergeCell ref="J161:L161"/>
    <mergeCell ref="N161:AA161"/>
    <mergeCell ref="AC161:AD161"/>
    <mergeCell ref="O162:AB162"/>
    <mergeCell ref="AC162:AD162"/>
    <mergeCell ref="C155:AC155"/>
    <mergeCell ref="I157:P157"/>
    <mergeCell ref="S157:Y157"/>
    <mergeCell ref="A159:O159"/>
    <mergeCell ref="B160:D160"/>
    <mergeCell ref="F160:I160"/>
    <mergeCell ref="J160:L160"/>
    <mergeCell ref="N160:AA160"/>
    <mergeCell ref="AC160:AD160"/>
    <mergeCell ref="O150:AB150"/>
    <mergeCell ref="AC150:AD150"/>
    <mergeCell ref="O151:AB151"/>
    <mergeCell ref="AC151:AD151"/>
    <mergeCell ref="A154:M154"/>
    <mergeCell ref="R154:AD154"/>
    <mergeCell ref="O147:AB147"/>
    <mergeCell ref="AC147:AD147"/>
    <mergeCell ref="O148:AB148"/>
    <mergeCell ref="AC148:AD148"/>
    <mergeCell ref="B149:D149"/>
    <mergeCell ref="F149:I149"/>
    <mergeCell ref="J149:L149"/>
    <mergeCell ref="N149:AA149"/>
    <mergeCell ref="AC149:AD149"/>
    <mergeCell ref="O145:AB145"/>
    <mergeCell ref="AC145:AD145"/>
    <mergeCell ref="B146:D146"/>
    <mergeCell ref="F146:I146"/>
    <mergeCell ref="J146:L146"/>
    <mergeCell ref="N146:AA146"/>
    <mergeCell ref="AC146:AD146"/>
    <mergeCell ref="B143:D143"/>
    <mergeCell ref="F143:I143"/>
    <mergeCell ref="J143:L143"/>
    <mergeCell ref="N143:AA143"/>
    <mergeCell ref="AC143:AD143"/>
    <mergeCell ref="O144:AB144"/>
    <mergeCell ref="AC144:AD144"/>
    <mergeCell ref="O140:AB140"/>
    <mergeCell ref="AC140:AD140"/>
    <mergeCell ref="O141:AB141"/>
    <mergeCell ref="AC141:AD141"/>
    <mergeCell ref="O142:AB142"/>
    <mergeCell ref="AC142:AD142"/>
    <mergeCell ref="O137:AB137"/>
    <mergeCell ref="AC137:AD137"/>
    <mergeCell ref="O138:AB138"/>
    <mergeCell ref="AC138:AD138"/>
    <mergeCell ref="O139:AB139"/>
    <mergeCell ref="AC139:AD139"/>
    <mergeCell ref="O135:AB135"/>
    <mergeCell ref="B136:D136"/>
    <mergeCell ref="F136:I136"/>
    <mergeCell ref="J136:L136"/>
    <mergeCell ref="N136:AA136"/>
    <mergeCell ref="AC136:AD136"/>
    <mergeCell ref="O133:AB133"/>
    <mergeCell ref="B134:D134"/>
    <mergeCell ref="F134:I134"/>
    <mergeCell ref="J134:L134"/>
    <mergeCell ref="N134:AA134"/>
    <mergeCell ref="AC134:AD134"/>
    <mergeCell ref="O131:AB131"/>
    <mergeCell ref="AC131:AD131"/>
    <mergeCell ref="B132:D132"/>
    <mergeCell ref="F132:I132"/>
    <mergeCell ref="J132:L132"/>
    <mergeCell ref="N132:AA132"/>
    <mergeCell ref="AC132:AD132"/>
    <mergeCell ref="B129:D129"/>
    <mergeCell ref="F129:I129"/>
    <mergeCell ref="J129:L129"/>
    <mergeCell ref="N129:AA129"/>
    <mergeCell ref="AC129:AD129"/>
    <mergeCell ref="O130:AB130"/>
    <mergeCell ref="AC130:AD130"/>
    <mergeCell ref="O126:AB126"/>
    <mergeCell ref="AC126:AD126"/>
    <mergeCell ref="O127:AB127"/>
    <mergeCell ref="AC127:AD127"/>
    <mergeCell ref="O128:AB128"/>
    <mergeCell ref="AC128:AD128"/>
    <mergeCell ref="O123:AB123"/>
    <mergeCell ref="AC123:AD123"/>
    <mergeCell ref="O124:AB124"/>
    <mergeCell ref="AC124:AD124"/>
    <mergeCell ref="O125:AB125"/>
    <mergeCell ref="AC125:AD125"/>
    <mergeCell ref="B121:D121"/>
    <mergeCell ref="F121:I121"/>
    <mergeCell ref="J121:L121"/>
    <mergeCell ref="N121:AA121"/>
    <mergeCell ref="AC121:AD121"/>
    <mergeCell ref="O122:AB122"/>
    <mergeCell ref="AC122:AD122"/>
    <mergeCell ref="A119:O119"/>
    <mergeCell ref="B120:D120"/>
    <mergeCell ref="F120:I120"/>
    <mergeCell ref="J120:L120"/>
    <mergeCell ref="N120:AA120"/>
    <mergeCell ref="AC120:AD120"/>
    <mergeCell ref="O111:AB111"/>
    <mergeCell ref="AC111:AD111"/>
    <mergeCell ref="A114:M114"/>
    <mergeCell ref="R114:AD114"/>
    <mergeCell ref="C115:AC115"/>
    <mergeCell ref="I117:P117"/>
    <mergeCell ref="S117:Y117"/>
    <mergeCell ref="O108:AB108"/>
    <mergeCell ref="AC108:AD108"/>
    <mergeCell ref="O109:AB109"/>
    <mergeCell ref="AC109:AD109"/>
    <mergeCell ref="O110:AB110"/>
    <mergeCell ref="AC110:AD110"/>
    <mergeCell ref="O106:AB106"/>
    <mergeCell ref="B107:D107"/>
    <mergeCell ref="F107:I107"/>
    <mergeCell ref="J107:L107"/>
    <mergeCell ref="N107:AA107"/>
    <mergeCell ref="AC107:AD107"/>
    <mergeCell ref="O104:AB104"/>
    <mergeCell ref="AC104:AD104"/>
    <mergeCell ref="B105:D105"/>
    <mergeCell ref="F105:I105"/>
    <mergeCell ref="J105:L105"/>
    <mergeCell ref="N105:AA105"/>
    <mergeCell ref="AC105:AD105"/>
    <mergeCell ref="O101:AB101"/>
    <mergeCell ref="AC101:AD101"/>
    <mergeCell ref="O102:AB102"/>
    <mergeCell ref="AC102:AD102"/>
    <mergeCell ref="O103:AB103"/>
    <mergeCell ref="AC103:AD103"/>
    <mergeCell ref="O99:AB99"/>
    <mergeCell ref="B100:D100"/>
    <mergeCell ref="F100:I100"/>
    <mergeCell ref="J100:L100"/>
    <mergeCell ref="N100:AA100"/>
    <mergeCell ref="AC100:AD100"/>
    <mergeCell ref="O96:AB96"/>
    <mergeCell ref="AC96:AD96"/>
    <mergeCell ref="O97:AB97"/>
    <mergeCell ref="AC97:AD97"/>
    <mergeCell ref="B98:D98"/>
    <mergeCell ref="F98:I98"/>
    <mergeCell ref="J98:L98"/>
    <mergeCell ref="N98:AA98"/>
    <mergeCell ref="AC98:AD98"/>
    <mergeCell ref="O94:AB94"/>
    <mergeCell ref="AC94:AD94"/>
    <mergeCell ref="B95:D95"/>
    <mergeCell ref="F95:I95"/>
    <mergeCell ref="J95:L95"/>
    <mergeCell ref="N95:AA95"/>
    <mergeCell ref="AC95:AD95"/>
    <mergeCell ref="O91:AB91"/>
    <mergeCell ref="AC91:AD91"/>
    <mergeCell ref="O92:AB92"/>
    <mergeCell ref="AC92:AD92"/>
    <mergeCell ref="O93:AB93"/>
    <mergeCell ref="AC93:AD93"/>
    <mergeCell ref="O89:AB89"/>
    <mergeCell ref="B90:D90"/>
    <mergeCell ref="F90:I90"/>
    <mergeCell ref="J90:L90"/>
    <mergeCell ref="N90:AA90"/>
    <mergeCell ref="AC90:AD90"/>
    <mergeCell ref="O87:AB87"/>
    <mergeCell ref="B88:D88"/>
    <mergeCell ref="F88:I88"/>
    <mergeCell ref="J88:L88"/>
    <mergeCell ref="N88:AA88"/>
    <mergeCell ref="AC88:AD88"/>
    <mergeCell ref="O84:AB84"/>
    <mergeCell ref="AC84:AD84"/>
    <mergeCell ref="O85:AB85"/>
    <mergeCell ref="AC85:AD85"/>
    <mergeCell ref="B86:D86"/>
    <mergeCell ref="F86:I86"/>
    <mergeCell ref="J86:L86"/>
    <mergeCell ref="N86:AA86"/>
    <mergeCell ref="AC86:AD86"/>
    <mergeCell ref="O82:AB82"/>
    <mergeCell ref="B83:D83"/>
    <mergeCell ref="F83:I83"/>
    <mergeCell ref="J83:L83"/>
    <mergeCell ref="N83:AA83"/>
    <mergeCell ref="AC83:AD83"/>
    <mergeCell ref="O80:AB80"/>
    <mergeCell ref="B81:D81"/>
    <mergeCell ref="F81:I81"/>
    <mergeCell ref="J81:L81"/>
    <mergeCell ref="N81:AA81"/>
    <mergeCell ref="AC81:AD81"/>
    <mergeCell ref="O78:AB78"/>
    <mergeCell ref="AC78:AD78"/>
    <mergeCell ref="B79:D79"/>
    <mergeCell ref="F79:I79"/>
    <mergeCell ref="J79:L79"/>
    <mergeCell ref="N79:AA79"/>
    <mergeCell ref="AC79:AD79"/>
    <mergeCell ref="B76:D76"/>
    <mergeCell ref="F76:I76"/>
    <mergeCell ref="J76:L76"/>
    <mergeCell ref="N76:AA76"/>
    <mergeCell ref="AC76:AD76"/>
    <mergeCell ref="O77:AB77"/>
    <mergeCell ref="AC77:AD77"/>
    <mergeCell ref="B74:D74"/>
    <mergeCell ref="F74:I74"/>
    <mergeCell ref="J74:L74"/>
    <mergeCell ref="N74:AA74"/>
    <mergeCell ref="AC74:AD74"/>
    <mergeCell ref="O75:AB75"/>
    <mergeCell ref="O71:AB71"/>
    <mergeCell ref="AC71:AD71"/>
    <mergeCell ref="O72:AB72"/>
    <mergeCell ref="AC72:AD72"/>
    <mergeCell ref="O73:AB73"/>
    <mergeCell ref="AC73:AD73"/>
    <mergeCell ref="O69:AB69"/>
    <mergeCell ref="AC69:AD69"/>
    <mergeCell ref="B70:D70"/>
    <mergeCell ref="F70:I70"/>
    <mergeCell ref="J70:L70"/>
    <mergeCell ref="N70:AA70"/>
    <mergeCell ref="AC70:AD70"/>
    <mergeCell ref="O66:AB66"/>
    <mergeCell ref="AC66:AD66"/>
    <mergeCell ref="O67:AB67"/>
    <mergeCell ref="AC67:AD67"/>
    <mergeCell ref="O68:AB68"/>
    <mergeCell ref="AC68:AD68"/>
    <mergeCell ref="B64:D64"/>
    <mergeCell ref="F64:I64"/>
    <mergeCell ref="J64:L64"/>
    <mergeCell ref="N64:AA64"/>
    <mergeCell ref="AC64:AD64"/>
    <mergeCell ref="B65:D65"/>
    <mergeCell ref="F65:I65"/>
    <mergeCell ref="J65:L65"/>
    <mergeCell ref="N65:AA65"/>
    <mergeCell ref="AC65:AD65"/>
    <mergeCell ref="A58:M58"/>
    <mergeCell ref="R58:AD58"/>
    <mergeCell ref="C59:AC59"/>
    <mergeCell ref="I61:P61"/>
    <mergeCell ref="S61:Y61"/>
    <mergeCell ref="A63:O63"/>
    <mergeCell ref="B54:D54"/>
    <mergeCell ref="F54:I54"/>
    <mergeCell ref="J54:L54"/>
    <mergeCell ref="N54:AA54"/>
    <mergeCell ref="AC54:AD54"/>
    <mergeCell ref="O55:AB55"/>
    <mergeCell ref="B52:D52"/>
    <mergeCell ref="F52:I52"/>
    <mergeCell ref="J52:L52"/>
    <mergeCell ref="N52:AA52"/>
    <mergeCell ref="AC52:AD52"/>
    <mergeCell ref="O53:AB53"/>
    <mergeCell ref="B50:D50"/>
    <mergeCell ref="F50:I50"/>
    <mergeCell ref="J50:L50"/>
    <mergeCell ref="N50:AA50"/>
    <mergeCell ref="AC50:AD50"/>
    <mergeCell ref="O51:AB51"/>
    <mergeCell ref="O47:AB47"/>
    <mergeCell ref="AC47:AD47"/>
    <mergeCell ref="O48:AB48"/>
    <mergeCell ref="AC48:AD48"/>
    <mergeCell ref="O49:AB49"/>
    <mergeCell ref="AC49:AD49"/>
    <mergeCell ref="O45:AB45"/>
    <mergeCell ref="B46:D46"/>
    <mergeCell ref="F46:I46"/>
    <mergeCell ref="J46:L46"/>
    <mergeCell ref="N46:AA46"/>
    <mergeCell ref="AC46:AD46"/>
    <mergeCell ref="O43:AB43"/>
    <mergeCell ref="B44:D44"/>
    <mergeCell ref="F44:I44"/>
    <mergeCell ref="J44:L44"/>
    <mergeCell ref="N44:AA44"/>
    <mergeCell ref="AC44:AD44"/>
    <mergeCell ref="O41:AB41"/>
    <mergeCell ref="AC41:AD41"/>
    <mergeCell ref="B42:D42"/>
    <mergeCell ref="F42:I42"/>
    <mergeCell ref="J42:L42"/>
    <mergeCell ref="N42:AA42"/>
    <mergeCell ref="AC42:AD42"/>
    <mergeCell ref="B39:D39"/>
    <mergeCell ref="F39:I39"/>
    <mergeCell ref="J39:L39"/>
    <mergeCell ref="N39:AA39"/>
    <mergeCell ref="AC39:AD39"/>
    <mergeCell ref="O40:AB40"/>
    <mergeCell ref="AC40:AD40"/>
    <mergeCell ref="B37:D37"/>
    <mergeCell ref="F37:I37"/>
    <mergeCell ref="J37:L37"/>
    <mergeCell ref="N37:AA37"/>
    <mergeCell ref="AC37:AD37"/>
    <mergeCell ref="O38:AB38"/>
    <mergeCell ref="B35:D35"/>
    <mergeCell ref="F35:I35"/>
    <mergeCell ref="J35:L35"/>
    <mergeCell ref="N35:AA35"/>
    <mergeCell ref="AC35:AD35"/>
    <mergeCell ref="O36:AB36"/>
    <mergeCell ref="O32:AB32"/>
    <mergeCell ref="AC32:AD32"/>
    <mergeCell ref="O33:AB33"/>
    <mergeCell ref="AC33:AD33"/>
    <mergeCell ref="O34:AB34"/>
    <mergeCell ref="AC34:AD34"/>
    <mergeCell ref="O29:AB29"/>
    <mergeCell ref="AC29:AD29"/>
    <mergeCell ref="O30:AB30"/>
    <mergeCell ref="AC30:AD30"/>
    <mergeCell ref="O31:AB31"/>
    <mergeCell ref="AC31:AD31"/>
    <mergeCell ref="O27:AB27"/>
    <mergeCell ref="B28:D28"/>
    <mergeCell ref="F28:I28"/>
    <mergeCell ref="J28:L28"/>
    <mergeCell ref="N28:AA28"/>
    <mergeCell ref="AC28:AD28"/>
    <mergeCell ref="O25:AB25"/>
    <mergeCell ref="AC25:AD25"/>
    <mergeCell ref="B26:D26"/>
    <mergeCell ref="F26:I26"/>
    <mergeCell ref="J26:L26"/>
    <mergeCell ref="N26:AA26"/>
    <mergeCell ref="AC26:AD26"/>
    <mergeCell ref="O22:AB22"/>
    <mergeCell ref="AC22:AD22"/>
    <mergeCell ref="O23:AB23"/>
    <mergeCell ref="AC23:AD23"/>
    <mergeCell ref="O24:AB24"/>
    <mergeCell ref="AC24:AD24"/>
    <mergeCell ref="O20:AB20"/>
    <mergeCell ref="B21:D21"/>
    <mergeCell ref="F21:I21"/>
    <mergeCell ref="J21:L21"/>
    <mergeCell ref="N21:AA21"/>
    <mergeCell ref="AC21:AD21"/>
    <mergeCell ref="O18:AB18"/>
    <mergeCell ref="B19:D19"/>
    <mergeCell ref="F19:I19"/>
    <mergeCell ref="J19:L19"/>
    <mergeCell ref="N19:AA19"/>
    <mergeCell ref="AC19:AD19"/>
    <mergeCell ref="O15:AB15"/>
    <mergeCell ref="AC15:AD15"/>
    <mergeCell ref="O16:AB16"/>
    <mergeCell ref="AC16:AD16"/>
    <mergeCell ref="B17:D17"/>
    <mergeCell ref="F17:I17"/>
    <mergeCell ref="J17:L17"/>
    <mergeCell ref="N17:AA17"/>
    <mergeCell ref="AC17:AD17"/>
    <mergeCell ref="O12:AB12"/>
    <mergeCell ref="AC12:AD12"/>
    <mergeCell ref="O13:AB13"/>
    <mergeCell ref="AC13:AD13"/>
    <mergeCell ref="O14:AB14"/>
    <mergeCell ref="AC14:AD14"/>
    <mergeCell ref="O9:AB9"/>
    <mergeCell ref="AC9:AD9"/>
    <mergeCell ref="O10:AB10"/>
    <mergeCell ref="AC10:AD10"/>
    <mergeCell ref="O11:AB11"/>
    <mergeCell ref="AC11:AD11"/>
    <mergeCell ref="B7:D7"/>
    <mergeCell ref="F7:I7"/>
    <mergeCell ref="J7:L7"/>
    <mergeCell ref="N7:AA7"/>
    <mergeCell ref="AC7:AD7"/>
    <mergeCell ref="O8:AB8"/>
    <mergeCell ref="AC8:AD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3.35" customHeight="1" x14ac:dyDescent="0.25"/>
  <cols>
    <col min="1" max="10" width="19" style="240" bestFit="1" customWidth="1"/>
    <col min="11" max="16384" width="9.140625" style="240"/>
  </cols>
  <sheetData>
    <row r="1" spans="1:10" ht="13.35" customHeight="1" x14ac:dyDescent="0.25">
      <c r="A1" s="239" t="s">
        <v>3029</v>
      </c>
      <c r="B1" s="239" t="s">
        <v>3030</v>
      </c>
      <c r="C1" s="239" t="s">
        <v>3031</v>
      </c>
      <c r="D1" s="239" t="s">
        <v>3032</v>
      </c>
      <c r="E1" s="239" t="s">
        <v>3033</v>
      </c>
      <c r="F1" s="239" t="s">
        <v>3034</v>
      </c>
      <c r="G1" s="239" t="s">
        <v>3035</v>
      </c>
      <c r="H1" s="239" t="s">
        <v>3036</v>
      </c>
      <c r="I1" s="239" t="s">
        <v>3037</v>
      </c>
      <c r="J1" s="239" t="s">
        <v>3037</v>
      </c>
    </row>
    <row r="2" spans="1:10" ht="13.35" customHeight="1" x14ac:dyDescent="0.25">
      <c r="A2" s="240" t="s">
        <v>3038</v>
      </c>
      <c r="B2" s="240" t="s">
        <v>3039</v>
      </c>
      <c r="C2" s="240" t="s">
        <v>1158</v>
      </c>
      <c r="D2" s="240" t="s">
        <v>1229</v>
      </c>
      <c r="E2" s="240" t="s">
        <v>3040</v>
      </c>
      <c r="F2" s="240" t="s">
        <v>3041</v>
      </c>
      <c r="G2" s="241">
        <v>0</v>
      </c>
      <c r="H2" s="241">
        <v>0</v>
      </c>
      <c r="I2" s="240" t="s">
        <v>3042</v>
      </c>
      <c r="J2" s="240" t="s">
        <v>3040</v>
      </c>
    </row>
    <row r="3" spans="1:10" ht="13.35" customHeight="1" x14ac:dyDescent="0.25">
      <c r="A3" s="240" t="s">
        <v>3038</v>
      </c>
      <c r="B3" s="240" t="s">
        <v>3043</v>
      </c>
      <c r="C3" s="240" t="s">
        <v>1158</v>
      </c>
      <c r="D3" s="240" t="s">
        <v>1229</v>
      </c>
      <c r="E3" s="240" t="s">
        <v>3040</v>
      </c>
      <c r="F3" s="240" t="s">
        <v>3041</v>
      </c>
      <c r="G3" s="241">
        <v>0</v>
      </c>
      <c r="H3" s="241">
        <v>0</v>
      </c>
      <c r="I3" s="240" t="s">
        <v>3042</v>
      </c>
      <c r="J3" s="240" t="s">
        <v>3040</v>
      </c>
    </row>
    <row r="4" spans="1:10" ht="13.35" customHeight="1" x14ac:dyDescent="0.25">
      <c r="A4" s="240" t="s">
        <v>3038</v>
      </c>
      <c r="B4" s="240" t="s">
        <v>3044</v>
      </c>
      <c r="C4" s="240" t="s">
        <v>1045</v>
      </c>
      <c r="D4" s="240" t="s">
        <v>2973</v>
      </c>
      <c r="E4" s="240" t="s">
        <v>3040</v>
      </c>
      <c r="F4" s="240" t="s">
        <v>3041</v>
      </c>
      <c r="G4" s="241">
        <v>0</v>
      </c>
      <c r="H4" s="241">
        <v>0</v>
      </c>
      <c r="I4" s="240" t="s">
        <v>3045</v>
      </c>
      <c r="J4" s="240" t="s">
        <v>3040</v>
      </c>
    </row>
    <row r="5" spans="1:10" ht="13.35" customHeight="1" x14ac:dyDescent="0.25">
      <c r="A5" s="240" t="s">
        <v>3038</v>
      </c>
      <c r="B5" s="240" t="s">
        <v>3046</v>
      </c>
      <c r="C5" s="240" t="s">
        <v>1158</v>
      </c>
      <c r="D5" s="240" t="s">
        <v>2139</v>
      </c>
      <c r="E5" s="240" t="s">
        <v>3040</v>
      </c>
      <c r="F5" s="240" t="s">
        <v>3041</v>
      </c>
      <c r="G5" s="241">
        <v>0</v>
      </c>
      <c r="H5" s="241">
        <v>0</v>
      </c>
      <c r="I5" s="240" t="s">
        <v>3045</v>
      </c>
      <c r="J5" s="240" t="s">
        <v>3040</v>
      </c>
    </row>
    <row r="6" spans="1:10" ht="13.35" customHeight="1" x14ac:dyDescent="0.25">
      <c r="A6" s="240" t="s">
        <v>3038</v>
      </c>
      <c r="B6" s="240" t="s">
        <v>3047</v>
      </c>
      <c r="C6" s="240" t="s">
        <v>1158</v>
      </c>
      <c r="D6" s="240" t="s">
        <v>2139</v>
      </c>
      <c r="E6" s="240" t="s">
        <v>3040</v>
      </c>
      <c r="F6" s="240" t="s">
        <v>3041</v>
      </c>
      <c r="G6" s="241">
        <v>0</v>
      </c>
      <c r="H6" s="241">
        <v>0</v>
      </c>
      <c r="I6" s="240" t="s">
        <v>3045</v>
      </c>
      <c r="J6" s="240" t="s">
        <v>3040</v>
      </c>
    </row>
    <row r="7" spans="1:10" ht="13.35" customHeight="1" x14ac:dyDescent="0.25">
      <c r="A7" s="240" t="s">
        <v>3038</v>
      </c>
      <c r="B7" s="240" t="s">
        <v>3048</v>
      </c>
      <c r="C7" s="240" t="s">
        <v>1158</v>
      </c>
      <c r="D7" s="240" t="s">
        <v>2973</v>
      </c>
      <c r="E7" s="240" t="s">
        <v>3040</v>
      </c>
      <c r="F7" s="240" t="s">
        <v>3041</v>
      </c>
      <c r="G7" s="241">
        <v>0</v>
      </c>
      <c r="H7" s="241">
        <v>0</v>
      </c>
      <c r="I7" s="240" t="s">
        <v>3045</v>
      </c>
      <c r="J7" s="240" t="s">
        <v>3040</v>
      </c>
    </row>
    <row r="8" spans="1:10" ht="13.35" customHeight="1" x14ac:dyDescent="0.25">
      <c r="A8" s="240" t="s">
        <v>3038</v>
      </c>
      <c r="B8" s="240" t="s">
        <v>3049</v>
      </c>
      <c r="C8" s="240" t="s">
        <v>1323</v>
      </c>
      <c r="D8" s="240" t="s">
        <v>2973</v>
      </c>
      <c r="E8" s="240" t="s">
        <v>3040</v>
      </c>
      <c r="F8" s="240" t="s">
        <v>3041</v>
      </c>
      <c r="G8" s="241">
        <v>0</v>
      </c>
      <c r="H8" s="241">
        <v>0</v>
      </c>
      <c r="I8" s="240" t="s">
        <v>3045</v>
      </c>
      <c r="J8" s="240" t="s">
        <v>3040</v>
      </c>
    </row>
    <row r="9" spans="1:10" ht="13.35" customHeight="1" x14ac:dyDescent="0.25">
      <c r="A9" s="240" t="s">
        <v>3038</v>
      </c>
      <c r="B9" s="240" t="s">
        <v>3050</v>
      </c>
      <c r="C9" s="240" t="s">
        <v>1392</v>
      </c>
      <c r="D9" s="240" t="s">
        <v>2139</v>
      </c>
      <c r="E9" s="240" t="s">
        <v>3040</v>
      </c>
      <c r="F9" s="240" t="s">
        <v>3041</v>
      </c>
      <c r="G9" s="241">
        <v>0</v>
      </c>
      <c r="H9" s="241">
        <v>0</v>
      </c>
      <c r="I9" s="240" t="s">
        <v>3045</v>
      </c>
      <c r="J9" s="240" t="s">
        <v>3040</v>
      </c>
    </row>
    <row r="10" spans="1:10" ht="13.35" customHeight="1" x14ac:dyDescent="0.25">
      <c r="A10" s="240" t="s">
        <v>3038</v>
      </c>
      <c r="B10" s="240" t="s">
        <v>3051</v>
      </c>
      <c r="C10" s="240" t="s">
        <v>1392</v>
      </c>
      <c r="D10" s="240" t="s">
        <v>2139</v>
      </c>
      <c r="E10" s="240" t="s">
        <v>3040</v>
      </c>
      <c r="F10" s="240" t="s">
        <v>3041</v>
      </c>
      <c r="G10" s="241">
        <v>0</v>
      </c>
      <c r="H10" s="241">
        <v>0</v>
      </c>
      <c r="I10" s="240" t="s">
        <v>3045</v>
      </c>
      <c r="J10" s="240" t="s">
        <v>3040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18"/>
  <sheetViews>
    <sheetView showGridLines="0" showOutlineSymbols="0" workbookViewId="0">
      <selection activeCell="AC16" sqref="AC16"/>
    </sheetView>
  </sheetViews>
  <sheetFormatPr defaultRowHeight="12.75" customHeight="1" x14ac:dyDescent="0.25"/>
  <cols>
    <col min="1" max="1" width="3.42578125" style="142" customWidth="1"/>
    <col min="2" max="2" width="9.42578125" style="142" customWidth="1"/>
    <col min="3" max="3" width="11.140625" style="142" customWidth="1"/>
    <col min="4" max="4" width="1.140625" style="142" customWidth="1"/>
    <col min="5" max="5" width="5.7109375" style="142" customWidth="1"/>
    <col min="6" max="6" width="1.140625" style="142" customWidth="1"/>
    <col min="7" max="7" width="2.28515625" style="142" customWidth="1"/>
    <col min="8" max="8" width="11.42578125" style="142" customWidth="1"/>
    <col min="9" max="9" width="1.28515625" style="142" customWidth="1"/>
    <col min="10" max="10" width="1" style="142" customWidth="1"/>
    <col min="11" max="11" width="8" style="142" customWidth="1"/>
    <col min="12" max="12" width="5.5703125" style="142" customWidth="1"/>
    <col min="13" max="13" width="1.28515625" style="142" customWidth="1"/>
    <col min="14" max="14" width="3.42578125" style="142" customWidth="1"/>
    <col min="15" max="15" width="1.140625" style="142" customWidth="1"/>
    <col min="16" max="16" width="7.140625" style="142" customWidth="1"/>
    <col min="17" max="17" width="17.28515625" style="142" customWidth="1"/>
    <col min="18" max="18" width="2" style="142" customWidth="1"/>
    <col min="19" max="19" width="5.42578125" style="142" customWidth="1"/>
    <col min="20" max="20" width="1.42578125" style="142" customWidth="1"/>
    <col min="21" max="21" width="5.7109375" style="142" customWidth="1"/>
    <col min="22" max="22" width="3.28515625" style="142" customWidth="1"/>
    <col min="23" max="256" width="6.85546875" style="142" customWidth="1"/>
    <col min="257" max="257" width="3.42578125" style="142" customWidth="1"/>
    <col min="258" max="258" width="9.42578125" style="142" customWidth="1"/>
    <col min="259" max="259" width="11.140625" style="142" customWidth="1"/>
    <col min="260" max="260" width="1.140625" style="142" customWidth="1"/>
    <col min="261" max="261" width="5.7109375" style="142" customWidth="1"/>
    <col min="262" max="262" width="1.140625" style="142" customWidth="1"/>
    <col min="263" max="263" width="2.28515625" style="142" customWidth="1"/>
    <col min="264" max="264" width="11.42578125" style="142" customWidth="1"/>
    <col min="265" max="265" width="1.28515625" style="142" customWidth="1"/>
    <col min="266" max="266" width="1" style="142" customWidth="1"/>
    <col min="267" max="267" width="8" style="142" customWidth="1"/>
    <col min="268" max="268" width="5.5703125" style="142" customWidth="1"/>
    <col min="269" max="269" width="1.28515625" style="142" customWidth="1"/>
    <col min="270" max="270" width="3.42578125" style="142" customWidth="1"/>
    <col min="271" max="271" width="1.140625" style="142" customWidth="1"/>
    <col min="272" max="272" width="7.140625" style="142" customWidth="1"/>
    <col min="273" max="273" width="17.28515625" style="142" customWidth="1"/>
    <col min="274" max="274" width="2" style="142" customWidth="1"/>
    <col min="275" max="275" width="5.42578125" style="142" customWidth="1"/>
    <col min="276" max="276" width="1.42578125" style="142" customWidth="1"/>
    <col min="277" max="277" width="5.7109375" style="142" customWidth="1"/>
    <col min="278" max="278" width="3.28515625" style="142" customWidth="1"/>
    <col min="279" max="512" width="6.85546875" style="142" customWidth="1"/>
    <col min="513" max="513" width="3.42578125" style="142" customWidth="1"/>
    <col min="514" max="514" width="9.42578125" style="142" customWidth="1"/>
    <col min="515" max="515" width="11.140625" style="142" customWidth="1"/>
    <col min="516" max="516" width="1.140625" style="142" customWidth="1"/>
    <col min="517" max="517" width="5.7109375" style="142" customWidth="1"/>
    <col min="518" max="518" width="1.140625" style="142" customWidth="1"/>
    <col min="519" max="519" width="2.28515625" style="142" customWidth="1"/>
    <col min="520" max="520" width="11.42578125" style="142" customWidth="1"/>
    <col min="521" max="521" width="1.28515625" style="142" customWidth="1"/>
    <col min="522" max="522" width="1" style="142" customWidth="1"/>
    <col min="523" max="523" width="8" style="142" customWidth="1"/>
    <col min="524" max="524" width="5.5703125" style="142" customWidth="1"/>
    <col min="525" max="525" width="1.28515625" style="142" customWidth="1"/>
    <col min="526" max="526" width="3.42578125" style="142" customWidth="1"/>
    <col min="527" max="527" width="1.140625" style="142" customWidth="1"/>
    <col min="528" max="528" width="7.140625" style="142" customWidth="1"/>
    <col min="529" max="529" width="17.28515625" style="142" customWidth="1"/>
    <col min="530" max="530" width="2" style="142" customWidth="1"/>
    <col min="531" max="531" width="5.42578125" style="142" customWidth="1"/>
    <col min="532" max="532" width="1.42578125" style="142" customWidth="1"/>
    <col min="533" max="533" width="5.7109375" style="142" customWidth="1"/>
    <col min="534" max="534" width="3.28515625" style="142" customWidth="1"/>
    <col min="535" max="768" width="6.85546875" style="142" customWidth="1"/>
    <col min="769" max="769" width="3.42578125" style="142" customWidth="1"/>
    <col min="770" max="770" width="9.42578125" style="142" customWidth="1"/>
    <col min="771" max="771" width="11.140625" style="142" customWidth="1"/>
    <col min="772" max="772" width="1.140625" style="142" customWidth="1"/>
    <col min="773" max="773" width="5.7109375" style="142" customWidth="1"/>
    <col min="774" max="774" width="1.140625" style="142" customWidth="1"/>
    <col min="775" max="775" width="2.28515625" style="142" customWidth="1"/>
    <col min="776" max="776" width="11.42578125" style="142" customWidth="1"/>
    <col min="777" max="777" width="1.28515625" style="142" customWidth="1"/>
    <col min="778" max="778" width="1" style="142" customWidth="1"/>
    <col min="779" max="779" width="8" style="142" customWidth="1"/>
    <col min="780" max="780" width="5.5703125" style="142" customWidth="1"/>
    <col min="781" max="781" width="1.28515625" style="142" customWidth="1"/>
    <col min="782" max="782" width="3.42578125" style="142" customWidth="1"/>
    <col min="783" max="783" width="1.140625" style="142" customWidth="1"/>
    <col min="784" max="784" width="7.140625" style="142" customWidth="1"/>
    <col min="785" max="785" width="17.28515625" style="142" customWidth="1"/>
    <col min="786" max="786" width="2" style="142" customWidth="1"/>
    <col min="787" max="787" width="5.42578125" style="142" customWidth="1"/>
    <col min="788" max="788" width="1.42578125" style="142" customWidth="1"/>
    <col min="789" max="789" width="5.7109375" style="142" customWidth="1"/>
    <col min="790" max="790" width="3.28515625" style="142" customWidth="1"/>
    <col min="791" max="1024" width="6.85546875" style="142" customWidth="1"/>
    <col min="1025" max="1025" width="3.42578125" style="142" customWidth="1"/>
    <col min="1026" max="1026" width="9.42578125" style="142" customWidth="1"/>
    <col min="1027" max="1027" width="11.140625" style="142" customWidth="1"/>
    <col min="1028" max="1028" width="1.140625" style="142" customWidth="1"/>
    <col min="1029" max="1029" width="5.7109375" style="142" customWidth="1"/>
    <col min="1030" max="1030" width="1.140625" style="142" customWidth="1"/>
    <col min="1031" max="1031" width="2.28515625" style="142" customWidth="1"/>
    <col min="1032" max="1032" width="11.42578125" style="142" customWidth="1"/>
    <col min="1033" max="1033" width="1.28515625" style="142" customWidth="1"/>
    <col min="1034" max="1034" width="1" style="142" customWidth="1"/>
    <col min="1035" max="1035" width="8" style="142" customWidth="1"/>
    <col min="1036" max="1036" width="5.5703125" style="142" customWidth="1"/>
    <col min="1037" max="1037" width="1.28515625" style="142" customWidth="1"/>
    <col min="1038" max="1038" width="3.42578125" style="142" customWidth="1"/>
    <col min="1039" max="1039" width="1.140625" style="142" customWidth="1"/>
    <col min="1040" max="1040" width="7.140625" style="142" customWidth="1"/>
    <col min="1041" max="1041" width="17.28515625" style="142" customWidth="1"/>
    <col min="1042" max="1042" width="2" style="142" customWidth="1"/>
    <col min="1043" max="1043" width="5.42578125" style="142" customWidth="1"/>
    <col min="1044" max="1044" width="1.42578125" style="142" customWidth="1"/>
    <col min="1045" max="1045" width="5.7109375" style="142" customWidth="1"/>
    <col min="1046" max="1046" width="3.28515625" style="142" customWidth="1"/>
    <col min="1047" max="1280" width="6.85546875" style="142" customWidth="1"/>
    <col min="1281" max="1281" width="3.42578125" style="142" customWidth="1"/>
    <col min="1282" max="1282" width="9.42578125" style="142" customWidth="1"/>
    <col min="1283" max="1283" width="11.140625" style="142" customWidth="1"/>
    <col min="1284" max="1284" width="1.140625" style="142" customWidth="1"/>
    <col min="1285" max="1285" width="5.7109375" style="142" customWidth="1"/>
    <col min="1286" max="1286" width="1.140625" style="142" customWidth="1"/>
    <col min="1287" max="1287" width="2.28515625" style="142" customWidth="1"/>
    <col min="1288" max="1288" width="11.42578125" style="142" customWidth="1"/>
    <col min="1289" max="1289" width="1.28515625" style="142" customWidth="1"/>
    <col min="1290" max="1290" width="1" style="142" customWidth="1"/>
    <col min="1291" max="1291" width="8" style="142" customWidth="1"/>
    <col min="1292" max="1292" width="5.5703125" style="142" customWidth="1"/>
    <col min="1293" max="1293" width="1.28515625" style="142" customWidth="1"/>
    <col min="1294" max="1294" width="3.42578125" style="142" customWidth="1"/>
    <col min="1295" max="1295" width="1.140625" style="142" customWidth="1"/>
    <col min="1296" max="1296" width="7.140625" style="142" customWidth="1"/>
    <col min="1297" max="1297" width="17.28515625" style="142" customWidth="1"/>
    <col min="1298" max="1298" width="2" style="142" customWidth="1"/>
    <col min="1299" max="1299" width="5.42578125" style="142" customWidth="1"/>
    <col min="1300" max="1300" width="1.42578125" style="142" customWidth="1"/>
    <col min="1301" max="1301" width="5.7109375" style="142" customWidth="1"/>
    <col min="1302" max="1302" width="3.28515625" style="142" customWidth="1"/>
    <col min="1303" max="1536" width="6.85546875" style="142" customWidth="1"/>
    <col min="1537" max="1537" width="3.42578125" style="142" customWidth="1"/>
    <col min="1538" max="1538" width="9.42578125" style="142" customWidth="1"/>
    <col min="1539" max="1539" width="11.140625" style="142" customWidth="1"/>
    <col min="1540" max="1540" width="1.140625" style="142" customWidth="1"/>
    <col min="1541" max="1541" width="5.7109375" style="142" customWidth="1"/>
    <col min="1542" max="1542" width="1.140625" style="142" customWidth="1"/>
    <col min="1543" max="1543" width="2.28515625" style="142" customWidth="1"/>
    <col min="1544" max="1544" width="11.42578125" style="142" customWidth="1"/>
    <col min="1545" max="1545" width="1.28515625" style="142" customWidth="1"/>
    <col min="1546" max="1546" width="1" style="142" customWidth="1"/>
    <col min="1547" max="1547" width="8" style="142" customWidth="1"/>
    <col min="1548" max="1548" width="5.5703125" style="142" customWidth="1"/>
    <col min="1549" max="1549" width="1.28515625" style="142" customWidth="1"/>
    <col min="1550" max="1550" width="3.42578125" style="142" customWidth="1"/>
    <col min="1551" max="1551" width="1.140625" style="142" customWidth="1"/>
    <col min="1552" max="1552" width="7.140625" style="142" customWidth="1"/>
    <col min="1553" max="1553" width="17.28515625" style="142" customWidth="1"/>
    <col min="1554" max="1554" width="2" style="142" customWidth="1"/>
    <col min="1555" max="1555" width="5.42578125" style="142" customWidth="1"/>
    <col min="1556" max="1556" width="1.42578125" style="142" customWidth="1"/>
    <col min="1557" max="1557" width="5.7109375" style="142" customWidth="1"/>
    <col min="1558" max="1558" width="3.28515625" style="142" customWidth="1"/>
    <col min="1559" max="1792" width="6.85546875" style="142" customWidth="1"/>
    <col min="1793" max="1793" width="3.42578125" style="142" customWidth="1"/>
    <col min="1794" max="1794" width="9.42578125" style="142" customWidth="1"/>
    <col min="1795" max="1795" width="11.140625" style="142" customWidth="1"/>
    <col min="1796" max="1796" width="1.140625" style="142" customWidth="1"/>
    <col min="1797" max="1797" width="5.7109375" style="142" customWidth="1"/>
    <col min="1798" max="1798" width="1.140625" style="142" customWidth="1"/>
    <col min="1799" max="1799" width="2.28515625" style="142" customWidth="1"/>
    <col min="1800" max="1800" width="11.42578125" style="142" customWidth="1"/>
    <col min="1801" max="1801" width="1.28515625" style="142" customWidth="1"/>
    <col min="1802" max="1802" width="1" style="142" customWidth="1"/>
    <col min="1803" max="1803" width="8" style="142" customWidth="1"/>
    <col min="1804" max="1804" width="5.5703125" style="142" customWidth="1"/>
    <col min="1805" max="1805" width="1.28515625" style="142" customWidth="1"/>
    <col min="1806" max="1806" width="3.42578125" style="142" customWidth="1"/>
    <col min="1807" max="1807" width="1.140625" style="142" customWidth="1"/>
    <col min="1808" max="1808" width="7.140625" style="142" customWidth="1"/>
    <col min="1809" max="1809" width="17.28515625" style="142" customWidth="1"/>
    <col min="1810" max="1810" width="2" style="142" customWidth="1"/>
    <col min="1811" max="1811" width="5.42578125" style="142" customWidth="1"/>
    <col min="1812" max="1812" width="1.42578125" style="142" customWidth="1"/>
    <col min="1813" max="1813" width="5.7109375" style="142" customWidth="1"/>
    <col min="1814" max="1814" width="3.28515625" style="142" customWidth="1"/>
    <col min="1815" max="2048" width="6.85546875" style="142" customWidth="1"/>
    <col min="2049" max="2049" width="3.42578125" style="142" customWidth="1"/>
    <col min="2050" max="2050" width="9.42578125" style="142" customWidth="1"/>
    <col min="2051" max="2051" width="11.140625" style="142" customWidth="1"/>
    <col min="2052" max="2052" width="1.140625" style="142" customWidth="1"/>
    <col min="2053" max="2053" width="5.7109375" style="142" customWidth="1"/>
    <col min="2054" max="2054" width="1.140625" style="142" customWidth="1"/>
    <col min="2055" max="2055" width="2.28515625" style="142" customWidth="1"/>
    <col min="2056" max="2056" width="11.42578125" style="142" customWidth="1"/>
    <col min="2057" max="2057" width="1.28515625" style="142" customWidth="1"/>
    <col min="2058" max="2058" width="1" style="142" customWidth="1"/>
    <col min="2059" max="2059" width="8" style="142" customWidth="1"/>
    <col min="2060" max="2060" width="5.5703125" style="142" customWidth="1"/>
    <col min="2061" max="2061" width="1.28515625" style="142" customWidth="1"/>
    <col min="2062" max="2062" width="3.42578125" style="142" customWidth="1"/>
    <col min="2063" max="2063" width="1.140625" style="142" customWidth="1"/>
    <col min="2064" max="2064" width="7.140625" style="142" customWidth="1"/>
    <col min="2065" max="2065" width="17.28515625" style="142" customWidth="1"/>
    <col min="2066" max="2066" width="2" style="142" customWidth="1"/>
    <col min="2067" max="2067" width="5.42578125" style="142" customWidth="1"/>
    <col min="2068" max="2068" width="1.42578125" style="142" customWidth="1"/>
    <col min="2069" max="2069" width="5.7109375" style="142" customWidth="1"/>
    <col min="2070" max="2070" width="3.28515625" style="142" customWidth="1"/>
    <col min="2071" max="2304" width="6.85546875" style="142" customWidth="1"/>
    <col min="2305" max="2305" width="3.42578125" style="142" customWidth="1"/>
    <col min="2306" max="2306" width="9.42578125" style="142" customWidth="1"/>
    <col min="2307" max="2307" width="11.140625" style="142" customWidth="1"/>
    <col min="2308" max="2308" width="1.140625" style="142" customWidth="1"/>
    <col min="2309" max="2309" width="5.7109375" style="142" customWidth="1"/>
    <col min="2310" max="2310" width="1.140625" style="142" customWidth="1"/>
    <col min="2311" max="2311" width="2.28515625" style="142" customWidth="1"/>
    <col min="2312" max="2312" width="11.42578125" style="142" customWidth="1"/>
    <col min="2313" max="2313" width="1.28515625" style="142" customWidth="1"/>
    <col min="2314" max="2314" width="1" style="142" customWidth="1"/>
    <col min="2315" max="2315" width="8" style="142" customWidth="1"/>
    <col min="2316" max="2316" width="5.5703125" style="142" customWidth="1"/>
    <col min="2317" max="2317" width="1.28515625" style="142" customWidth="1"/>
    <col min="2318" max="2318" width="3.42578125" style="142" customWidth="1"/>
    <col min="2319" max="2319" width="1.140625" style="142" customWidth="1"/>
    <col min="2320" max="2320" width="7.140625" style="142" customWidth="1"/>
    <col min="2321" max="2321" width="17.28515625" style="142" customWidth="1"/>
    <col min="2322" max="2322" width="2" style="142" customWidth="1"/>
    <col min="2323" max="2323" width="5.42578125" style="142" customWidth="1"/>
    <col min="2324" max="2324" width="1.42578125" style="142" customWidth="1"/>
    <col min="2325" max="2325" width="5.7109375" style="142" customWidth="1"/>
    <col min="2326" max="2326" width="3.28515625" style="142" customWidth="1"/>
    <col min="2327" max="2560" width="6.85546875" style="142" customWidth="1"/>
    <col min="2561" max="2561" width="3.42578125" style="142" customWidth="1"/>
    <col min="2562" max="2562" width="9.42578125" style="142" customWidth="1"/>
    <col min="2563" max="2563" width="11.140625" style="142" customWidth="1"/>
    <col min="2564" max="2564" width="1.140625" style="142" customWidth="1"/>
    <col min="2565" max="2565" width="5.7109375" style="142" customWidth="1"/>
    <col min="2566" max="2566" width="1.140625" style="142" customWidth="1"/>
    <col min="2567" max="2567" width="2.28515625" style="142" customWidth="1"/>
    <col min="2568" max="2568" width="11.42578125" style="142" customWidth="1"/>
    <col min="2569" max="2569" width="1.28515625" style="142" customWidth="1"/>
    <col min="2570" max="2570" width="1" style="142" customWidth="1"/>
    <col min="2571" max="2571" width="8" style="142" customWidth="1"/>
    <col min="2572" max="2572" width="5.5703125" style="142" customWidth="1"/>
    <col min="2573" max="2573" width="1.28515625" style="142" customWidth="1"/>
    <col min="2574" max="2574" width="3.42578125" style="142" customWidth="1"/>
    <col min="2575" max="2575" width="1.140625" style="142" customWidth="1"/>
    <col min="2576" max="2576" width="7.140625" style="142" customWidth="1"/>
    <col min="2577" max="2577" width="17.28515625" style="142" customWidth="1"/>
    <col min="2578" max="2578" width="2" style="142" customWidth="1"/>
    <col min="2579" max="2579" width="5.42578125" style="142" customWidth="1"/>
    <col min="2580" max="2580" width="1.42578125" style="142" customWidth="1"/>
    <col min="2581" max="2581" width="5.7109375" style="142" customWidth="1"/>
    <col min="2582" max="2582" width="3.28515625" style="142" customWidth="1"/>
    <col min="2583" max="2816" width="6.85546875" style="142" customWidth="1"/>
    <col min="2817" max="2817" width="3.42578125" style="142" customWidth="1"/>
    <col min="2818" max="2818" width="9.42578125" style="142" customWidth="1"/>
    <col min="2819" max="2819" width="11.140625" style="142" customWidth="1"/>
    <col min="2820" max="2820" width="1.140625" style="142" customWidth="1"/>
    <col min="2821" max="2821" width="5.7109375" style="142" customWidth="1"/>
    <col min="2822" max="2822" width="1.140625" style="142" customWidth="1"/>
    <col min="2823" max="2823" width="2.28515625" style="142" customWidth="1"/>
    <col min="2824" max="2824" width="11.42578125" style="142" customWidth="1"/>
    <col min="2825" max="2825" width="1.28515625" style="142" customWidth="1"/>
    <col min="2826" max="2826" width="1" style="142" customWidth="1"/>
    <col min="2827" max="2827" width="8" style="142" customWidth="1"/>
    <col min="2828" max="2828" width="5.5703125" style="142" customWidth="1"/>
    <col min="2829" max="2829" width="1.28515625" style="142" customWidth="1"/>
    <col min="2830" max="2830" width="3.42578125" style="142" customWidth="1"/>
    <col min="2831" max="2831" width="1.140625" style="142" customWidth="1"/>
    <col min="2832" max="2832" width="7.140625" style="142" customWidth="1"/>
    <col min="2833" max="2833" width="17.28515625" style="142" customWidth="1"/>
    <col min="2834" max="2834" width="2" style="142" customWidth="1"/>
    <col min="2835" max="2835" width="5.42578125" style="142" customWidth="1"/>
    <col min="2836" max="2836" width="1.42578125" style="142" customWidth="1"/>
    <col min="2837" max="2837" width="5.7109375" style="142" customWidth="1"/>
    <col min="2838" max="2838" width="3.28515625" style="142" customWidth="1"/>
    <col min="2839" max="3072" width="6.85546875" style="142" customWidth="1"/>
    <col min="3073" max="3073" width="3.42578125" style="142" customWidth="1"/>
    <col min="3074" max="3074" width="9.42578125" style="142" customWidth="1"/>
    <col min="3075" max="3075" width="11.140625" style="142" customWidth="1"/>
    <col min="3076" max="3076" width="1.140625" style="142" customWidth="1"/>
    <col min="3077" max="3077" width="5.7109375" style="142" customWidth="1"/>
    <col min="3078" max="3078" width="1.140625" style="142" customWidth="1"/>
    <col min="3079" max="3079" width="2.28515625" style="142" customWidth="1"/>
    <col min="3080" max="3080" width="11.42578125" style="142" customWidth="1"/>
    <col min="3081" max="3081" width="1.28515625" style="142" customWidth="1"/>
    <col min="3082" max="3082" width="1" style="142" customWidth="1"/>
    <col min="3083" max="3083" width="8" style="142" customWidth="1"/>
    <col min="3084" max="3084" width="5.5703125" style="142" customWidth="1"/>
    <col min="3085" max="3085" width="1.28515625" style="142" customWidth="1"/>
    <col min="3086" max="3086" width="3.42578125" style="142" customWidth="1"/>
    <col min="3087" max="3087" width="1.140625" style="142" customWidth="1"/>
    <col min="3088" max="3088" width="7.140625" style="142" customWidth="1"/>
    <col min="3089" max="3089" width="17.28515625" style="142" customWidth="1"/>
    <col min="3090" max="3090" width="2" style="142" customWidth="1"/>
    <col min="3091" max="3091" width="5.42578125" style="142" customWidth="1"/>
    <col min="3092" max="3092" width="1.42578125" style="142" customWidth="1"/>
    <col min="3093" max="3093" width="5.7109375" style="142" customWidth="1"/>
    <col min="3094" max="3094" width="3.28515625" style="142" customWidth="1"/>
    <col min="3095" max="3328" width="6.85546875" style="142" customWidth="1"/>
    <col min="3329" max="3329" width="3.42578125" style="142" customWidth="1"/>
    <col min="3330" max="3330" width="9.42578125" style="142" customWidth="1"/>
    <col min="3331" max="3331" width="11.140625" style="142" customWidth="1"/>
    <col min="3332" max="3332" width="1.140625" style="142" customWidth="1"/>
    <col min="3333" max="3333" width="5.7109375" style="142" customWidth="1"/>
    <col min="3334" max="3334" width="1.140625" style="142" customWidth="1"/>
    <col min="3335" max="3335" width="2.28515625" style="142" customWidth="1"/>
    <col min="3336" max="3336" width="11.42578125" style="142" customWidth="1"/>
    <col min="3337" max="3337" width="1.28515625" style="142" customWidth="1"/>
    <col min="3338" max="3338" width="1" style="142" customWidth="1"/>
    <col min="3339" max="3339" width="8" style="142" customWidth="1"/>
    <col min="3340" max="3340" width="5.5703125" style="142" customWidth="1"/>
    <col min="3341" max="3341" width="1.28515625" style="142" customWidth="1"/>
    <col min="3342" max="3342" width="3.42578125" style="142" customWidth="1"/>
    <col min="3343" max="3343" width="1.140625" style="142" customWidth="1"/>
    <col min="3344" max="3344" width="7.140625" style="142" customWidth="1"/>
    <col min="3345" max="3345" width="17.28515625" style="142" customWidth="1"/>
    <col min="3346" max="3346" width="2" style="142" customWidth="1"/>
    <col min="3347" max="3347" width="5.42578125" style="142" customWidth="1"/>
    <col min="3348" max="3348" width="1.42578125" style="142" customWidth="1"/>
    <col min="3349" max="3349" width="5.7109375" style="142" customWidth="1"/>
    <col min="3350" max="3350" width="3.28515625" style="142" customWidth="1"/>
    <col min="3351" max="3584" width="6.85546875" style="142" customWidth="1"/>
    <col min="3585" max="3585" width="3.42578125" style="142" customWidth="1"/>
    <col min="3586" max="3586" width="9.42578125" style="142" customWidth="1"/>
    <col min="3587" max="3587" width="11.140625" style="142" customWidth="1"/>
    <col min="3588" max="3588" width="1.140625" style="142" customWidth="1"/>
    <col min="3589" max="3589" width="5.7109375" style="142" customWidth="1"/>
    <col min="3590" max="3590" width="1.140625" style="142" customWidth="1"/>
    <col min="3591" max="3591" width="2.28515625" style="142" customWidth="1"/>
    <col min="3592" max="3592" width="11.42578125" style="142" customWidth="1"/>
    <col min="3593" max="3593" width="1.28515625" style="142" customWidth="1"/>
    <col min="3594" max="3594" width="1" style="142" customWidth="1"/>
    <col min="3595" max="3595" width="8" style="142" customWidth="1"/>
    <col min="3596" max="3596" width="5.5703125" style="142" customWidth="1"/>
    <col min="3597" max="3597" width="1.28515625" style="142" customWidth="1"/>
    <col min="3598" max="3598" width="3.42578125" style="142" customWidth="1"/>
    <col min="3599" max="3599" width="1.140625" style="142" customWidth="1"/>
    <col min="3600" max="3600" width="7.140625" style="142" customWidth="1"/>
    <col min="3601" max="3601" width="17.28515625" style="142" customWidth="1"/>
    <col min="3602" max="3602" width="2" style="142" customWidth="1"/>
    <col min="3603" max="3603" width="5.42578125" style="142" customWidth="1"/>
    <col min="3604" max="3604" width="1.42578125" style="142" customWidth="1"/>
    <col min="3605" max="3605" width="5.7109375" style="142" customWidth="1"/>
    <col min="3606" max="3606" width="3.28515625" style="142" customWidth="1"/>
    <col min="3607" max="3840" width="6.85546875" style="142" customWidth="1"/>
    <col min="3841" max="3841" width="3.42578125" style="142" customWidth="1"/>
    <col min="3842" max="3842" width="9.42578125" style="142" customWidth="1"/>
    <col min="3843" max="3843" width="11.140625" style="142" customWidth="1"/>
    <col min="3844" max="3844" width="1.140625" style="142" customWidth="1"/>
    <col min="3845" max="3845" width="5.7109375" style="142" customWidth="1"/>
    <col min="3846" max="3846" width="1.140625" style="142" customWidth="1"/>
    <col min="3847" max="3847" width="2.28515625" style="142" customWidth="1"/>
    <col min="3848" max="3848" width="11.42578125" style="142" customWidth="1"/>
    <col min="3849" max="3849" width="1.28515625" style="142" customWidth="1"/>
    <col min="3850" max="3850" width="1" style="142" customWidth="1"/>
    <col min="3851" max="3851" width="8" style="142" customWidth="1"/>
    <col min="3852" max="3852" width="5.5703125" style="142" customWidth="1"/>
    <col min="3853" max="3853" width="1.28515625" style="142" customWidth="1"/>
    <col min="3854" max="3854" width="3.42578125" style="142" customWidth="1"/>
    <col min="3855" max="3855" width="1.140625" style="142" customWidth="1"/>
    <col min="3856" max="3856" width="7.140625" style="142" customWidth="1"/>
    <col min="3857" max="3857" width="17.28515625" style="142" customWidth="1"/>
    <col min="3858" max="3858" width="2" style="142" customWidth="1"/>
    <col min="3859" max="3859" width="5.42578125" style="142" customWidth="1"/>
    <col min="3860" max="3860" width="1.42578125" style="142" customWidth="1"/>
    <col min="3861" max="3861" width="5.7109375" style="142" customWidth="1"/>
    <col min="3862" max="3862" width="3.28515625" style="142" customWidth="1"/>
    <col min="3863" max="4096" width="6.85546875" style="142" customWidth="1"/>
    <col min="4097" max="4097" width="3.42578125" style="142" customWidth="1"/>
    <col min="4098" max="4098" width="9.42578125" style="142" customWidth="1"/>
    <col min="4099" max="4099" width="11.140625" style="142" customWidth="1"/>
    <col min="4100" max="4100" width="1.140625" style="142" customWidth="1"/>
    <col min="4101" max="4101" width="5.7109375" style="142" customWidth="1"/>
    <col min="4102" max="4102" width="1.140625" style="142" customWidth="1"/>
    <col min="4103" max="4103" width="2.28515625" style="142" customWidth="1"/>
    <col min="4104" max="4104" width="11.42578125" style="142" customWidth="1"/>
    <col min="4105" max="4105" width="1.28515625" style="142" customWidth="1"/>
    <col min="4106" max="4106" width="1" style="142" customWidth="1"/>
    <col min="4107" max="4107" width="8" style="142" customWidth="1"/>
    <col min="4108" max="4108" width="5.5703125" style="142" customWidth="1"/>
    <col min="4109" max="4109" width="1.28515625" style="142" customWidth="1"/>
    <col min="4110" max="4110" width="3.42578125" style="142" customWidth="1"/>
    <col min="4111" max="4111" width="1.140625" style="142" customWidth="1"/>
    <col min="4112" max="4112" width="7.140625" style="142" customWidth="1"/>
    <col min="4113" max="4113" width="17.28515625" style="142" customWidth="1"/>
    <col min="4114" max="4114" width="2" style="142" customWidth="1"/>
    <col min="4115" max="4115" width="5.42578125" style="142" customWidth="1"/>
    <col min="4116" max="4116" width="1.42578125" style="142" customWidth="1"/>
    <col min="4117" max="4117" width="5.7109375" style="142" customWidth="1"/>
    <col min="4118" max="4118" width="3.28515625" style="142" customWidth="1"/>
    <col min="4119" max="4352" width="6.85546875" style="142" customWidth="1"/>
    <col min="4353" max="4353" width="3.42578125" style="142" customWidth="1"/>
    <col min="4354" max="4354" width="9.42578125" style="142" customWidth="1"/>
    <col min="4355" max="4355" width="11.140625" style="142" customWidth="1"/>
    <col min="4356" max="4356" width="1.140625" style="142" customWidth="1"/>
    <col min="4357" max="4357" width="5.7109375" style="142" customWidth="1"/>
    <col min="4358" max="4358" width="1.140625" style="142" customWidth="1"/>
    <col min="4359" max="4359" width="2.28515625" style="142" customWidth="1"/>
    <col min="4360" max="4360" width="11.42578125" style="142" customWidth="1"/>
    <col min="4361" max="4361" width="1.28515625" style="142" customWidth="1"/>
    <col min="4362" max="4362" width="1" style="142" customWidth="1"/>
    <col min="4363" max="4363" width="8" style="142" customWidth="1"/>
    <col min="4364" max="4364" width="5.5703125" style="142" customWidth="1"/>
    <col min="4365" max="4365" width="1.28515625" style="142" customWidth="1"/>
    <col min="4366" max="4366" width="3.42578125" style="142" customWidth="1"/>
    <col min="4367" max="4367" width="1.140625" style="142" customWidth="1"/>
    <col min="4368" max="4368" width="7.140625" style="142" customWidth="1"/>
    <col min="4369" max="4369" width="17.28515625" style="142" customWidth="1"/>
    <col min="4370" max="4370" width="2" style="142" customWidth="1"/>
    <col min="4371" max="4371" width="5.42578125" style="142" customWidth="1"/>
    <col min="4372" max="4372" width="1.42578125" style="142" customWidth="1"/>
    <col min="4373" max="4373" width="5.7109375" style="142" customWidth="1"/>
    <col min="4374" max="4374" width="3.28515625" style="142" customWidth="1"/>
    <col min="4375" max="4608" width="6.85546875" style="142" customWidth="1"/>
    <col min="4609" max="4609" width="3.42578125" style="142" customWidth="1"/>
    <col min="4610" max="4610" width="9.42578125" style="142" customWidth="1"/>
    <col min="4611" max="4611" width="11.140625" style="142" customWidth="1"/>
    <col min="4612" max="4612" width="1.140625" style="142" customWidth="1"/>
    <col min="4613" max="4613" width="5.7109375" style="142" customWidth="1"/>
    <col min="4614" max="4614" width="1.140625" style="142" customWidth="1"/>
    <col min="4615" max="4615" width="2.28515625" style="142" customWidth="1"/>
    <col min="4616" max="4616" width="11.42578125" style="142" customWidth="1"/>
    <col min="4617" max="4617" width="1.28515625" style="142" customWidth="1"/>
    <col min="4618" max="4618" width="1" style="142" customWidth="1"/>
    <col min="4619" max="4619" width="8" style="142" customWidth="1"/>
    <col min="4620" max="4620" width="5.5703125" style="142" customWidth="1"/>
    <col min="4621" max="4621" width="1.28515625" style="142" customWidth="1"/>
    <col min="4622" max="4622" width="3.42578125" style="142" customWidth="1"/>
    <col min="4623" max="4623" width="1.140625" style="142" customWidth="1"/>
    <col min="4624" max="4624" width="7.140625" style="142" customWidth="1"/>
    <col min="4625" max="4625" width="17.28515625" style="142" customWidth="1"/>
    <col min="4626" max="4626" width="2" style="142" customWidth="1"/>
    <col min="4627" max="4627" width="5.42578125" style="142" customWidth="1"/>
    <col min="4628" max="4628" width="1.42578125" style="142" customWidth="1"/>
    <col min="4629" max="4629" width="5.7109375" style="142" customWidth="1"/>
    <col min="4630" max="4630" width="3.28515625" style="142" customWidth="1"/>
    <col min="4631" max="4864" width="6.85546875" style="142" customWidth="1"/>
    <col min="4865" max="4865" width="3.42578125" style="142" customWidth="1"/>
    <col min="4866" max="4866" width="9.42578125" style="142" customWidth="1"/>
    <col min="4867" max="4867" width="11.140625" style="142" customWidth="1"/>
    <col min="4868" max="4868" width="1.140625" style="142" customWidth="1"/>
    <col min="4869" max="4869" width="5.7109375" style="142" customWidth="1"/>
    <col min="4870" max="4870" width="1.140625" style="142" customWidth="1"/>
    <col min="4871" max="4871" width="2.28515625" style="142" customWidth="1"/>
    <col min="4872" max="4872" width="11.42578125" style="142" customWidth="1"/>
    <col min="4873" max="4873" width="1.28515625" style="142" customWidth="1"/>
    <col min="4874" max="4874" width="1" style="142" customWidth="1"/>
    <col min="4875" max="4875" width="8" style="142" customWidth="1"/>
    <col min="4876" max="4876" width="5.5703125" style="142" customWidth="1"/>
    <col min="4877" max="4877" width="1.28515625" style="142" customWidth="1"/>
    <col min="4878" max="4878" width="3.42578125" style="142" customWidth="1"/>
    <col min="4879" max="4879" width="1.140625" style="142" customWidth="1"/>
    <col min="4880" max="4880" width="7.140625" style="142" customWidth="1"/>
    <col min="4881" max="4881" width="17.28515625" style="142" customWidth="1"/>
    <col min="4882" max="4882" width="2" style="142" customWidth="1"/>
    <col min="4883" max="4883" width="5.42578125" style="142" customWidth="1"/>
    <col min="4884" max="4884" width="1.42578125" style="142" customWidth="1"/>
    <col min="4885" max="4885" width="5.7109375" style="142" customWidth="1"/>
    <col min="4886" max="4886" width="3.28515625" style="142" customWidth="1"/>
    <col min="4887" max="5120" width="6.85546875" style="142" customWidth="1"/>
    <col min="5121" max="5121" width="3.42578125" style="142" customWidth="1"/>
    <col min="5122" max="5122" width="9.42578125" style="142" customWidth="1"/>
    <col min="5123" max="5123" width="11.140625" style="142" customWidth="1"/>
    <col min="5124" max="5124" width="1.140625" style="142" customWidth="1"/>
    <col min="5125" max="5125" width="5.7109375" style="142" customWidth="1"/>
    <col min="5126" max="5126" width="1.140625" style="142" customWidth="1"/>
    <col min="5127" max="5127" width="2.28515625" style="142" customWidth="1"/>
    <col min="5128" max="5128" width="11.42578125" style="142" customWidth="1"/>
    <col min="5129" max="5129" width="1.28515625" style="142" customWidth="1"/>
    <col min="5130" max="5130" width="1" style="142" customWidth="1"/>
    <col min="5131" max="5131" width="8" style="142" customWidth="1"/>
    <col min="5132" max="5132" width="5.5703125" style="142" customWidth="1"/>
    <col min="5133" max="5133" width="1.28515625" style="142" customWidth="1"/>
    <col min="5134" max="5134" width="3.42578125" style="142" customWidth="1"/>
    <col min="5135" max="5135" width="1.140625" style="142" customWidth="1"/>
    <col min="5136" max="5136" width="7.140625" style="142" customWidth="1"/>
    <col min="5137" max="5137" width="17.28515625" style="142" customWidth="1"/>
    <col min="5138" max="5138" width="2" style="142" customWidth="1"/>
    <col min="5139" max="5139" width="5.42578125" style="142" customWidth="1"/>
    <col min="5140" max="5140" width="1.42578125" style="142" customWidth="1"/>
    <col min="5141" max="5141" width="5.7109375" style="142" customWidth="1"/>
    <col min="5142" max="5142" width="3.28515625" style="142" customWidth="1"/>
    <col min="5143" max="5376" width="6.85546875" style="142" customWidth="1"/>
    <col min="5377" max="5377" width="3.42578125" style="142" customWidth="1"/>
    <col min="5378" max="5378" width="9.42578125" style="142" customWidth="1"/>
    <col min="5379" max="5379" width="11.140625" style="142" customWidth="1"/>
    <col min="5380" max="5380" width="1.140625" style="142" customWidth="1"/>
    <col min="5381" max="5381" width="5.7109375" style="142" customWidth="1"/>
    <col min="5382" max="5382" width="1.140625" style="142" customWidth="1"/>
    <col min="5383" max="5383" width="2.28515625" style="142" customWidth="1"/>
    <col min="5384" max="5384" width="11.42578125" style="142" customWidth="1"/>
    <col min="5385" max="5385" width="1.28515625" style="142" customWidth="1"/>
    <col min="5386" max="5386" width="1" style="142" customWidth="1"/>
    <col min="5387" max="5387" width="8" style="142" customWidth="1"/>
    <col min="5388" max="5388" width="5.5703125" style="142" customWidth="1"/>
    <col min="5389" max="5389" width="1.28515625" style="142" customWidth="1"/>
    <col min="5390" max="5390" width="3.42578125" style="142" customWidth="1"/>
    <col min="5391" max="5391" width="1.140625" style="142" customWidth="1"/>
    <col min="5392" max="5392" width="7.140625" style="142" customWidth="1"/>
    <col min="5393" max="5393" width="17.28515625" style="142" customWidth="1"/>
    <col min="5394" max="5394" width="2" style="142" customWidth="1"/>
    <col min="5395" max="5395" width="5.42578125" style="142" customWidth="1"/>
    <col min="5396" max="5396" width="1.42578125" style="142" customWidth="1"/>
    <col min="5397" max="5397" width="5.7109375" style="142" customWidth="1"/>
    <col min="5398" max="5398" width="3.28515625" style="142" customWidth="1"/>
    <col min="5399" max="5632" width="6.85546875" style="142" customWidth="1"/>
    <col min="5633" max="5633" width="3.42578125" style="142" customWidth="1"/>
    <col min="5634" max="5634" width="9.42578125" style="142" customWidth="1"/>
    <col min="5635" max="5635" width="11.140625" style="142" customWidth="1"/>
    <col min="5636" max="5636" width="1.140625" style="142" customWidth="1"/>
    <col min="5637" max="5637" width="5.7109375" style="142" customWidth="1"/>
    <col min="5638" max="5638" width="1.140625" style="142" customWidth="1"/>
    <col min="5639" max="5639" width="2.28515625" style="142" customWidth="1"/>
    <col min="5640" max="5640" width="11.42578125" style="142" customWidth="1"/>
    <col min="5641" max="5641" width="1.28515625" style="142" customWidth="1"/>
    <col min="5642" max="5642" width="1" style="142" customWidth="1"/>
    <col min="5643" max="5643" width="8" style="142" customWidth="1"/>
    <col min="5644" max="5644" width="5.5703125" style="142" customWidth="1"/>
    <col min="5645" max="5645" width="1.28515625" style="142" customWidth="1"/>
    <col min="5646" max="5646" width="3.42578125" style="142" customWidth="1"/>
    <col min="5647" max="5647" width="1.140625" style="142" customWidth="1"/>
    <col min="5648" max="5648" width="7.140625" style="142" customWidth="1"/>
    <col min="5649" max="5649" width="17.28515625" style="142" customWidth="1"/>
    <col min="5650" max="5650" width="2" style="142" customWidth="1"/>
    <col min="5651" max="5651" width="5.42578125" style="142" customWidth="1"/>
    <col min="5652" max="5652" width="1.42578125" style="142" customWidth="1"/>
    <col min="5653" max="5653" width="5.7109375" style="142" customWidth="1"/>
    <col min="5654" max="5654" width="3.28515625" style="142" customWidth="1"/>
    <col min="5655" max="5888" width="6.85546875" style="142" customWidth="1"/>
    <col min="5889" max="5889" width="3.42578125" style="142" customWidth="1"/>
    <col min="5890" max="5890" width="9.42578125" style="142" customWidth="1"/>
    <col min="5891" max="5891" width="11.140625" style="142" customWidth="1"/>
    <col min="5892" max="5892" width="1.140625" style="142" customWidth="1"/>
    <col min="5893" max="5893" width="5.7109375" style="142" customWidth="1"/>
    <col min="5894" max="5894" width="1.140625" style="142" customWidth="1"/>
    <col min="5895" max="5895" width="2.28515625" style="142" customWidth="1"/>
    <col min="5896" max="5896" width="11.42578125" style="142" customWidth="1"/>
    <col min="5897" max="5897" width="1.28515625" style="142" customWidth="1"/>
    <col min="5898" max="5898" width="1" style="142" customWidth="1"/>
    <col min="5899" max="5899" width="8" style="142" customWidth="1"/>
    <col min="5900" max="5900" width="5.5703125" style="142" customWidth="1"/>
    <col min="5901" max="5901" width="1.28515625" style="142" customWidth="1"/>
    <col min="5902" max="5902" width="3.42578125" style="142" customWidth="1"/>
    <col min="5903" max="5903" width="1.140625" style="142" customWidth="1"/>
    <col min="5904" max="5904" width="7.140625" style="142" customWidth="1"/>
    <col min="5905" max="5905" width="17.28515625" style="142" customWidth="1"/>
    <col min="5906" max="5906" width="2" style="142" customWidth="1"/>
    <col min="5907" max="5907" width="5.42578125" style="142" customWidth="1"/>
    <col min="5908" max="5908" width="1.42578125" style="142" customWidth="1"/>
    <col min="5909" max="5909" width="5.7109375" style="142" customWidth="1"/>
    <col min="5910" max="5910" width="3.28515625" style="142" customWidth="1"/>
    <col min="5911" max="6144" width="6.85546875" style="142" customWidth="1"/>
    <col min="6145" max="6145" width="3.42578125" style="142" customWidth="1"/>
    <col min="6146" max="6146" width="9.42578125" style="142" customWidth="1"/>
    <col min="6147" max="6147" width="11.140625" style="142" customWidth="1"/>
    <col min="6148" max="6148" width="1.140625" style="142" customWidth="1"/>
    <col min="6149" max="6149" width="5.7109375" style="142" customWidth="1"/>
    <col min="6150" max="6150" width="1.140625" style="142" customWidth="1"/>
    <col min="6151" max="6151" width="2.28515625" style="142" customWidth="1"/>
    <col min="6152" max="6152" width="11.42578125" style="142" customWidth="1"/>
    <col min="6153" max="6153" width="1.28515625" style="142" customWidth="1"/>
    <col min="6154" max="6154" width="1" style="142" customWidth="1"/>
    <col min="6155" max="6155" width="8" style="142" customWidth="1"/>
    <col min="6156" max="6156" width="5.5703125" style="142" customWidth="1"/>
    <col min="6157" max="6157" width="1.28515625" style="142" customWidth="1"/>
    <col min="6158" max="6158" width="3.42578125" style="142" customWidth="1"/>
    <col min="6159" max="6159" width="1.140625" style="142" customWidth="1"/>
    <col min="6160" max="6160" width="7.140625" style="142" customWidth="1"/>
    <col min="6161" max="6161" width="17.28515625" style="142" customWidth="1"/>
    <col min="6162" max="6162" width="2" style="142" customWidth="1"/>
    <col min="6163" max="6163" width="5.42578125" style="142" customWidth="1"/>
    <col min="6164" max="6164" width="1.42578125" style="142" customWidth="1"/>
    <col min="6165" max="6165" width="5.7109375" style="142" customWidth="1"/>
    <col min="6166" max="6166" width="3.28515625" style="142" customWidth="1"/>
    <col min="6167" max="6400" width="6.85546875" style="142" customWidth="1"/>
    <col min="6401" max="6401" width="3.42578125" style="142" customWidth="1"/>
    <col min="6402" max="6402" width="9.42578125" style="142" customWidth="1"/>
    <col min="6403" max="6403" width="11.140625" style="142" customWidth="1"/>
    <col min="6404" max="6404" width="1.140625" style="142" customWidth="1"/>
    <col min="6405" max="6405" width="5.7109375" style="142" customWidth="1"/>
    <col min="6406" max="6406" width="1.140625" style="142" customWidth="1"/>
    <col min="6407" max="6407" width="2.28515625" style="142" customWidth="1"/>
    <col min="6408" max="6408" width="11.42578125" style="142" customWidth="1"/>
    <col min="6409" max="6409" width="1.28515625" style="142" customWidth="1"/>
    <col min="6410" max="6410" width="1" style="142" customWidth="1"/>
    <col min="6411" max="6411" width="8" style="142" customWidth="1"/>
    <col min="6412" max="6412" width="5.5703125" style="142" customWidth="1"/>
    <col min="6413" max="6413" width="1.28515625" style="142" customWidth="1"/>
    <col min="6414" max="6414" width="3.42578125" style="142" customWidth="1"/>
    <col min="6415" max="6415" width="1.140625" style="142" customWidth="1"/>
    <col min="6416" max="6416" width="7.140625" style="142" customWidth="1"/>
    <col min="6417" max="6417" width="17.28515625" style="142" customWidth="1"/>
    <col min="6418" max="6418" width="2" style="142" customWidth="1"/>
    <col min="6419" max="6419" width="5.42578125" style="142" customWidth="1"/>
    <col min="6420" max="6420" width="1.42578125" style="142" customWidth="1"/>
    <col min="6421" max="6421" width="5.7109375" style="142" customWidth="1"/>
    <col min="6422" max="6422" width="3.28515625" style="142" customWidth="1"/>
    <col min="6423" max="6656" width="6.85546875" style="142" customWidth="1"/>
    <col min="6657" max="6657" width="3.42578125" style="142" customWidth="1"/>
    <col min="6658" max="6658" width="9.42578125" style="142" customWidth="1"/>
    <col min="6659" max="6659" width="11.140625" style="142" customWidth="1"/>
    <col min="6660" max="6660" width="1.140625" style="142" customWidth="1"/>
    <col min="6661" max="6661" width="5.7109375" style="142" customWidth="1"/>
    <col min="6662" max="6662" width="1.140625" style="142" customWidth="1"/>
    <col min="6663" max="6663" width="2.28515625" style="142" customWidth="1"/>
    <col min="6664" max="6664" width="11.42578125" style="142" customWidth="1"/>
    <col min="6665" max="6665" width="1.28515625" style="142" customWidth="1"/>
    <col min="6666" max="6666" width="1" style="142" customWidth="1"/>
    <col min="6667" max="6667" width="8" style="142" customWidth="1"/>
    <col min="6668" max="6668" width="5.5703125" style="142" customWidth="1"/>
    <col min="6669" max="6669" width="1.28515625" style="142" customWidth="1"/>
    <col min="6670" max="6670" width="3.42578125" style="142" customWidth="1"/>
    <col min="6671" max="6671" width="1.140625" style="142" customWidth="1"/>
    <col min="6672" max="6672" width="7.140625" style="142" customWidth="1"/>
    <col min="6673" max="6673" width="17.28515625" style="142" customWidth="1"/>
    <col min="6674" max="6674" width="2" style="142" customWidth="1"/>
    <col min="6675" max="6675" width="5.42578125" style="142" customWidth="1"/>
    <col min="6676" max="6676" width="1.42578125" style="142" customWidth="1"/>
    <col min="6677" max="6677" width="5.7109375" style="142" customWidth="1"/>
    <col min="6678" max="6678" width="3.28515625" style="142" customWidth="1"/>
    <col min="6679" max="6912" width="6.85546875" style="142" customWidth="1"/>
    <col min="6913" max="6913" width="3.42578125" style="142" customWidth="1"/>
    <col min="6914" max="6914" width="9.42578125" style="142" customWidth="1"/>
    <col min="6915" max="6915" width="11.140625" style="142" customWidth="1"/>
    <col min="6916" max="6916" width="1.140625" style="142" customWidth="1"/>
    <col min="6917" max="6917" width="5.7109375" style="142" customWidth="1"/>
    <col min="6918" max="6918" width="1.140625" style="142" customWidth="1"/>
    <col min="6919" max="6919" width="2.28515625" style="142" customWidth="1"/>
    <col min="6920" max="6920" width="11.42578125" style="142" customWidth="1"/>
    <col min="6921" max="6921" width="1.28515625" style="142" customWidth="1"/>
    <col min="6922" max="6922" width="1" style="142" customWidth="1"/>
    <col min="6923" max="6923" width="8" style="142" customWidth="1"/>
    <col min="6924" max="6924" width="5.5703125" style="142" customWidth="1"/>
    <col min="6925" max="6925" width="1.28515625" style="142" customWidth="1"/>
    <col min="6926" max="6926" width="3.42578125" style="142" customWidth="1"/>
    <col min="6927" max="6927" width="1.140625" style="142" customWidth="1"/>
    <col min="6928" max="6928" width="7.140625" style="142" customWidth="1"/>
    <col min="6929" max="6929" width="17.28515625" style="142" customWidth="1"/>
    <col min="6930" max="6930" width="2" style="142" customWidth="1"/>
    <col min="6931" max="6931" width="5.42578125" style="142" customWidth="1"/>
    <col min="6932" max="6932" width="1.42578125" style="142" customWidth="1"/>
    <col min="6933" max="6933" width="5.7109375" style="142" customWidth="1"/>
    <col min="6934" max="6934" width="3.28515625" style="142" customWidth="1"/>
    <col min="6935" max="7168" width="6.85546875" style="142" customWidth="1"/>
    <col min="7169" max="7169" width="3.42578125" style="142" customWidth="1"/>
    <col min="7170" max="7170" width="9.42578125" style="142" customWidth="1"/>
    <col min="7171" max="7171" width="11.140625" style="142" customWidth="1"/>
    <col min="7172" max="7172" width="1.140625" style="142" customWidth="1"/>
    <col min="7173" max="7173" width="5.7109375" style="142" customWidth="1"/>
    <col min="7174" max="7174" width="1.140625" style="142" customWidth="1"/>
    <col min="7175" max="7175" width="2.28515625" style="142" customWidth="1"/>
    <col min="7176" max="7176" width="11.42578125" style="142" customWidth="1"/>
    <col min="7177" max="7177" width="1.28515625" style="142" customWidth="1"/>
    <col min="7178" max="7178" width="1" style="142" customWidth="1"/>
    <col min="7179" max="7179" width="8" style="142" customWidth="1"/>
    <col min="7180" max="7180" width="5.5703125" style="142" customWidth="1"/>
    <col min="7181" max="7181" width="1.28515625" style="142" customWidth="1"/>
    <col min="7182" max="7182" width="3.42578125" style="142" customWidth="1"/>
    <col min="7183" max="7183" width="1.140625" style="142" customWidth="1"/>
    <col min="7184" max="7184" width="7.140625" style="142" customWidth="1"/>
    <col min="7185" max="7185" width="17.28515625" style="142" customWidth="1"/>
    <col min="7186" max="7186" width="2" style="142" customWidth="1"/>
    <col min="7187" max="7187" width="5.42578125" style="142" customWidth="1"/>
    <col min="7188" max="7188" width="1.42578125" style="142" customWidth="1"/>
    <col min="7189" max="7189" width="5.7109375" style="142" customWidth="1"/>
    <col min="7190" max="7190" width="3.28515625" style="142" customWidth="1"/>
    <col min="7191" max="7424" width="6.85546875" style="142" customWidth="1"/>
    <col min="7425" max="7425" width="3.42578125" style="142" customWidth="1"/>
    <col min="7426" max="7426" width="9.42578125" style="142" customWidth="1"/>
    <col min="7427" max="7427" width="11.140625" style="142" customWidth="1"/>
    <col min="7428" max="7428" width="1.140625" style="142" customWidth="1"/>
    <col min="7429" max="7429" width="5.7109375" style="142" customWidth="1"/>
    <col min="7430" max="7430" width="1.140625" style="142" customWidth="1"/>
    <col min="7431" max="7431" width="2.28515625" style="142" customWidth="1"/>
    <col min="7432" max="7432" width="11.42578125" style="142" customWidth="1"/>
    <col min="7433" max="7433" width="1.28515625" style="142" customWidth="1"/>
    <col min="7434" max="7434" width="1" style="142" customWidth="1"/>
    <col min="7435" max="7435" width="8" style="142" customWidth="1"/>
    <col min="7436" max="7436" width="5.5703125" style="142" customWidth="1"/>
    <col min="7437" max="7437" width="1.28515625" style="142" customWidth="1"/>
    <col min="7438" max="7438" width="3.42578125" style="142" customWidth="1"/>
    <col min="7439" max="7439" width="1.140625" style="142" customWidth="1"/>
    <col min="7440" max="7440" width="7.140625" style="142" customWidth="1"/>
    <col min="7441" max="7441" width="17.28515625" style="142" customWidth="1"/>
    <col min="7442" max="7442" width="2" style="142" customWidth="1"/>
    <col min="7443" max="7443" width="5.42578125" style="142" customWidth="1"/>
    <col min="7444" max="7444" width="1.42578125" style="142" customWidth="1"/>
    <col min="7445" max="7445" width="5.7109375" style="142" customWidth="1"/>
    <col min="7446" max="7446" width="3.28515625" style="142" customWidth="1"/>
    <col min="7447" max="7680" width="6.85546875" style="142" customWidth="1"/>
    <col min="7681" max="7681" width="3.42578125" style="142" customWidth="1"/>
    <col min="7682" max="7682" width="9.42578125" style="142" customWidth="1"/>
    <col min="7683" max="7683" width="11.140625" style="142" customWidth="1"/>
    <col min="7684" max="7684" width="1.140625" style="142" customWidth="1"/>
    <col min="7685" max="7685" width="5.7109375" style="142" customWidth="1"/>
    <col min="7686" max="7686" width="1.140625" style="142" customWidth="1"/>
    <col min="7687" max="7687" width="2.28515625" style="142" customWidth="1"/>
    <col min="7688" max="7688" width="11.42578125" style="142" customWidth="1"/>
    <col min="7689" max="7689" width="1.28515625" style="142" customWidth="1"/>
    <col min="7690" max="7690" width="1" style="142" customWidth="1"/>
    <col min="7691" max="7691" width="8" style="142" customWidth="1"/>
    <col min="7692" max="7692" width="5.5703125" style="142" customWidth="1"/>
    <col min="7693" max="7693" width="1.28515625" style="142" customWidth="1"/>
    <col min="7694" max="7694" width="3.42578125" style="142" customWidth="1"/>
    <col min="7695" max="7695" width="1.140625" style="142" customWidth="1"/>
    <col min="7696" max="7696" width="7.140625" style="142" customWidth="1"/>
    <col min="7697" max="7697" width="17.28515625" style="142" customWidth="1"/>
    <col min="7698" max="7698" width="2" style="142" customWidth="1"/>
    <col min="7699" max="7699" width="5.42578125" style="142" customWidth="1"/>
    <col min="7700" max="7700" width="1.42578125" style="142" customWidth="1"/>
    <col min="7701" max="7701" width="5.7109375" style="142" customWidth="1"/>
    <col min="7702" max="7702" width="3.28515625" style="142" customWidth="1"/>
    <col min="7703" max="7936" width="6.85546875" style="142" customWidth="1"/>
    <col min="7937" max="7937" width="3.42578125" style="142" customWidth="1"/>
    <col min="7938" max="7938" width="9.42578125" style="142" customWidth="1"/>
    <col min="7939" max="7939" width="11.140625" style="142" customWidth="1"/>
    <col min="7940" max="7940" width="1.140625" style="142" customWidth="1"/>
    <col min="7941" max="7941" width="5.7109375" style="142" customWidth="1"/>
    <col min="7942" max="7942" width="1.140625" style="142" customWidth="1"/>
    <col min="7943" max="7943" width="2.28515625" style="142" customWidth="1"/>
    <col min="7944" max="7944" width="11.42578125" style="142" customWidth="1"/>
    <col min="7945" max="7945" width="1.28515625" style="142" customWidth="1"/>
    <col min="7946" max="7946" width="1" style="142" customWidth="1"/>
    <col min="7947" max="7947" width="8" style="142" customWidth="1"/>
    <col min="7948" max="7948" width="5.5703125" style="142" customWidth="1"/>
    <col min="7949" max="7949" width="1.28515625" style="142" customWidth="1"/>
    <col min="7950" max="7950" width="3.42578125" style="142" customWidth="1"/>
    <col min="7951" max="7951" width="1.140625" style="142" customWidth="1"/>
    <col min="7952" max="7952" width="7.140625" style="142" customWidth="1"/>
    <col min="7953" max="7953" width="17.28515625" style="142" customWidth="1"/>
    <col min="7954" max="7954" width="2" style="142" customWidth="1"/>
    <col min="7955" max="7955" width="5.42578125" style="142" customWidth="1"/>
    <col min="7956" max="7956" width="1.42578125" style="142" customWidth="1"/>
    <col min="7957" max="7957" width="5.7109375" style="142" customWidth="1"/>
    <col min="7958" max="7958" width="3.28515625" style="142" customWidth="1"/>
    <col min="7959" max="8192" width="6.85546875" style="142" customWidth="1"/>
    <col min="8193" max="8193" width="3.42578125" style="142" customWidth="1"/>
    <col min="8194" max="8194" width="9.42578125" style="142" customWidth="1"/>
    <col min="8195" max="8195" width="11.140625" style="142" customWidth="1"/>
    <col min="8196" max="8196" width="1.140625" style="142" customWidth="1"/>
    <col min="8197" max="8197" width="5.7109375" style="142" customWidth="1"/>
    <col min="8198" max="8198" width="1.140625" style="142" customWidth="1"/>
    <col min="8199" max="8199" width="2.28515625" style="142" customWidth="1"/>
    <col min="8200" max="8200" width="11.42578125" style="142" customWidth="1"/>
    <col min="8201" max="8201" width="1.28515625" style="142" customWidth="1"/>
    <col min="8202" max="8202" width="1" style="142" customWidth="1"/>
    <col min="8203" max="8203" width="8" style="142" customWidth="1"/>
    <col min="8204" max="8204" width="5.5703125" style="142" customWidth="1"/>
    <col min="8205" max="8205" width="1.28515625" style="142" customWidth="1"/>
    <col min="8206" max="8206" width="3.42578125" style="142" customWidth="1"/>
    <col min="8207" max="8207" width="1.140625" style="142" customWidth="1"/>
    <col min="8208" max="8208" width="7.140625" style="142" customWidth="1"/>
    <col min="8209" max="8209" width="17.28515625" style="142" customWidth="1"/>
    <col min="8210" max="8210" width="2" style="142" customWidth="1"/>
    <col min="8211" max="8211" width="5.42578125" style="142" customWidth="1"/>
    <col min="8212" max="8212" width="1.42578125" style="142" customWidth="1"/>
    <col min="8213" max="8213" width="5.7109375" style="142" customWidth="1"/>
    <col min="8214" max="8214" width="3.28515625" style="142" customWidth="1"/>
    <col min="8215" max="8448" width="6.85546875" style="142" customWidth="1"/>
    <col min="8449" max="8449" width="3.42578125" style="142" customWidth="1"/>
    <col min="8450" max="8450" width="9.42578125" style="142" customWidth="1"/>
    <col min="8451" max="8451" width="11.140625" style="142" customWidth="1"/>
    <col min="8452" max="8452" width="1.140625" style="142" customWidth="1"/>
    <col min="8453" max="8453" width="5.7109375" style="142" customWidth="1"/>
    <col min="8454" max="8454" width="1.140625" style="142" customWidth="1"/>
    <col min="8455" max="8455" width="2.28515625" style="142" customWidth="1"/>
    <col min="8456" max="8456" width="11.42578125" style="142" customWidth="1"/>
    <col min="8457" max="8457" width="1.28515625" style="142" customWidth="1"/>
    <col min="8458" max="8458" width="1" style="142" customWidth="1"/>
    <col min="8459" max="8459" width="8" style="142" customWidth="1"/>
    <col min="8460" max="8460" width="5.5703125" style="142" customWidth="1"/>
    <col min="8461" max="8461" width="1.28515625" style="142" customWidth="1"/>
    <col min="8462" max="8462" width="3.42578125" style="142" customWidth="1"/>
    <col min="8463" max="8463" width="1.140625" style="142" customWidth="1"/>
    <col min="8464" max="8464" width="7.140625" style="142" customWidth="1"/>
    <col min="8465" max="8465" width="17.28515625" style="142" customWidth="1"/>
    <col min="8466" max="8466" width="2" style="142" customWidth="1"/>
    <col min="8467" max="8467" width="5.42578125" style="142" customWidth="1"/>
    <col min="8468" max="8468" width="1.42578125" style="142" customWidth="1"/>
    <col min="8469" max="8469" width="5.7109375" style="142" customWidth="1"/>
    <col min="8470" max="8470" width="3.28515625" style="142" customWidth="1"/>
    <col min="8471" max="8704" width="6.85546875" style="142" customWidth="1"/>
    <col min="8705" max="8705" width="3.42578125" style="142" customWidth="1"/>
    <col min="8706" max="8706" width="9.42578125" style="142" customWidth="1"/>
    <col min="8707" max="8707" width="11.140625" style="142" customWidth="1"/>
    <col min="8708" max="8708" width="1.140625" style="142" customWidth="1"/>
    <col min="8709" max="8709" width="5.7109375" style="142" customWidth="1"/>
    <col min="8710" max="8710" width="1.140625" style="142" customWidth="1"/>
    <col min="8711" max="8711" width="2.28515625" style="142" customWidth="1"/>
    <col min="8712" max="8712" width="11.42578125" style="142" customWidth="1"/>
    <col min="8713" max="8713" width="1.28515625" style="142" customWidth="1"/>
    <col min="8714" max="8714" width="1" style="142" customWidth="1"/>
    <col min="8715" max="8715" width="8" style="142" customWidth="1"/>
    <col min="8716" max="8716" width="5.5703125" style="142" customWidth="1"/>
    <col min="8717" max="8717" width="1.28515625" style="142" customWidth="1"/>
    <col min="8718" max="8718" width="3.42578125" style="142" customWidth="1"/>
    <col min="8719" max="8719" width="1.140625" style="142" customWidth="1"/>
    <col min="8720" max="8720" width="7.140625" style="142" customWidth="1"/>
    <col min="8721" max="8721" width="17.28515625" style="142" customWidth="1"/>
    <col min="8722" max="8722" width="2" style="142" customWidth="1"/>
    <col min="8723" max="8723" width="5.42578125" style="142" customWidth="1"/>
    <col min="8724" max="8724" width="1.42578125" style="142" customWidth="1"/>
    <col min="8725" max="8725" width="5.7109375" style="142" customWidth="1"/>
    <col min="8726" max="8726" width="3.28515625" style="142" customWidth="1"/>
    <col min="8727" max="8960" width="6.85546875" style="142" customWidth="1"/>
    <col min="8961" max="8961" width="3.42578125" style="142" customWidth="1"/>
    <col min="8962" max="8962" width="9.42578125" style="142" customWidth="1"/>
    <col min="8963" max="8963" width="11.140625" style="142" customWidth="1"/>
    <col min="8964" max="8964" width="1.140625" style="142" customWidth="1"/>
    <col min="8965" max="8965" width="5.7109375" style="142" customWidth="1"/>
    <col min="8966" max="8966" width="1.140625" style="142" customWidth="1"/>
    <col min="8967" max="8967" width="2.28515625" style="142" customWidth="1"/>
    <col min="8968" max="8968" width="11.42578125" style="142" customWidth="1"/>
    <col min="8969" max="8969" width="1.28515625" style="142" customWidth="1"/>
    <col min="8970" max="8970" width="1" style="142" customWidth="1"/>
    <col min="8971" max="8971" width="8" style="142" customWidth="1"/>
    <col min="8972" max="8972" width="5.5703125" style="142" customWidth="1"/>
    <col min="8973" max="8973" width="1.28515625" style="142" customWidth="1"/>
    <col min="8974" max="8974" width="3.42578125" style="142" customWidth="1"/>
    <col min="8975" max="8975" width="1.140625" style="142" customWidth="1"/>
    <col min="8976" max="8976" width="7.140625" style="142" customWidth="1"/>
    <col min="8977" max="8977" width="17.28515625" style="142" customWidth="1"/>
    <col min="8978" max="8978" width="2" style="142" customWidth="1"/>
    <col min="8979" max="8979" width="5.42578125" style="142" customWidth="1"/>
    <col min="8980" max="8980" width="1.42578125" style="142" customWidth="1"/>
    <col min="8981" max="8981" width="5.7109375" style="142" customWidth="1"/>
    <col min="8982" max="8982" width="3.28515625" style="142" customWidth="1"/>
    <col min="8983" max="9216" width="6.85546875" style="142" customWidth="1"/>
    <col min="9217" max="9217" width="3.42578125" style="142" customWidth="1"/>
    <col min="9218" max="9218" width="9.42578125" style="142" customWidth="1"/>
    <col min="9219" max="9219" width="11.140625" style="142" customWidth="1"/>
    <col min="9220" max="9220" width="1.140625" style="142" customWidth="1"/>
    <col min="9221" max="9221" width="5.7109375" style="142" customWidth="1"/>
    <col min="9222" max="9222" width="1.140625" style="142" customWidth="1"/>
    <col min="9223" max="9223" width="2.28515625" style="142" customWidth="1"/>
    <col min="9224" max="9224" width="11.42578125" style="142" customWidth="1"/>
    <col min="9225" max="9225" width="1.28515625" style="142" customWidth="1"/>
    <col min="9226" max="9226" width="1" style="142" customWidth="1"/>
    <col min="9227" max="9227" width="8" style="142" customWidth="1"/>
    <col min="9228" max="9228" width="5.5703125" style="142" customWidth="1"/>
    <col min="9229" max="9229" width="1.28515625" style="142" customWidth="1"/>
    <col min="9230" max="9230" width="3.42578125" style="142" customWidth="1"/>
    <col min="9231" max="9231" width="1.140625" style="142" customWidth="1"/>
    <col min="9232" max="9232" width="7.140625" style="142" customWidth="1"/>
    <col min="9233" max="9233" width="17.28515625" style="142" customWidth="1"/>
    <col min="9234" max="9234" width="2" style="142" customWidth="1"/>
    <col min="9235" max="9235" width="5.42578125" style="142" customWidth="1"/>
    <col min="9236" max="9236" width="1.42578125" style="142" customWidth="1"/>
    <col min="9237" max="9237" width="5.7109375" style="142" customWidth="1"/>
    <col min="9238" max="9238" width="3.28515625" style="142" customWidth="1"/>
    <col min="9239" max="9472" width="6.85546875" style="142" customWidth="1"/>
    <col min="9473" max="9473" width="3.42578125" style="142" customWidth="1"/>
    <col min="9474" max="9474" width="9.42578125" style="142" customWidth="1"/>
    <col min="9475" max="9475" width="11.140625" style="142" customWidth="1"/>
    <col min="9476" max="9476" width="1.140625" style="142" customWidth="1"/>
    <col min="9477" max="9477" width="5.7109375" style="142" customWidth="1"/>
    <col min="9478" max="9478" width="1.140625" style="142" customWidth="1"/>
    <col min="9479" max="9479" width="2.28515625" style="142" customWidth="1"/>
    <col min="9480" max="9480" width="11.42578125" style="142" customWidth="1"/>
    <col min="9481" max="9481" width="1.28515625" style="142" customWidth="1"/>
    <col min="9482" max="9482" width="1" style="142" customWidth="1"/>
    <col min="9483" max="9483" width="8" style="142" customWidth="1"/>
    <col min="9484" max="9484" width="5.5703125" style="142" customWidth="1"/>
    <col min="9485" max="9485" width="1.28515625" style="142" customWidth="1"/>
    <col min="9486" max="9486" width="3.42578125" style="142" customWidth="1"/>
    <col min="9487" max="9487" width="1.140625" style="142" customWidth="1"/>
    <col min="9488" max="9488" width="7.140625" style="142" customWidth="1"/>
    <col min="9489" max="9489" width="17.28515625" style="142" customWidth="1"/>
    <col min="9490" max="9490" width="2" style="142" customWidth="1"/>
    <col min="9491" max="9491" width="5.42578125" style="142" customWidth="1"/>
    <col min="9492" max="9492" width="1.42578125" style="142" customWidth="1"/>
    <col min="9493" max="9493" width="5.7109375" style="142" customWidth="1"/>
    <col min="9494" max="9494" width="3.28515625" style="142" customWidth="1"/>
    <col min="9495" max="9728" width="6.85546875" style="142" customWidth="1"/>
    <col min="9729" max="9729" width="3.42578125" style="142" customWidth="1"/>
    <col min="9730" max="9730" width="9.42578125" style="142" customWidth="1"/>
    <col min="9731" max="9731" width="11.140625" style="142" customWidth="1"/>
    <col min="9732" max="9732" width="1.140625" style="142" customWidth="1"/>
    <col min="9733" max="9733" width="5.7109375" style="142" customWidth="1"/>
    <col min="9734" max="9734" width="1.140625" style="142" customWidth="1"/>
    <col min="9735" max="9735" width="2.28515625" style="142" customWidth="1"/>
    <col min="9736" max="9736" width="11.42578125" style="142" customWidth="1"/>
    <col min="9737" max="9737" width="1.28515625" style="142" customWidth="1"/>
    <col min="9738" max="9738" width="1" style="142" customWidth="1"/>
    <col min="9739" max="9739" width="8" style="142" customWidth="1"/>
    <col min="9740" max="9740" width="5.5703125" style="142" customWidth="1"/>
    <col min="9741" max="9741" width="1.28515625" style="142" customWidth="1"/>
    <col min="9742" max="9742" width="3.42578125" style="142" customWidth="1"/>
    <col min="9743" max="9743" width="1.140625" style="142" customWidth="1"/>
    <col min="9744" max="9744" width="7.140625" style="142" customWidth="1"/>
    <col min="9745" max="9745" width="17.28515625" style="142" customWidth="1"/>
    <col min="9746" max="9746" width="2" style="142" customWidth="1"/>
    <col min="9747" max="9747" width="5.42578125" style="142" customWidth="1"/>
    <col min="9748" max="9748" width="1.42578125" style="142" customWidth="1"/>
    <col min="9749" max="9749" width="5.7109375" style="142" customWidth="1"/>
    <col min="9750" max="9750" width="3.28515625" style="142" customWidth="1"/>
    <col min="9751" max="9984" width="6.85546875" style="142" customWidth="1"/>
    <col min="9985" max="9985" width="3.42578125" style="142" customWidth="1"/>
    <col min="9986" max="9986" width="9.42578125" style="142" customWidth="1"/>
    <col min="9987" max="9987" width="11.140625" style="142" customWidth="1"/>
    <col min="9988" max="9988" width="1.140625" style="142" customWidth="1"/>
    <col min="9989" max="9989" width="5.7109375" style="142" customWidth="1"/>
    <col min="9990" max="9990" width="1.140625" style="142" customWidth="1"/>
    <col min="9991" max="9991" width="2.28515625" style="142" customWidth="1"/>
    <col min="9992" max="9992" width="11.42578125" style="142" customWidth="1"/>
    <col min="9993" max="9993" width="1.28515625" style="142" customWidth="1"/>
    <col min="9994" max="9994" width="1" style="142" customWidth="1"/>
    <col min="9995" max="9995" width="8" style="142" customWidth="1"/>
    <col min="9996" max="9996" width="5.5703125" style="142" customWidth="1"/>
    <col min="9997" max="9997" width="1.28515625" style="142" customWidth="1"/>
    <col min="9998" max="9998" width="3.42578125" style="142" customWidth="1"/>
    <col min="9999" max="9999" width="1.140625" style="142" customWidth="1"/>
    <col min="10000" max="10000" width="7.140625" style="142" customWidth="1"/>
    <col min="10001" max="10001" width="17.28515625" style="142" customWidth="1"/>
    <col min="10002" max="10002" width="2" style="142" customWidth="1"/>
    <col min="10003" max="10003" width="5.42578125" style="142" customWidth="1"/>
    <col min="10004" max="10004" width="1.42578125" style="142" customWidth="1"/>
    <col min="10005" max="10005" width="5.7109375" style="142" customWidth="1"/>
    <col min="10006" max="10006" width="3.28515625" style="142" customWidth="1"/>
    <col min="10007" max="10240" width="6.85546875" style="142" customWidth="1"/>
    <col min="10241" max="10241" width="3.42578125" style="142" customWidth="1"/>
    <col min="10242" max="10242" width="9.42578125" style="142" customWidth="1"/>
    <col min="10243" max="10243" width="11.140625" style="142" customWidth="1"/>
    <col min="10244" max="10244" width="1.140625" style="142" customWidth="1"/>
    <col min="10245" max="10245" width="5.7109375" style="142" customWidth="1"/>
    <col min="10246" max="10246" width="1.140625" style="142" customWidth="1"/>
    <col min="10247" max="10247" width="2.28515625" style="142" customWidth="1"/>
    <col min="10248" max="10248" width="11.42578125" style="142" customWidth="1"/>
    <col min="10249" max="10249" width="1.28515625" style="142" customWidth="1"/>
    <col min="10250" max="10250" width="1" style="142" customWidth="1"/>
    <col min="10251" max="10251" width="8" style="142" customWidth="1"/>
    <col min="10252" max="10252" width="5.5703125" style="142" customWidth="1"/>
    <col min="10253" max="10253" width="1.28515625" style="142" customWidth="1"/>
    <col min="10254" max="10254" width="3.42578125" style="142" customWidth="1"/>
    <col min="10255" max="10255" width="1.140625" style="142" customWidth="1"/>
    <col min="10256" max="10256" width="7.140625" style="142" customWidth="1"/>
    <col min="10257" max="10257" width="17.28515625" style="142" customWidth="1"/>
    <col min="10258" max="10258" width="2" style="142" customWidth="1"/>
    <col min="10259" max="10259" width="5.42578125" style="142" customWidth="1"/>
    <col min="10260" max="10260" width="1.42578125" style="142" customWidth="1"/>
    <col min="10261" max="10261" width="5.7109375" style="142" customWidth="1"/>
    <col min="10262" max="10262" width="3.28515625" style="142" customWidth="1"/>
    <col min="10263" max="10496" width="6.85546875" style="142" customWidth="1"/>
    <col min="10497" max="10497" width="3.42578125" style="142" customWidth="1"/>
    <col min="10498" max="10498" width="9.42578125" style="142" customWidth="1"/>
    <col min="10499" max="10499" width="11.140625" style="142" customWidth="1"/>
    <col min="10500" max="10500" width="1.140625" style="142" customWidth="1"/>
    <col min="10501" max="10501" width="5.7109375" style="142" customWidth="1"/>
    <col min="10502" max="10502" width="1.140625" style="142" customWidth="1"/>
    <col min="10503" max="10503" width="2.28515625" style="142" customWidth="1"/>
    <col min="10504" max="10504" width="11.42578125" style="142" customWidth="1"/>
    <col min="10505" max="10505" width="1.28515625" style="142" customWidth="1"/>
    <col min="10506" max="10506" width="1" style="142" customWidth="1"/>
    <col min="10507" max="10507" width="8" style="142" customWidth="1"/>
    <col min="10508" max="10508" width="5.5703125" style="142" customWidth="1"/>
    <col min="10509" max="10509" width="1.28515625" style="142" customWidth="1"/>
    <col min="10510" max="10510" width="3.42578125" style="142" customWidth="1"/>
    <col min="10511" max="10511" width="1.140625" style="142" customWidth="1"/>
    <col min="10512" max="10512" width="7.140625" style="142" customWidth="1"/>
    <col min="10513" max="10513" width="17.28515625" style="142" customWidth="1"/>
    <col min="10514" max="10514" width="2" style="142" customWidth="1"/>
    <col min="10515" max="10515" width="5.42578125" style="142" customWidth="1"/>
    <col min="10516" max="10516" width="1.42578125" style="142" customWidth="1"/>
    <col min="10517" max="10517" width="5.7109375" style="142" customWidth="1"/>
    <col min="10518" max="10518" width="3.28515625" style="142" customWidth="1"/>
    <col min="10519" max="10752" width="6.85546875" style="142" customWidth="1"/>
    <col min="10753" max="10753" width="3.42578125" style="142" customWidth="1"/>
    <col min="10754" max="10754" width="9.42578125" style="142" customWidth="1"/>
    <col min="10755" max="10755" width="11.140625" style="142" customWidth="1"/>
    <col min="10756" max="10756" width="1.140625" style="142" customWidth="1"/>
    <col min="10757" max="10757" width="5.7109375" style="142" customWidth="1"/>
    <col min="10758" max="10758" width="1.140625" style="142" customWidth="1"/>
    <col min="10759" max="10759" width="2.28515625" style="142" customWidth="1"/>
    <col min="10760" max="10760" width="11.42578125" style="142" customWidth="1"/>
    <col min="10761" max="10761" width="1.28515625" style="142" customWidth="1"/>
    <col min="10762" max="10762" width="1" style="142" customWidth="1"/>
    <col min="10763" max="10763" width="8" style="142" customWidth="1"/>
    <col min="10764" max="10764" width="5.5703125" style="142" customWidth="1"/>
    <col min="10765" max="10765" width="1.28515625" style="142" customWidth="1"/>
    <col min="10766" max="10766" width="3.42578125" style="142" customWidth="1"/>
    <col min="10767" max="10767" width="1.140625" style="142" customWidth="1"/>
    <col min="10768" max="10768" width="7.140625" style="142" customWidth="1"/>
    <col min="10769" max="10769" width="17.28515625" style="142" customWidth="1"/>
    <col min="10770" max="10770" width="2" style="142" customWidth="1"/>
    <col min="10771" max="10771" width="5.42578125" style="142" customWidth="1"/>
    <col min="10772" max="10772" width="1.42578125" style="142" customWidth="1"/>
    <col min="10773" max="10773" width="5.7109375" style="142" customWidth="1"/>
    <col min="10774" max="10774" width="3.28515625" style="142" customWidth="1"/>
    <col min="10775" max="11008" width="6.85546875" style="142" customWidth="1"/>
    <col min="11009" max="11009" width="3.42578125" style="142" customWidth="1"/>
    <col min="11010" max="11010" width="9.42578125" style="142" customWidth="1"/>
    <col min="11011" max="11011" width="11.140625" style="142" customWidth="1"/>
    <col min="11012" max="11012" width="1.140625" style="142" customWidth="1"/>
    <col min="11013" max="11013" width="5.7109375" style="142" customWidth="1"/>
    <col min="11014" max="11014" width="1.140625" style="142" customWidth="1"/>
    <col min="11015" max="11015" width="2.28515625" style="142" customWidth="1"/>
    <col min="11016" max="11016" width="11.42578125" style="142" customWidth="1"/>
    <col min="11017" max="11017" width="1.28515625" style="142" customWidth="1"/>
    <col min="11018" max="11018" width="1" style="142" customWidth="1"/>
    <col min="11019" max="11019" width="8" style="142" customWidth="1"/>
    <col min="11020" max="11020" width="5.5703125" style="142" customWidth="1"/>
    <col min="11021" max="11021" width="1.28515625" style="142" customWidth="1"/>
    <col min="11022" max="11022" width="3.42578125" style="142" customWidth="1"/>
    <col min="11023" max="11023" width="1.140625" style="142" customWidth="1"/>
    <col min="11024" max="11024" width="7.140625" style="142" customWidth="1"/>
    <col min="11025" max="11025" width="17.28515625" style="142" customWidth="1"/>
    <col min="11026" max="11026" width="2" style="142" customWidth="1"/>
    <col min="11027" max="11027" width="5.42578125" style="142" customWidth="1"/>
    <col min="11028" max="11028" width="1.42578125" style="142" customWidth="1"/>
    <col min="11029" max="11029" width="5.7109375" style="142" customWidth="1"/>
    <col min="11030" max="11030" width="3.28515625" style="142" customWidth="1"/>
    <col min="11031" max="11264" width="6.85546875" style="142" customWidth="1"/>
    <col min="11265" max="11265" width="3.42578125" style="142" customWidth="1"/>
    <col min="11266" max="11266" width="9.42578125" style="142" customWidth="1"/>
    <col min="11267" max="11267" width="11.140625" style="142" customWidth="1"/>
    <col min="11268" max="11268" width="1.140625" style="142" customWidth="1"/>
    <col min="11269" max="11269" width="5.7109375" style="142" customWidth="1"/>
    <col min="11270" max="11270" width="1.140625" style="142" customWidth="1"/>
    <col min="11271" max="11271" width="2.28515625" style="142" customWidth="1"/>
    <col min="11272" max="11272" width="11.42578125" style="142" customWidth="1"/>
    <col min="11273" max="11273" width="1.28515625" style="142" customWidth="1"/>
    <col min="11274" max="11274" width="1" style="142" customWidth="1"/>
    <col min="11275" max="11275" width="8" style="142" customWidth="1"/>
    <col min="11276" max="11276" width="5.5703125" style="142" customWidth="1"/>
    <col min="11277" max="11277" width="1.28515625" style="142" customWidth="1"/>
    <col min="11278" max="11278" width="3.42578125" style="142" customWidth="1"/>
    <col min="11279" max="11279" width="1.140625" style="142" customWidth="1"/>
    <col min="11280" max="11280" width="7.140625" style="142" customWidth="1"/>
    <col min="11281" max="11281" width="17.28515625" style="142" customWidth="1"/>
    <col min="11282" max="11282" width="2" style="142" customWidth="1"/>
    <col min="11283" max="11283" width="5.42578125" style="142" customWidth="1"/>
    <col min="11284" max="11284" width="1.42578125" style="142" customWidth="1"/>
    <col min="11285" max="11285" width="5.7109375" style="142" customWidth="1"/>
    <col min="11286" max="11286" width="3.28515625" style="142" customWidth="1"/>
    <col min="11287" max="11520" width="6.85546875" style="142" customWidth="1"/>
    <col min="11521" max="11521" width="3.42578125" style="142" customWidth="1"/>
    <col min="11522" max="11522" width="9.42578125" style="142" customWidth="1"/>
    <col min="11523" max="11523" width="11.140625" style="142" customWidth="1"/>
    <col min="11524" max="11524" width="1.140625" style="142" customWidth="1"/>
    <col min="11525" max="11525" width="5.7109375" style="142" customWidth="1"/>
    <col min="11526" max="11526" width="1.140625" style="142" customWidth="1"/>
    <col min="11527" max="11527" width="2.28515625" style="142" customWidth="1"/>
    <col min="11528" max="11528" width="11.42578125" style="142" customWidth="1"/>
    <col min="11529" max="11529" width="1.28515625" style="142" customWidth="1"/>
    <col min="11530" max="11530" width="1" style="142" customWidth="1"/>
    <col min="11531" max="11531" width="8" style="142" customWidth="1"/>
    <col min="11532" max="11532" width="5.5703125" style="142" customWidth="1"/>
    <col min="11533" max="11533" width="1.28515625" style="142" customWidth="1"/>
    <col min="11534" max="11534" width="3.42578125" style="142" customWidth="1"/>
    <col min="11535" max="11535" width="1.140625" style="142" customWidth="1"/>
    <col min="11536" max="11536" width="7.140625" style="142" customWidth="1"/>
    <col min="11537" max="11537" width="17.28515625" style="142" customWidth="1"/>
    <col min="11538" max="11538" width="2" style="142" customWidth="1"/>
    <col min="11539" max="11539" width="5.42578125" style="142" customWidth="1"/>
    <col min="11540" max="11540" width="1.42578125" style="142" customWidth="1"/>
    <col min="11541" max="11541" width="5.7109375" style="142" customWidth="1"/>
    <col min="11542" max="11542" width="3.28515625" style="142" customWidth="1"/>
    <col min="11543" max="11776" width="6.85546875" style="142" customWidth="1"/>
    <col min="11777" max="11777" width="3.42578125" style="142" customWidth="1"/>
    <col min="11778" max="11778" width="9.42578125" style="142" customWidth="1"/>
    <col min="11779" max="11779" width="11.140625" style="142" customWidth="1"/>
    <col min="11780" max="11780" width="1.140625" style="142" customWidth="1"/>
    <col min="11781" max="11781" width="5.7109375" style="142" customWidth="1"/>
    <col min="11782" max="11782" width="1.140625" style="142" customWidth="1"/>
    <col min="11783" max="11783" width="2.28515625" style="142" customWidth="1"/>
    <col min="11784" max="11784" width="11.42578125" style="142" customWidth="1"/>
    <col min="11785" max="11785" width="1.28515625" style="142" customWidth="1"/>
    <col min="11786" max="11786" width="1" style="142" customWidth="1"/>
    <col min="11787" max="11787" width="8" style="142" customWidth="1"/>
    <col min="11788" max="11788" width="5.5703125" style="142" customWidth="1"/>
    <col min="11789" max="11789" width="1.28515625" style="142" customWidth="1"/>
    <col min="11790" max="11790" width="3.42578125" style="142" customWidth="1"/>
    <col min="11791" max="11791" width="1.140625" style="142" customWidth="1"/>
    <col min="11792" max="11792" width="7.140625" style="142" customWidth="1"/>
    <col min="11793" max="11793" width="17.28515625" style="142" customWidth="1"/>
    <col min="11794" max="11794" width="2" style="142" customWidth="1"/>
    <col min="11795" max="11795" width="5.42578125" style="142" customWidth="1"/>
    <col min="11796" max="11796" width="1.42578125" style="142" customWidth="1"/>
    <col min="11797" max="11797" width="5.7109375" style="142" customWidth="1"/>
    <col min="11798" max="11798" width="3.28515625" style="142" customWidth="1"/>
    <col min="11799" max="12032" width="6.85546875" style="142" customWidth="1"/>
    <col min="12033" max="12033" width="3.42578125" style="142" customWidth="1"/>
    <col min="12034" max="12034" width="9.42578125" style="142" customWidth="1"/>
    <col min="12035" max="12035" width="11.140625" style="142" customWidth="1"/>
    <col min="12036" max="12036" width="1.140625" style="142" customWidth="1"/>
    <col min="12037" max="12037" width="5.7109375" style="142" customWidth="1"/>
    <col min="12038" max="12038" width="1.140625" style="142" customWidth="1"/>
    <col min="12039" max="12039" width="2.28515625" style="142" customWidth="1"/>
    <col min="12040" max="12040" width="11.42578125" style="142" customWidth="1"/>
    <col min="12041" max="12041" width="1.28515625" style="142" customWidth="1"/>
    <col min="12042" max="12042" width="1" style="142" customWidth="1"/>
    <col min="12043" max="12043" width="8" style="142" customWidth="1"/>
    <col min="12044" max="12044" width="5.5703125" style="142" customWidth="1"/>
    <col min="12045" max="12045" width="1.28515625" style="142" customWidth="1"/>
    <col min="12046" max="12046" width="3.42578125" style="142" customWidth="1"/>
    <col min="12047" max="12047" width="1.140625" style="142" customWidth="1"/>
    <col min="12048" max="12048" width="7.140625" style="142" customWidth="1"/>
    <col min="12049" max="12049" width="17.28515625" style="142" customWidth="1"/>
    <col min="12050" max="12050" width="2" style="142" customWidth="1"/>
    <col min="12051" max="12051" width="5.42578125" style="142" customWidth="1"/>
    <col min="12052" max="12052" width="1.42578125" style="142" customWidth="1"/>
    <col min="12053" max="12053" width="5.7109375" style="142" customWidth="1"/>
    <col min="12054" max="12054" width="3.28515625" style="142" customWidth="1"/>
    <col min="12055" max="12288" width="6.85546875" style="142" customWidth="1"/>
    <col min="12289" max="12289" width="3.42578125" style="142" customWidth="1"/>
    <col min="12290" max="12290" width="9.42578125" style="142" customWidth="1"/>
    <col min="12291" max="12291" width="11.140625" style="142" customWidth="1"/>
    <col min="12292" max="12292" width="1.140625" style="142" customWidth="1"/>
    <col min="12293" max="12293" width="5.7109375" style="142" customWidth="1"/>
    <col min="12294" max="12294" width="1.140625" style="142" customWidth="1"/>
    <col min="12295" max="12295" width="2.28515625" style="142" customWidth="1"/>
    <col min="12296" max="12296" width="11.42578125" style="142" customWidth="1"/>
    <col min="12297" max="12297" width="1.28515625" style="142" customWidth="1"/>
    <col min="12298" max="12298" width="1" style="142" customWidth="1"/>
    <col min="12299" max="12299" width="8" style="142" customWidth="1"/>
    <col min="12300" max="12300" width="5.5703125" style="142" customWidth="1"/>
    <col min="12301" max="12301" width="1.28515625" style="142" customWidth="1"/>
    <col min="12302" max="12302" width="3.42578125" style="142" customWidth="1"/>
    <col min="12303" max="12303" width="1.140625" style="142" customWidth="1"/>
    <col min="12304" max="12304" width="7.140625" style="142" customWidth="1"/>
    <col min="12305" max="12305" width="17.28515625" style="142" customWidth="1"/>
    <col min="12306" max="12306" width="2" style="142" customWidth="1"/>
    <col min="12307" max="12307" width="5.42578125" style="142" customWidth="1"/>
    <col min="12308" max="12308" width="1.42578125" style="142" customWidth="1"/>
    <col min="12309" max="12309" width="5.7109375" style="142" customWidth="1"/>
    <col min="12310" max="12310" width="3.28515625" style="142" customWidth="1"/>
    <col min="12311" max="12544" width="6.85546875" style="142" customWidth="1"/>
    <col min="12545" max="12545" width="3.42578125" style="142" customWidth="1"/>
    <col min="12546" max="12546" width="9.42578125" style="142" customWidth="1"/>
    <col min="12547" max="12547" width="11.140625" style="142" customWidth="1"/>
    <col min="12548" max="12548" width="1.140625" style="142" customWidth="1"/>
    <col min="12549" max="12549" width="5.7109375" style="142" customWidth="1"/>
    <col min="12550" max="12550" width="1.140625" style="142" customWidth="1"/>
    <col min="12551" max="12551" width="2.28515625" style="142" customWidth="1"/>
    <col min="12552" max="12552" width="11.42578125" style="142" customWidth="1"/>
    <col min="12553" max="12553" width="1.28515625" style="142" customWidth="1"/>
    <col min="12554" max="12554" width="1" style="142" customWidth="1"/>
    <col min="12555" max="12555" width="8" style="142" customWidth="1"/>
    <col min="12556" max="12556" width="5.5703125" style="142" customWidth="1"/>
    <col min="12557" max="12557" width="1.28515625" style="142" customWidth="1"/>
    <col min="12558" max="12558" width="3.42578125" style="142" customWidth="1"/>
    <col min="12559" max="12559" width="1.140625" style="142" customWidth="1"/>
    <col min="12560" max="12560" width="7.140625" style="142" customWidth="1"/>
    <col min="12561" max="12561" width="17.28515625" style="142" customWidth="1"/>
    <col min="12562" max="12562" width="2" style="142" customWidth="1"/>
    <col min="12563" max="12563" width="5.42578125" style="142" customWidth="1"/>
    <col min="12564" max="12564" width="1.42578125" style="142" customWidth="1"/>
    <col min="12565" max="12565" width="5.7109375" style="142" customWidth="1"/>
    <col min="12566" max="12566" width="3.28515625" style="142" customWidth="1"/>
    <col min="12567" max="12800" width="6.85546875" style="142" customWidth="1"/>
    <col min="12801" max="12801" width="3.42578125" style="142" customWidth="1"/>
    <col min="12802" max="12802" width="9.42578125" style="142" customWidth="1"/>
    <col min="12803" max="12803" width="11.140625" style="142" customWidth="1"/>
    <col min="12804" max="12804" width="1.140625" style="142" customWidth="1"/>
    <col min="12805" max="12805" width="5.7109375" style="142" customWidth="1"/>
    <col min="12806" max="12806" width="1.140625" style="142" customWidth="1"/>
    <col min="12807" max="12807" width="2.28515625" style="142" customWidth="1"/>
    <col min="12808" max="12808" width="11.42578125" style="142" customWidth="1"/>
    <col min="12809" max="12809" width="1.28515625" style="142" customWidth="1"/>
    <col min="12810" max="12810" width="1" style="142" customWidth="1"/>
    <col min="12811" max="12811" width="8" style="142" customWidth="1"/>
    <col min="12812" max="12812" width="5.5703125" style="142" customWidth="1"/>
    <col min="12813" max="12813" width="1.28515625" style="142" customWidth="1"/>
    <col min="12814" max="12814" width="3.42578125" style="142" customWidth="1"/>
    <col min="12815" max="12815" width="1.140625" style="142" customWidth="1"/>
    <col min="12816" max="12816" width="7.140625" style="142" customWidth="1"/>
    <col min="12817" max="12817" width="17.28515625" style="142" customWidth="1"/>
    <col min="12818" max="12818" width="2" style="142" customWidth="1"/>
    <col min="12819" max="12819" width="5.42578125" style="142" customWidth="1"/>
    <col min="12820" max="12820" width="1.42578125" style="142" customWidth="1"/>
    <col min="12821" max="12821" width="5.7109375" style="142" customWidth="1"/>
    <col min="12822" max="12822" width="3.28515625" style="142" customWidth="1"/>
    <col min="12823" max="13056" width="6.85546875" style="142" customWidth="1"/>
    <col min="13057" max="13057" width="3.42578125" style="142" customWidth="1"/>
    <col min="13058" max="13058" width="9.42578125" style="142" customWidth="1"/>
    <col min="13059" max="13059" width="11.140625" style="142" customWidth="1"/>
    <col min="13060" max="13060" width="1.140625" style="142" customWidth="1"/>
    <col min="13061" max="13061" width="5.7109375" style="142" customWidth="1"/>
    <col min="13062" max="13062" width="1.140625" style="142" customWidth="1"/>
    <col min="13063" max="13063" width="2.28515625" style="142" customWidth="1"/>
    <col min="13064" max="13064" width="11.42578125" style="142" customWidth="1"/>
    <col min="13065" max="13065" width="1.28515625" style="142" customWidth="1"/>
    <col min="13066" max="13066" width="1" style="142" customWidth="1"/>
    <col min="13067" max="13067" width="8" style="142" customWidth="1"/>
    <col min="13068" max="13068" width="5.5703125" style="142" customWidth="1"/>
    <col min="13069" max="13069" width="1.28515625" style="142" customWidth="1"/>
    <col min="13070" max="13070" width="3.42578125" style="142" customWidth="1"/>
    <col min="13071" max="13071" width="1.140625" style="142" customWidth="1"/>
    <col min="13072" max="13072" width="7.140625" style="142" customWidth="1"/>
    <col min="13073" max="13073" width="17.28515625" style="142" customWidth="1"/>
    <col min="13074" max="13074" width="2" style="142" customWidth="1"/>
    <col min="13075" max="13075" width="5.42578125" style="142" customWidth="1"/>
    <col min="13076" max="13076" width="1.42578125" style="142" customWidth="1"/>
    <col min="13077" max="13077" width="5.7109375" style="142" customWidth="1"/>
    <col min="13078" max="13078" width="3.28515625" style="142" customWidth="1"/>
    <col min="13079" max="13312" width="6.85546875" style="142" customWidth="1"/>
    <col min="13313" max="13313" width="3.42578125" style="142" customWidth="1"/>
    <col min="13314" max="13314" width="9.42578125" style="142" customWidth="1"/>
    <col min="13315" max="13315" width="11.140625" style="142" customWidth="1"/>
    <col min="13316" max="13316" width="1.140625" style="142" customWidth="1"/>
    <col min="13317" max="13317" width="5.7109375" style="142" customWidth="1"/>
    <col min="13318" max="13318" width="1.140625" style="142" customWidth="1"/>
    <col min="13319" max="13319" width="2.28515625" style="142" customWidth="1"/>
    <col min="13320" max="13320" width="11.42578125" style="142" customWidth="1"/>
    <col min="13321" max="13321" width="1.28515625" style="142" customWidth="1"/>
    <col min="13322" max="13322" width="1" style="142" customWidth="1"/>
    <col min="13323" max="13323" width="8" style="142" customWidth="1"/>
    <col min="13324" max="13324" width="5.5703125" style="142" customWidth="1"/>
    <col min="13325" max="13325" width="1.28515625" style="142" customWidth="1"/>
    <col min="13326" max="13326" width="3.42578125" style="142" customWidth="1"/>
    <col min="13327" max="13327" width="1.140625" style="142" customWidth="1"/>
    <col min="13328" max="13328" width="7.140625" style="142" customWidth="1"/>
    <col min="13329" max="13329" width="17.28515625" style="142" customWidth="1"/>
    <col min="13330" max="13330" width="2" style="142" customWidth="1"/>
    <col min="13331" max="13331" width="5.42578125" style="142" customWidth="1"/>
    <col min="13332" max="13332" width="1.42578125" style="142" customWidth="1"/>
    <col min="13333" max="13333" width="5.7109375" style="142" customWidth="1"/>
    <col min="13334" max="13334" width="3.28515625" style="142" customWidth="1"/>
    <col min="13335" max="13568" width="6.85546875" style="142" customWidth="1"/>
    <col min="13569" max="13569" width="3.42578125" style="142" customWidth="1"/>
    <col min="13570" max="13570" width="9.42578125" style="142" customWidth="1"/>
    <col min="13571" max="13571" width="11.140625" style="142" customWidth="1"/>
    <col min="13572" max="13572" width="1.140625" style="142" customWidth="1"/>
    <col min="13573" max="13573" width="5.7109375" style="142" customWidth="1"/>
    <col min="13574" max="13574" width="1.140625" style="142" customWidth="1"/>
    <col min="13575" max="13575" width="2.28515625" style="142" customWidth="1"/>
    <col min="13576" max="13576" width="11.42578125" style="142" customWidth="1"/>
    <col min="13577" max="13577" width="1.28515625" style="142" customWidth="1"/>
    <col min="13578" max="13578" width="1" style="142" customWidth="1"/>
    <col min="13579" max="13579" width="8" style="142" customWidth="1"/>
    <col min="13580" max="13580" width="5.5703125" style="142" customWidth="1"/>
    <col min="13581" max="13581" width="1.28515625" style="142" customWidth="1"/>
    <col min="13582" max="13582" width="3.42578125" style="142" customWidth="1"/>
    <col min="13583" max="13583" width="1.140625" style="142" customWidth="1"/>
    <col min="13584" max="13584" width="7.140625" style="142" customWidth="1"/>
    <col min="13585" max="13585" width="17.28515625" style="142" customWidth="1"/>
    <col min="13586" max="13586" width="2" style="142" customWidth="1"/>
    <col min="13587" max="13587" width="5.42578125" style="142" customWidth="1"/>
    <col min="13588" max="13588" width="1.42578125" style="142" customWidth="1"/>
    <col min="13589" max="13589" width="5.7109375" style="142" customWidth="1"/>
    <col min="13590" max="13590" width="3.28515625" style="142" customWidth="1"/>
    <col min="13591" max="13824" width="6.85546875" style="142" customWidth="1"/>
    <col min="13825" max="13825" width="3.42578125" style="142" customWidth="1"/>
    <col min="13826" max="13826" width="9.42578125" style="142" customWidth="1"/>
    <col min="13827" max="13827" width="11.140625" style="142" customWidth="1"/>
    <col min="13828" max="13828" width="1.140625" style="142" customWidth="1"/>
    <col min="13829" max="13829" width="5.7109375" style="142" customWidth="1"/>
    <col min="13830" max="13830" width="1.140625" style="142" customWidth="1"/>
    <col min="13831" max="13831" width="2.28515625" style="142" customWidth="1"/>
    <col min="13832" max="13832" width="11.42578125" style="142" customWidth="1"/>
    <col min="13833" max="13833" width="1.28515625" style="142" customWidth="1"/>
    <col min="13834" max="13834" width="1" style="142" customWidth="1"/>
    <col min="13835" max="13835" width="8" style="142" customWidth="1"/>
    <col min="13836" max="13836" width="5.5703125" style="142" customWidth="1"/>
    <col min="13837" max="13837" width="1.28515625" style="142" customWidth="1"/>
    <col min="13838" max="13838" width="3.42578125" style="142" customWidth="1"/>
    <col min="13839" max="13839" width="1.140625" style="142" customWidth="1"/>
    <col min="13840" max="13840" width="7.140625" style="142" customWidth="1"/>
    <col min="13841" max="13841" width="17.28515625" style="142" customWidth="1"/>
    <col min="13842" max="13842" width="2" style="142" customWidth="1"/>
    <col min="13843" max="13843" width="5.42578125" style="142" customWidth="1"/>
    <col min="13844" max="13844" width="1.42578125" style="142" customWidth="1"/>
    <col min="13845" max="13845" width="5.7109375" style="142" customWidth="1"/>
    <col min="13846" max="13846" width="3.28515625" style="142" customWidth="1"/>
    <col min="13847" max="14080" width="6.85546875" style="142" customWidth="1"/>
    <col min="14081" max="14081" width="3.42578125" style="142" customWidth="1"/>
    <col min="14082" max="14082" width="9.42578125" style="142" customWidth="1"/>
    <col min="14083" max="14083" width="11.140625" style="142" customWidth="1"/>
    <col min="14084" max="14084" width="1.140625" style="142" customWidth="1"/>
    <col min="14085" max="14085" width="5.7109375" style="142" customWidth="1"/>
    <col min="14086" max="14086" width="1.140625" style="142" customWidth="1"/>
    <col min="14087" max="14087" width="2.28515625" style="142" customWidth="1"/>
    <col min="14088" max="14088" width="11.42578125" style="142" customWidth="1"/>
    <col min="14089" max="14089" width="1.28515625" style="142" customWidth="1"/>
    <col min="14090" max="14090" width="1" style="142" customWidth="1"/>
    <col min="14091" max="14091" width="8" style="142" customWidth="1"/>
    <col min="14092" max="14092" width="5.5703125" style="142" customWidth="1"/>
    <col min="14093" max="14093" width="1.28515625" style="142" customWidth="1"/>
    <col min="14094" max="14094" width="3.42578125" style="142" customWidth="1"/>
    <col min="14095" max="14095" width="1.140625" style="142" customWidth="1"/>
    <col min="14096" max="14096" width="7.140625" style="142" customWidth="1"/>
    <col min="14097" max="14097" width="17.28515625" style="142" customWidth="1"/>
    <col min="14098" max="14098" width="2" style="142" customWidth="1"/>
    <col min="14099" max="14099" width="5.42578125" style="142" customWidth="1"/>
    <col min="14100" max="14100" width="1.42578125" style="142" customWidth="1"/>
    <col min="14101" max="14101" width="5.7109375" style="142" customWidth="1"/>
    <col min="14102" max="14102" width="3.28515625" style="142" customWidth="1"/>
    <col min="14103" max="14336" width="6.85546875" style="142" customWidth="1"/>
    <col min="14337" max="14337" width="3.42578125" style="142" customWidth="1"/>
    <col min="14338" max="14338" width="9.42578125" style="142" customWidth="1"/>
    <col min="14339" max="14339" width="11.140625" style="142" customWidth="1"/>
    <col min="14340" max="14340" width="1.140625" style="142" customWidth="1"/>
    <col min="14341" max="14341" width="5.7109375" style="142" customWidth="1"/>
    <col min="14342" max="14342" width="1.140625" style="142" customWidth="1"/>
    <col min="14343" max="14343" width="2.28515625" style="142" customWidth="1"/>
    <col min="14344" max="14344" width="11.42578125" style="142" customWidth="1"/>
    <col min="14345" max="14345" width="1.28515625" style="142" customWidth="1"/>
    <col min="14346" max="14346" width="1" style="142" customWidth="1"/>
    <col min="14347" max="14347" width="8" style="142" customWidth="1"/>
    <col min="14348" max="14348" width="5.5703125" style="142" customWidth="1"/>
    <col min="14349" max="14349" width="1.28515625" style="142" customWidth="1"/>
    <col min="14350" max="14350" width="3.42578125" style="142" customWidth="1"/>
    <col min="14351" max="14351" width="1.140625" style="142" customWidth="1"/>
    <col min="14352" max="14352" width="7.140625" style="142" customWidth="1"/>
    <col min="14353" max="14353" width="17.28515625" style="142" customWidth="1"/>
    <col min="14354" max="14354" width="2" style="142" customWidth="1"/>
    <col min="14355" max="14355" width="5.42578125" style="142" customWidth="1"/>
    <col min="14356" max="14356" width="1.42578125" style="142" customWidth="1"/>
    <col min="14357" max="14357" width="5.7109375" style="142" customWidth="1"/>
    <col min="14358" max="14358" width="3.28515625" style="142" customWidth="1"/>
    <col min="14359" max="14592" width="6.85546875" style="142" customWidth="1"/>
    <col min="14593" max="14593" width="3.42578125" style="142" customWidth="1"/>
    <col min="14594" max="14594" width="9.42578125" style="142" customWidth="1"/>
    <col min="14595" max="14595" width="11.140625" style="142" customWidth="1"/>
    <col min="14596" max="14596" width="1.140625" style="142" customWidth="1"/>
    <col min="14597" max="14597" width="5.7109375" style="142" customWidth="1"/>
    <col min="14598" max="14598" width="1.140625" style="142" customWidth="1"/>
    <col min="14599" max="14599" width="2.28515625" style="142" customWidth="1"/>
    <col min="14600" max="14600" width="11.42578125" style="142" customWidth="1"/>
    <col min="14601" max="14601" width="1.28515625" style="142" customWidth="1"/>
    <col min="14602" max="14602" width="1" style="142" customWidth="1"/>
    <col min="14603" max="14603" width="8" style="142" customWidth="1"/>
    <col min="14604" max="14604" width="5.5703125" style="142" customWidth="1"/>
    <col min="14605" max="14605" width="1.28515625" style="142" customWidth="1"/>
    <col min="14606" max="14606" width="3.42578125" style="142" customWidth="1"/>
    <col min="14607" max="14607" width="1.140625" style="142" customWidth="1"/>
    <col min="14608" max="14608" width="7.140625" style="142" customWidth="1"/>
    <col min="14609" max="14609" width="17.28515625" style="142" customWidth="1"/>
    <col min="14610" max="14610" width="2" style="142" customWidth="1"/>
    <col min="14611" max="14611" width="5.42578125" style="142" customWidth="1"/>
    <col min="14612" max="14612" width="1.42578125" style="142" customWidth="1"/>
    <col min="14613" max="14613" width="5.7109375" style="142" customWidth="1"/>
    <col min="14614" max="14614" width="3.28515625" style="142" customWidth="1"/>
    <col min="14615" max="14848" width="6.85546875" style="142" customWidth="1"/>
    <col min="14849" max="14849" width="3.42578125" style="142" customWidth="1"/>
    <col min="14850" max="14850" width="9.42578125" style="142" customWidth="1"/>
    <col min="14851" max="14851" width="11.140625" style="142" customWidth="1"/>
    <col min="14852" max="14852" width="1.140625" style="142" customWidth="1"/>
    <col min="14853" max="14853" width="5.7109375" style="142" customWidth="1"/>
    <col min="14854" max="14854" width="1.140625" style="142" customWidth="1"/>
    <col min="14855" max="14855" width="2.28515625" style="142" customWidth="1"/>
    <col min="14856" max="14856" width="11.42578125" style="142" customWidth="1"/>
    <col min="14857" max="14857" width="1.28515625" style="142" customWidth="1"/>
    <col min="14858" max="14858" width="1" style="142" customWidth="1"/>
    <col min="14859" max="14859" width="8" style="142" customWidth="1"/>
    <col min="14860" max="14860" width="5.5703125" style="142" customWidth="1"/>
    <col min="14861" max="14861" width="1.28515625" style="142" customWidth="1"/>
    <col min="14862" max="14862" width="3.42578125" style="142" customWidth="1"/>
    <col min="14863" max="14863" width="1.140625" style="142" customWidth="1"/>
    <col min="14864" max="14864" width="7.140625" style="142" customWidth="1"/>
    <col min="14865" max="14865" width="17.28515625" style="142" customWidth="1"/>
    <col min="14866" max="14866" width="2" style="142" customWidth="1"/>
    <col min="14867" max="14867" width="5.42578125" style="142" customWidth="1"/>
    <col min="14868" max="14868" width="1.42578125" style="142" customWidth="1"/>
    <col min="14869" max="14869" width="5.7109375" style="142" customWidth="1"/>
    <col min="14870" max="14870" width="3.28515625" style="142" customWidth="1"/>
    <col min="14871" max="15104" width="6.85546875" style="142" customWidth="1"/>
    <col min="15105" max="15105" width="3.42578125" style="142" customWidth="1"/>
    <col min="15106" max="15106" width="9.42578125" style="142" customWidth="1"/>
    <col min="15107" max="15107" width="11.140625" style="142" customWidth="1"/>
    <col min="15108" max="15108" width="1.140625" style="142" customWidth="1"/>
    <col min="15109" max="15109" width="5.7109375" style="142" customWidth="1"/>
    <col min="15110" max="15110" width="1.140625" style="142" customWidth="1"/>
    <col min="15111" max="15111" width="2.28515625" style="142" customWidth="1"/>
    <col min="15112" max="15112" width="11.42578125" style="142" customWidth="1"/>
    <col min="15113" max="15113" width="1.28515625" style="142" customWidth="1"/>
    <col min="15114" max="15114" width="1" style="142" customWidth="1"/>
    <col min="15115" max="15115" width="8" style="142" customWidth="1"/>
    <col min="15116" max="15116" width="5.5703125" style="142" customWidth="1"/>
    <col min="15117" max="15117" width="1.28515625" style="142" customWidth="1"/>
    <col min="15118" max="15118" width="3.42578125" style="142" customWidth="1"/>
    <col min="15119" max="15119" width="1.140625" style="142" customWidth="1"/>
    <col min="15120" max="15120" width="7.140625" style="142" customWidth="1"/>
    <col min="15121" max="15121" width="17.28515625" style="142" customWidth="1"/>
    <col min="15122" max="15122" width="2" style="142" customWidth="1"/>
    <col min="15123" max="15123" width="5.42578125" style="142" customWidth="1"/>
    <col min="15124" max="15124" width="1.42578125" style="142" customWidth="1"/>
    <col min="15125" max="15125" width="5.7109375" style="142" customWidth="1"/>
    <col min="15126" max="15126" width="3.28515625" style="142" customWidth="1"/>
    <col min="15127" max="15360" width="6.85546875" style="142" customWidth="1"/>
    <col min="15361" max="15361" width="3.42578125" style="142" customWidth="1"/>
    <col min="15362" max="15362" width="9.42578125" style="142" customWidth="1"/>
    <col min="15363" max="15363" width="11.140625" style="142" customWidth="1"/>
    <col min="15364" max="15364" width="1.140625" style="142" customWidth="1"/>
    <col min="15365" max="15365" width="5.7109375" style="142" customWidth="1"/>
    <col min="15366" max="15366" width="1.140625" style="142" customWidth="1"/>
    <col min="15367" max="15367" width="2.28515625" style="142" customWidth="1"/>
    <col min="15368" max="15368" width="11.42578125" style="142" customWidth="1"/>
    <col min="15369" max="15369" width="1.28515625" style="142" customWidth="1"/>
    <col min="15370" max="15370" width="1" style="142" customWidth="1"/>
    <col min="15371" max="15371" width="8" style="142" customWidth="1"/>
    <col min="15372" max="15372" width="5.5703125" style="142" customWidth="1"/>
    <col min="15373" max="15373" width="1.28515625" style="142" customWidth="1"/>
    <col min="15374" max="15374" width="3.42578125" style="142" customWidth="1"/>
    <col min="15375" max="15375" width="1.140625" style="142" customWidth="1"/>
    <col min="15376" max="15376" width="7.140625" style="142" customWidth="1"/>
    <col min="15377" max="15377" width="17.28515625" style="142" customWidth="1"/>
    <col min="15378" max="15378" width="2" style="142" customWidth="1"/>
    <col min="15379" max="15379" width="5.42578125" style="142" customWidth="1"/>
    <col min="15380" max="15380" width="1.42578125" style="142" customWidth="1"/>
    <col min="15381" max="15381" width="5.7109375" style="142" customWidth="1"/>
    <col min="15382" max="15382" width="3.28515625" style="142" customWidth="1"/>
    <col min="15383" max="15616" width="6.85546875" style="142" customWidth="1"/>
    <col min="15617" max="15617" width="3.42578125" style="142" customWidth="1"/>
    <col min="15618" max="15618" width="9.42578125" style="142" customWidth="1"/>
    <col min="15619" max="15619" width="11.140625" style="142" customWidth="1"/>
    <col min="15620" max="15620" width="1.140625" style="142" customWidth="1"/>
    <col min="15621" max="15621" width="5.7109375" style="142" customWidth="1"/>
    <col min="15622" max="15622" width="1.140625" style="142" customWidth="1"/>
    <col min="15623" max="15623" width="2.28515625" style="142" customWidth="1"/>
    <col min="15624" max="15624" width="11.42578125" style="142" customWidth="1"/>
    <col min="15625" max="15625" width="1.28515625" style="142" customWidth="1"/>
    <col min="15626" max="15626" width="1" style="142" customWidth="1"/>
    <col min="15627" max="15627" width="8" style="142" customWidth="1"/>
    <col min="15628" max="15628" width="5.5703125" style="142" customWidth="1"/>
    <col min="15629" max="15629" width="1.28515625" style="142" customWidth="1"/>
    <col min="15630" max="15630" width="3.42578125" style="142" customWidth="1"/>
    <col min="15631" max="15631" width="1.140625" style="142" customWidth="1"/>
    <col min="15632" max="15632" width="7.140625" style="142" customWidth="1"/>
    <col min="15633" max="15633" width="17.28515625" style="142" customWidth="1"/>
    <col min="15634" max="15634" width="2" style="142" customWidth="1"/>
    <col min="15635" max="15635" width="5.42578125" style="142" customWidth="1"/>
    <col min="15636" max="15636" width="1.42578125" style="142" customWidth="1"/>
    <col min="15637" max="15637" width="5.7109375" style="142" customWidth="1"/>
    <col min="15638" max="15638" width="3.28515625" style="142" customWidth="1"/>
    <col min="15639" max="15872" width="6.85546875" style="142" customWidth="1"/>
    <col min="15873" max="15873" width="3.42578125" style="142" customWidth="1"/>
    <col min="15874" max="15874" width="9.42578125" style="142" customWidth="1"/>
    <col min="15875" max="15875" width="11.140625" style="142" customWidth="1"/>
    <col min="15876" max="15876" width="1.140625" style="142" customWidth="1"/>
    <col min="15877" max="15877" width="5.7109375" style="142" customWidth="1"/>
    <col min="15878" max="15878" width="1.140625" style="142" customWidth="1"/>
    <col min="15879" max="15879" width="2.28515625" style="142" customWidth="1"/>
    <col min="15880" max="15880" width="11.42578125" style="142" customWidth="1"/>
    <col min="15881" max="15881" width="1.28515625" style="142" customWidth="1"/>
    <col min="15882" max="15882" width="1" style="142" customWidth="1"/>
    <col min="15883" max="15883" width="8" style="142" customWidth="1"/>
    <col min="15884" max="15884" width="5.5703125" style="142" customWidth="1"/>
    <col min="15885" max="15885" width="1.28515625" style="142" customWidth="1"/>
    <col min="15886" max="15886" width="3.42578125" style="142" customWidth="1"/>
    <col min="15887" max="15887" width="1.140625" style="142" customWidth="1"/>
    <col min="15888" max="15888" width="7.140625" style="142" customWidth="1"/>
    <col min="15889" max="15889" width="17.28515625" style="142" customWidth="1"/>
    <col min="15890" max="15890" width="2" style="142" customWidth="1"/>
    <col min="15891" max="15891" width="5.42578125" style="142" customWidth="1"/>
    <col min="15892" max="15892" width="1.42578125" style="142" customWidth="1"/>
    <col min="15893" max="15893" width="5.7109375" style="142" customWidth="1"/>
    <col min="15894" max="15894" width="3.28515625" style="142" customWidth="1"/>
    <col min="15895" max="16128" width="6.85546875" style="142" customWidth="1"/>
    <col min="16129" max="16129" width="3.42578125" style="142" customWidth="1"/>
    <col min="16130" max="16130" width="9.42578125" style="142" customWidth="1"/>
    <col min="16131" max="16131" width="11.140625" style="142" customWidth="1"/>
    <col min="16132" max="16132" width="1.140625" style="142" customWidth="1"/>
    <col min="16133" max="16133" width="5.7109375" style="142" customWidth="1"/>
    <col min="16134" max="16134" width="1.140625" style="142" customWidth="1"/>
    <col min="16135" max="16135" width="2.28515625" style="142" customWidth="1"/>
    <col min="16136" max="16136" width="11.42578125" style="142" customWidth="1"/>
    <col min="16137" max="16137" width="1.28515625" style="142" customWidth="1"/>
    <col min="16138" max="16138" width="1" style="142" customWidth="1"/>
    <col min="16139" max="16139" width="8" style="142" customWidth="1"/>
    <col min="16140" max="16140" width="5.5703125" style="142" customWidth="1"/>
    <col min="16141" max="16141" width="1.28515625" style="142" customWidth="1"/>
    <col min="16142" max="16142" width="3.42578125" style="142" customWidth="1"/>
    <col min="16143" max="16143" width="1.140625" style="142" customWidth="1"/>
    <col min="16144" max="16144" width="7.140625" style="142" customWidth="1"/>
    <col min="16145" max="16145" width="17.28515625" style="142" customWidth="1"/>
    <col min="16146" max="16146" width="2" style="142" customWidth="1"/>
    <col min="16147" max="16147" width="5.42578125" style="142" customWidth="1"/>
    <col min="16148" max="16148" width="1.42578125" style="142" customWidth="1"/>
    <col min="16149" max="16149" width="5.7109375" style="142" customWidth="1"/>
    <col min="16150" max="16150" width="3.28515625" style="142" customWidth="1"/>
    <col min="16151" max="16384" width="6.85546875" style="142" customWidth="1"/>
  </cols>
  <sheetData>
    <row r="1" spans="2:21" ht="6" customHeight="1" x14ac:dyDescent="0.25"/>
    <row r="2" spans="2:21" ht="20.25" customHeight="1" x14ac:dyDescent="0.25">
      <c r="B2" s="143" t="s">
        <v>3052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</row>
    <row r="3" spans="2:21" ht="6" customHeight="1" x14ac:dyDescent="0.25"/>
    <row r="4" spans="2:21" ht="18.75" customHeight="1" x14ac:dyDescent="0.25">
      <c r="B4" s="144" t="s">
        <v>3053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</row>
    <row r="5" spans="2:21" ht="27" customHeight="1" x14ac:dyDescent="0.25"/>
    <row r="6" spans="2:21" ht="18" customHeight="1" x14ac:dyDescent="0.25"/>
    <row r="7" spans="2:21" x14ac:dyDescent="0.25">
      <c r="H7" s="232" t="s">
        <v>3054</v>
      </c>
      <c r="I7" s="232"/>
      <c r="K7" s="233" t="s">
        <v>3055</v>
      </c>
      <c r="L7" s="233"/>
      <c r="N7" s="233" t="s">
        <v>3056</v>
      </c>
      <c r="O7" s="233"/>
      <c r="P7" s="233"/>
    </row>
    <row r="8" spans="2:21" ht="13.5" customHeight="1" x14ac:dyDescent="0.25">
      <c r="H8" s="242" t="s">
        <v>3057</v>
      </c>
      <c r="I8" s="242"/>
      <c r="K8" s="234">
        <v>652392.93999999994</v>
      </c>
      <c r="L8" s="234"/>
      <c r="N8" s="243">
        <v>262</v>
      </c>
      <c r="O8" s="243"/>
      <c r="P8" s="243"/>
    </row>
    <row r="9" spans="2:21" ht="13.5" customHeight="1" x14ac:dyDescent="0.25">
      <c r="H9" s="242" t="s">
        <v>3058</v>
      </c>
      <c r="I9" s="242"/>
      <c r="K9" s="234">
        <v>577633.38</v>
      </c>
      <c r="L9" s="234"/>
      <c r="N9" s="243">
        <v>142</v>
      </c>
      <c r="O9" s="243"/>
      <c r="P9" s="243"/>
    </row>
    <row r="10" spans="2:21" ht="13.5" customHeight="1" x14ac:dyDescent="0.25">
      <c r="H10" s="242" t="s">
        <v>3059</v>
      </c>
      <c r="I10" s="242"/>
      <c r="K10" s="234">
        <v>94236.43</v>
      </c>
      <c r="L10" s="234"/>
      <c r="N10" s="243">
        <v>12</v>
      </c>
      <c r="O10" s="243"/>
      <c r="P10" s="243"/>
    </row>
    <row r="11" spans="2:21" ht="13.5" customHeight="1" x14ac:dyDescent="0.25">
      <c r="H11" s="242" t="s">
        <v>3060</v>
      </c>
      <c r="I11" s="242"/>
      <c r="K11" s="234">
        <v>1164897.81</v>
      </c>
      <c r="L11" s="234"/>
      <c r="N11" s="243">
        <v>11</v>
      </c>
      <c r="O11" s="243"/>
      <c r="P11" s="243"/>
    </row>
    <row r="12" spans="2:21" ht="13.5" customHeight="1" x14ac:dyDescent="0.25">
      <c r="H12" s="242" t="s">
        <v>3061</v>
      </c>
      <c r="I12" s="242"/>
      <c r="K12" s="234">
        <v>146575</v>
      </c>
      <c r="L12" s="234"/>
      <c r="N12" s="243">
        <v>78</v>
      </c>
      <c r="O12" s="243"/>
      <c r="P12" s="243"/>
    </row>
    <row r="13" spans="2:21" ht="12" customHeight="1" x14ac:dyDescent="0.25"/>
    <row r="14" spans="2:21" x14ac:dyDescent="0.25">
      <c r="H14" s="237" t="s">
        <v>171</v>
      </c>
      <c r="I14" s="237"/>
      <c r="K14" s="234">
        <v>2635735.56</v>
      </c>
      <c r="L14" s="234"/>
      <c r="N14" s="243">
        <v>471</v>
      </c>
      <c r="O14" s="243"/>
      <c r="P14" s="243"/>
    </row>
    <row r="15" spans="2:21" ht="6" customHeight="1" x14ac:dyDescent="0.25"/>
    <row r="16" spans="2:21" ht="409.6" customHeight="1" x14ac:dyDescent="0.25"/>
    <row r="17" spans="1:22" ht="18" customHeight="1" x14ac:dyDescent="0.25"/>
    <row r="18" spans="1:22" ht="15" customHeight="1" x14ac:dyDescent="0.25">
      <c r="A18" s="152" t="s">
        <v>1119</v>
      </c>
      <c r="B18" s="152"/>
      <c r="C18" s="152"/>
      <c r="D18" s="152"/>
      <c r="E18" s="152"/>
      <c r="F18" s="152"/>
      <c r="G18" s="152"/>
      <c r="H18" s="152"/>
      <c r="L18" s="153" t="s">
        <v>3062</v>
      </c>
      <c r="M18" s="153"/>
      <c r="N18" s="153"/>
      <c r="O18" s="153"/>
      <c r="P18" s="153"/>
      <c r="Q18" s="153"/>
      <c r="R18" s="153"/>
      <c r="S18" s="153"/>
      <c r="T18" s="153"/>
      <c r="U18" s="153"/>
      <c r="V18" s="153"/>
    </row>
  </sheetData>
  <mergeCells count="25">
    <mergeCell ref="H14:I14"/>
    <mergeCell ref="K14:L14"/>
    <mergeCell ref="N14:P14"/>
    <mergeCell ref="A18:H18"/>
    <mergeCell ref="L18:V18"/>
    <mergeCell ref="H11:I11"/>
    <mergeCell ref="K11:L11"/>
    <mergeCell ref="N11:P11"/>
    <mergeCell ref="H12:I12"/>
    <mergeCell ref="K12:L12"/>
    <mergeCell ref="N12:P12"/>
    <mergeCell ref="H9:I9"/>
    <mergeCell ref="K9:L9"/>
    <mergeCell ref="N9:P9"/>
    <mergeCell ref="H10:I10"/>
    <mergeCell ref="K10:L10"/>
    <mergeCell ref="N10:P10"/>
    <mergeCell ref="B2:U2"/>
    <mergeCell ref="B4:U4"/>
    <mergeCell ref="H7:I7"/>
    <mergeCell ref="K7:L7"/>
    <mergeCell ref="N7:P7"/>
    <mergeCell ref="H8:I8"/>
    <mergeCell ref="K8:L8"/>
    <mergeCell ref="N8:P8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ACH &amp; Recap </vt:lpstr>
      <vt:lpstr>2. Vendor pmt</vt:lpstr>
      <vt:lpstr>3. Disbursement Rpt</vt:lpstr>
      <vt:lpstr>4. Pmt over 2k</vt:lpstr>
      <vt:lpstr>5. Pcard Rpt</vt:lpstr>
      <vt:lpstr>6. Gas Rpt</vt:lpstr>
      <vt:lpstr>7. Chk Register</vt:lpstr>
      <vt:lpstr>8. AP Voids</vt:lpstr>
      <vt:lpstr>9. Fund Sum</vt:lpstr>
      <vt:lpstr>'3. Disbursement Rpt'!Print_Area</vt:lpstr>
      <vt:lpstr>'6. Gas Rpt'!Print_Area</vt:lpstr>
      <vt:lpstr>'ACH &amp; Recap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County Department of Education</dc:creator>
  <cp:lastModifiedBy>Harris County Department of Education</cp:lastModifiedBy>
  <dcterms:created xsi:type="dcterms:W3CDTF">2021-04-09T20:35:25Z</dcterms:created>
  <dcterms:modified xsi:type="dcterms:W3CDTF">2021-05-10T21:24:35Z</dcterms:modified>
</cp:coreProperties>
</file>