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showInkAnnotation="0" codeName="ThisWorkbook" defaultThemeVersion="124226"/>
  <mc:AlternateContent xmlns:mc="http://schemas.openxmlformats.org/markup-compatibility/2006">
    <mc:Choice Requires="x15">
      <x15ac:absPath xmlns:x15ac="http://schemas.microsoft.com/office/spreadsheetml/2010/11/ac" url="P:\Counties\QSAC\2024-2025 (Cohort 3)\County Folders\Somerset (35)\Somerset County Voc-Tech 4810\Initial Review (8-2025)\"/>
    </mc:Choice>
  </mc:AlternateContent>
  <xr:revisionPtr revIDLastSave="0" documentId="8_{6ECEB97E-AFD7-4A73-99B4-A50B059BCBAE}" xr6:coauthVersionLast="47" xr6:coauthVersionMax="47" xr10:uidLastSave="{00000000-0000-0000-0000-000000000000}"/>
  <bookViews>
    <workbookView xWindow="-110" yWindow="-110" windowWidth="19420" windowHeight="10420" firstSheet="2" activeTab="6" xr2:uid="{ED3B9CB1-1986-4F7D-A007-623326DB5360}"/>
  </bookViews>
  <sheets>
    <sheet name="District Info &amp; Score Summary" sheetId="8" r:id="rId1"/>
    <sheet name="DATA Rollup" sheetId="11" state="hidden" r:id="rId2"/>
    <sheet name="I &amp; P" sheetId="7" r:id="rId3"/>
    <sheet name="Fiscal" sheetId="2" r:id="rId4"/>
    <sheet name="Governance" sheetId="3" r:id="rId5"/>
    <sheet name="Operations" sheetId="5" r:id="rId6"/>
    <sheet name="Personnel" sheetId="6" r:id="rId7"/>
    <sheet name="Declaration" sheetId="10" r:id="rId8"/>
    <sheet name="DIP ONLY USE IF DIRECTED BY DOE" sheetId="12" r:id="rId9"/>
  </sheets>
  <definedNames>
    <definedName name="conversionTable">#REF!</definedName>
    <definedName name="DDList">'I &amp; P'!$W$5:$W$6</definedName>
    <definedName name="_xlnm.Print_Area" localSheetId="7">Declaration!$B$2:$D$17</definedName>
    <definedName name="_xlnm.Print_Area" localSheetId="8">'DIP ONLY USE IF DIRECTED BY DOE'!$2:$37</definedName>
    <definedName name="_xlnm.Print_Area" localSheetId="0">'District Info &amp; Score Summary'!$B$2:$D$15</definedName>
    <definedName name="_xlnm.Print_Area" localSheetId="3">Fiscal!$B$2:$G$35</definedName>
    <definedName name="_xlnm.Print_Area" localSheetId="2">'I &amp; P'!$B$2:$G$50</definedName>
    <definedName name="_xlnm.Print_Area" localSheetId="5">Operations!$B$2:$G$29</definedName>
    <definedName name="_xlnm.Print_Area" localSheetId="6">Personnel!$B$2:$I$40</definedName>
    <definedName name="_xlnm.Print_Titles" localSheetId="8">'DIP ONLY USE IF DIRECTED BY DOE'!$2:$7</definedName>
    <definedName name="_xlnm.Print_Titles" localSheetId="3">Fiscal!$2:$4</definedName>
    <definedName name="_xlnm.Print_Titles" localSheetId="4">Governance!$2:$4</definedName>
    <definedName name="_xlnm.Print_Titles" localSheetId="2">'I &amp; P'!$2:$4</definedName>
    <definedName name="_xlnm.Print_Titles" localSheetId="5">Operations!$2:$4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6" l="1" a="1"/>
  <c r="H6" i="6" s="1"/>
  <c r="E40" i="6"/>
  <c r="C3" i="12"/>
  <c r="T9" i="11"/>
  <c r="T8" i="11"/>
  <c r="T7" i="11"/>
  <c r="F28" i="7"/>
  <c r="F27" i="7"/>
  <c r="F26" i="7"/>
  <c r="E28" i="7"/>
  <c r="E27" i="7"/>
  <c r="E26" i="7"/>
  <c r="D2" i="2"/>
  <c r="D2" i="6"/>
  <c r="D2" i="10"/>
  <c r="F29" i="5"/>
  <c r="D14" i="8" s="1"/>
  <c r="E29" i="5"/>
  <c r="C14" i="8" s="1"/>
  <c r="F23" i="3"/>
  <c r="D13" i="8" s="1"/>
  <c r="E23" i="3"/>
  <c r="C13" i="8" s="1"/>
  <c r="F35" i="2"/>
  <c r="H33" i="11" s="1"/>
  <c r="E35" i="2"/>
  <c r="C12" i="8" s="1"/>
  <c r="E49" i="7"/>
  <c r="F49" i="7"/>
  <c r="T31" i="11"/>
  <c r="T30" i="11"/>
  <c r="T29" i="11"/>
  <c r="T28" i="11"/>
  <c r="T27" i="11"/>
  <c r="T26" i="11"/>
  <c r="T25" i="11"/>
  <c r="T24" i="11"/>
  <c r="T23" i="11"/>
  <c r="T22" i="11"/>
  <c r="T21" i="11"/>
  <c r="T20" i="11"/>
  <c r="T19" i="11"/>
  <c r="T18" i="11"/>
  <c r="T17" i="11"/>
  <c r="T16" i="11"/>
  <c r="T15" i="11"/>
  <c r="T14" i="11"/>
  <c r="T13" i="11"/>
  <c r="T12" i="11"/>
  <c r="T11" i="11"/>
  <c r="T10" i="11"/>
  <c r="D2" i="7"/>
  <c r="D3" i="7"/>
  <c r="S5" i="7"/>
  <c r="T5" i="7"/>
  <c r="S6" i="7"/>
  <c r="T6" i="7"/>
  <c r="S7" i="7"/>
  <c r="T7" i="7"/>
  <c r="S8" i="7"/>
  <c r="T8" i="7"/>
  <c r="S9" i="7"/>
  <c r="T9" i="7"/>
  <c r="S10" i="7"/>
  <c r="T10" i="7"/>
  <c r="S11" i="7"/>
  <c r="T11" i="7"/>
  <c r="S12" i="7"/>
  <c r="T12" i="7"/>
  <c r="S13" i="7"/>
  <c r="T13" i="7"/>
  <c r="S14" i="7"/>
  <c r="T14" i="7"/>
  <c r="S15" i="7"/>
  <c r="T15" i="7"/>
  <c r="S16" i="7"/>
  <c r="T16" i="7"/>
  <c r="S17" i="7"/>
  <c r="T17" i="7"/>
  <c r="S18" i="7"/>
  <c r="T18" i="7"/>
  <c r="S19" i="7"/>
  <c r="T19" i="7"/>
  <c r="S20" i="7"/>
  <c r="T20" i="7"/>
  <c r="S21" i="7"/>
  <c r="T21" i="7"/>
  <c r="S22" i="7"/>
  <c r="T22" i="7"/>
  <c r="S23" i="7"/>
  <c r="T23" i="7"/>
  <c r="S24" i="7"/>
  <c r="T24" i="7"/>
  <c r="S25" i="7"/>
  <c r="T25" i="7"/>
  <c r="D26" i="7"/>
  <c r="D27" i="7"/>
  <c r="D28" i="7"/>
  <c r="D48" i="7" s="1"/>
  <c r="I34" i="7"/>
  <c r="J34" i="7"/>
  <c r="I35" i="7"/>
  <c r="J35" i="7"/>
  <c r="I36" i="7"/>
  <c r="J36" i="7"/>
  <c r="I46" i="7"/>
  <c r="J46" i="7"/>
  <c r="I47" i="7"/>
  <c r="J47" i="7"/>
  <c r="D49" i="7"/>
  <c r="D3" i="2"/>
  <c r="I5" i="2"/>
  <c r="J5" i="2"/>
  <c r="I6" i="2"/>
  <c r="J6" i="2"/>
  <c r="I7" i="2"/>
  <c r="J7" i="2"/>
  <c r="I8" i="2"/>
  <c r="J8" i="2"/>
  <c r="I9" i="2"/>
  <c r="J9" i="2"/>
  <c r="I10" i="2"/>
  <c r="J10" i="2"/>
  <c r="I11" i="2"/>
  <c r="J11" i="2"/>
  <c r="I12" i="2"/>
  <c r="J12" i="2"/>
  <c r="I14" i="2"/>
  <c r="J14" i="2"/>
  <c r="I15" i="2"/>
  <c r="J15" i="2"/>
  <c r="I16" i="2"/>
  <c r="J16" i="2"/>
  <c r="I17" i="2"/>
  <c r="J17" i="2"/>
  <c r="I19" i="2"/>
  <c r="J19" i="2"/>
  <c r="I20" i="2"/>
  <c r="J20" i="2"/>
  <c r="I21" i="2"/>
  <c r="J21" i="2"/>
  <c r="I22" i="2"/>
  <c r="J22" i="2"/>
  <c r="I26" i="2"/>
  <c r="J26" i="2"/>
  <c r="I27" i="2"/>
  <c r="J27" i="2"/>
  <c r="I28" i="2"/>
  <c r="J28" i="2"/>
  <c r="I29" i="2"/>
  <c r="J29" i="2"/>
  <c r="I30" i="2"/>
  <c r="J30" i="2"/>
  <c r="I31" i="2"/>
  <c r="J31" i="2"/>
  <c r="I32" i="2"/>
  <c r="J32" i="2"/>
  <c r="I33" i="2"/>
  <c r="J33" i="2"/>
  <c r="I34" i="2"/>
  <c r="J34" i="2"/>
  <c r="D35" i="2"/>
  <c r="D2" i="3"/>
  <c r="D3" i="3"/>
  <c r="K5" i="3"/>
  <c r="L5" i="3"/>
  <c r="K7" i="3"/>
  <c r="L7" i="3"/>
  <c r="K9" i="3"/>
  <c r="L9" i="3"/>
  <c r="K10" i="3"/>
  <c r="L10" i="3"/>
  <c r="K11" i="3"/>
  <c r="L11" i="3"/>
  <c r="K13" i="3"/>
  <c r="L13" i="3"/>
  <c r="D23" i="3"/>
  <c r="D2" i="5"/>
  <c r="D3" i="5"/>
  <c r="D29" i="5"/>
  <c r="B2" i="11"/>
  <c r="B3" i="11" a="1"/>
  <c r="C3" i="11" s="1"/>
  <c r="B5" i="11" a="1"/>
  <c r="C5" i="11" s="1"/>
  <c r="F5" i="11"/>
  <c r="J5" i="11"/>
  <c r="N5" i="11"/>
  <c r="R5" i="11"/>
  <c r="C7" i="11"/>
  <c r="D7" i="11"/>
  <c r="H7" i="11"/>
  <c r="L7" i="11"/>
  <c r="P7" i="11"/>
  <c r="C8" i="11"/>
  <c r="D8" i="11"/>
  <c r="H8" i="11"/>
  <c r="L8" i="11"/>
  <c r="P8" i="11"/>
  <c r="C9" i="11"/>
  <c r="D9" i="11"/>
  <c r="H9" i="11"/>
  <c r="L9" i="11"/>
  <c r="P9" i="11"/>
  <c r="C10" i="11"/>
  <c r="D10" i="11"/>
  <c r="H10" i="11"/>
  <c r="L10" i="11"/>
  <c r="P10" i="11"/>
  <c r="C11" i="11"/>
  <c r="D11" i="11"/>
  <c r="H11" i="11"/>
  <c r="L11" i="11"/>
  <c r="P11" i="11"/>
  <c r="C12" i="11"/>
  <c r="D12" i="11"/>
  <c r="H12" i="11"/>
  <c r="L12" i="11"/>
  <c r="P12" i="11"/>
  <c r="C13" i="11"/>
  <c r="D13" i="11"/>
  <c r="H13" i="11"/>
  <c r="L13" i="11"/>
  <c r="P13" i="11"/>
  <c r="C14" i="11"/>
  <c r="D14" i="11"/>
  <c r="H14" i="11"/>
  <c r="L14" i="11"/>
  <c r="P14" i="11"/>
  <c r="C15" i="11"/>
  <c r="D15" i="11"/>
  <c r="H15" i="11"/>
  <c r="L15" i="11"/>
  <c r="P15" i="11"/>
  <c r="C16" i="11"/>
  <c r="D16" i="11"/>
  <c r="H16" i="11"/>
  <c r="L16" i="11"/>
  <c r="P16" i="11"/>
  <c r="C17" i="11"/>
  <c r="D17" i="11"/>
  <c r="H17" i="11"/>
  <c r="L17" i="11"/>
  <c r="P17" i="11"/>
  <c r="C18" i="11"/>
  <c r="D18" i="11"/>
  <c r="H18" i="11"/>
  <c r="L18" i="11"/>
  <c r="P18" i="11"/>
  <c r="C19" i="11"/>
  <c r="D19" i="11"/>
  <c r="H19" i="11"/>
  <c r="L19" i="11"/>
  <c r="P19" i="11"/>
  <c r="C20" i="11"/>
  <c r="D20" i="11"/>
  <c r="H20" i="11"/>
  <c r="L20" i="11"/>
  <c r="P20" i="11"/>
  <c r="C21" i="11"/>
  <c r="D21" i="11"/>
  <c r="H21" i="11"/>
  <c r="L21" i="11"/>
  <c r="P21" i="11"/>
  <c r="C22" i="11"/>
  <c r="D22" i="11"/>
  <c r="H22" i="11"/>
  <c r="L22" i="11"/>
  <c r="P22" i="11"/>
  <c r="C23" i="11"/>
  <c r="D23" i="11"/>
  <c r="H23" i="11"/>
  <c r="P23" i="11"/>
  <c r="C24" i="11"/>
  <c r="D24" i="11"/>
  <c r="H24" i="11"/>
  <c r="P24" i="11"/>
  <c r="C25" i="11"/>
  <c r="D25" i="11"/>
  <c r="H25" i="11"/>
  <c r="P25" i="11"/>
  <c r="C26" i="11"/>
  <c r="D26" i="11"/>
  <c r="H26" i="11"/>
  <c r="P26" i="11"/>
  <c r="C27" i="11"/>
  <c r="D27" i="11"/>
  <c r="H27" i="11"/>
  <c r="P27" i="11"/>
  <c r="D28" i="11"/>
  <c r="H28" i="11"/>
  <c r="D29" i="11"/>
  <c r="H29" i="11"/>
  <c r="D30" i="11"/>
  <c r="H30" i="11"/>
  <c r="D31" i="11"/>
  <c r="H31" i="11"/>
  <c r="D32" i="11"/>
  <c r="H32" i="11"/>
  <c r="D33" i="11"/>
  <c r="D34" i="11"/>
  <c r="D35" i="11"/>
  <c r="D36" i="11"/>
  <c r="D3" i="6"/>
  <c r="C3" i="10"/>
  <c r="T28" i="7"/>
  <c r="F48" i="7"/>
  <c r="D37" i="11" s="1"/>
  <c r="F40" i="6" l="1"/>
  <c r="T32" i="11" s="1"/>
  <c r="C15" i="8"/>
  <c r="B3" i="11"/>
  <c r="E48" i="7"/>
  <c r="T26" i="7"/>
  <c r="S28" i="7"/>
  <c r="S27" i="7"/>
  <c r="T27" i="7"/>
  <c r="B5" i="11"/>
  <c r="L23" i="11"/>
  <c r="D12" i="8"/>
  <c r="S26" i="7"/>
  <c r="F50" i="7"/>
  <c r="D11" i="8" s="1"/>
  <c r="E50" i="7"/>
  <c r="C11" i="8" s="1"/>
  <c r="D38" i="11"/>
  <c r="P28" i="11"/>
  <c r="D15" i="8" l="1"/>
  <c r="D39"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<sst xmlns="http://schemas.openxmlformats.org/spreadsheetml/2006/main" count="583" uniqueCount="252">
  <si>
    <t xml:space="preserve">NJ Single Accountability Continuum (NJQSAC)
District Performance Review </t>
  </si>
  <si>
    <t>Select County</t>
  </si>
  <si>
    <t>School Year :</t>
  </si>
  <si>
    <t>2024-2025</t>
  </si>
  <si>
    <t>Atlantic</t>
  </si>
  <si>
    <t>District Information and Score Summary</t>
  </si>
  <si>
    <t>Bergen</t>
  </si>
  <si>
    <t>District Name and CDS #:</t>
  </si>
  <si>
    <t>Somerset County Vocational and Technical School 35-4810-070</t>
  </si>
  <si>
    <t>Burlington</t>
  </si>
  <si>
    <t>County Name:</t>
  </si>
  <si>
    <t>Somerset</t>
  </si>
  <si>
    <t>Camden</t>
  </si>
  <si>
    <t>District Superintendent Name:</t>
  </si>
  <si>
    <t>Robert Presuto</t>
  </si>
  <si>
    <t>Cape May</t>
  </si>
  <si>
    <t>District Mailing Address:</t>
  </si>
  <si>
    <t>14 Vogt Drive, Bridgewater NJ 08807</t>
  </si>
  <si>
    <t>Cumberland</t>
  </si>
  <si>
    <t>Superintendent Email Address:</t>
  </si>
  <si>
    <t>rpresuto@scvts.net</t>
  </si>
  <si>
    <t>Essex</t>
  </si>
  <si>
    <t>DPR Area</t>
  </si>
  <si>
    <t>District Score</t>
  </si>
  <si>
    <t>County Score</t>
  </si>
  <si>
    <t>Hudson</t>
  </si>
  <si>
    <t>Instruction and Program</t>
  </si>
  <si>
    <t>Hunterdon</t>
  </si>
  <si>
    <t>Fiscal Management</t>
  </si>
  <si>
    <t>Mercer</t>
  </si>
  <si>
    <t>Governance</t>
  </si>
  <si>
    <t>Middlesex</t>
  </si>
  <si>
    <t>Operations</t>
  </si>
  <si>
    <t>Monmouth</t>
  </si>
  <si>
    <t>Personnel</t>
  </si>
  <si>
    <t>Morris</t>
  </si>
  <si>
    <t>Ocean</t>
  </si>
  <si>
    <t>Passaic</t>
  </si>
  <si>
    <t>Salem</t>
  </si>
  <si>
    <t>Sussex</t>
  </si>
  <si>
    <t>Union</t>
  </si>
  <si>
    <t>Warren</t>
  </si>
  <si>
    <t>Indicators</t>
  </si>
  <si>
    <t>Indicator Sub-Category</t>
  </si>
  <si>
    <t>I&amp;P Scores</t>
  </si>
  <si>
    <t>Fiscal Scores</t>
  </si>
  <si>
    <t>Governance Scores</t>
  </si>
  <si>
    <t>Operations Scores</t>
  </si>
  <si>
    <t>Personnel Scores</t>
  </si>
  <si>
    <t>a</t>
  </si>
  <si>
    <t>b</t>
  </si>
  <si>
    <t>c</t>
  </si>
  <si>
    <t>d</t>
  </si>
  <si>
    <t>e</t>
  </si>
  <si>
    <t>f</t>
  </si>
  <si>
    <t>Governance Total</t>
  </si>
  <si>
    <t>Operations Total</t>
  </si>
  <si>
    <t>Personnel Total</t>
  </si>
  <si>
    <t>Fiscal Management Total</t>
  </si>
  <si>
    <t>Achievement Score Total</t>
  </si>
  <si>
    <t>Curriculum and Policy Total</t>
  </si>
  <si>
    <t>Instruction and Program Total</t>
  </si>
  <si>
    <t>School Year:</t>
  </si>
  <si>
    <t>Indicator</t>
  </si>
  <si>
    <t>Grade Levels</t>
  </si>
  <si>
    <t>Point Value</t>
  </si>
  <si>
    <t>District Score  
Will be supplied by County Office</t>
  </si>
  <si>
    <t>County Score  Enter Actual Scores</t>
  </si>
  <si>
    <t>Comments</t>
  </si>
  <si>
    <t>District Score  Yes or N/A = 1  No = 0</t>
  </si>
  <si>
    <t>County Score Yes or N/A = 1  No = 0</t>
  </si>
  <si>
    <t>DD List</t>
  </si>
  <si>
    <t>1. The school district’s ELA achievement score.  The score is comprised of the following:
• Overall performance:  The proficiency rate of all students in a school district;
• Subgroup performance:  The proficiency rate of all student subgroups;
(Assessment data provided by NJDOE)</t>
  </si>
  <si>
    <t>K - 8</t>
  </si>
  <si>
    <t>Yes</t>
  </si>
  <si>
    <t>K - 12</t>
  </si>
  <si>
    <t>N/A</t>
  </si>
  <si>
    <t>9 - 12</t>
  </si>
  <si>
    <t>No</t>
  </si>
  <si>
    <t xml:space="preserve">2. The school district’s mathematics achievement score.  The score is comprised of the following:
• Overall performance:  The proficiency rate of all students in a school district;
• Subgroup performance:  The proficiency rate of all student subgroups.
(Assessment data provided by NJDOE)
</t>
  </si>
  <si>
    <t>3. The school district’s science achievement score:  The score is comprised of the following:
• Overall performance:  The proficiency rate of all students in a school district;
• Subgroup performance:  The proficiency rate of all student subgroups.
(Assessment data provided by NJDOE)</t>
  </si>
  <si>
    <t>4. The school district’s ELA academic progress.
• Academic progress is calculated to include subgroup performance by averaging the mSGP of all students with the average of all subgroups’ mSGPs.
(Assessment data provided by NJDOE)</t>
  </si>
  <si>
    <t>5. The school district’s mathematics academic progress.
• Academic progress is calculated to include subgroup performance by averaging the mSGP of all students with the average of all subgroups’ mSGPs.
(Assessment data provided by NJDOE)</t>
  </si>
  <si>
    <t>6. The school district’s graduation rate (average of four-year and five-year adjusted cohort graduation rates).
• Graduation rate is calculated to include subgroup performance by averaging the combined graduation rate (i.e. the average of the four-year and five-year graduation rates) of all students with the average of all subgroups’ combined graduation rates.
(Assessment data provided by NJDOE)</t>
  </si>
  <si>
    <t>7. The school district’s measure(s) for school quality and student success is calculated to account for subgroup performance by averaging the rates for all students with the average of all subgroups’ rates. 
(Assessment data provided by NJDOE)</t>
  </si>
  <si>
    <t>Summary of Achievement Score Indicators</t>
  </si>
  <si>
    <r>
      <t xml:space="preserve">District Score Yes </t>
    </r>
    <r>
      <rPr>
        <b/>
        <u/>
        <sz val="18"/>
        <rFont val="Times New Roman"/>
        <family val="1"/>
      </rPr>
      <t>OR</t>
    </r>
    <r>
      <rPr>
        <b/>
        <sz val="18"/>
        <rFont val="Times New Roman"/>
        <family val="1"/>
      </rPr>
      <t xml:space="preserve"> N/A </t>
    </r>
    <r>
      <rPr>
        <b/>
        <u/>
        <sz val="18"/>
        <rFont val="Times New Roman"/>
        <family val="1"/>
      </rPr>
      <t>OR</t>
    </r>
    <r>
      <rPr>
        <b/>
        <sz val="18"/>
        <rFont val="Times New Roman"/>
        <family val="1"/>
      </rPr>
      <t xml:space="preserve"> No</t>
    </r>
  </si>
  <si>
    <r>
      <t xml:space="preserve">County Score Yes </t>
    </r>
    <r>
      <rPr>
        <b/>
        <u/>
        <sz val="18"/>
        <rFont val="Times New Roman"/>
        <family val="1"/>
      </rPr>
      <t>OR</t>
    </r>
    <r>
      <rPr>
        <b/>
        <sz val="18"/>
        <rFont val="Times New Roman"/>
        <family val="1"/>
      </rPr>
      <t xml:space="preserve"> N/A </t>
    </r>
    <r>
      <rPr>
        <b/>
        <u/>
        <sz val="18"/>
        <rFont val="Times New Roman"/>
        <family val="1"/>
      </rPr>
      <t>OR</t>
    </r>
    <r>
      <rPr>
        <b/>
        <sz val="18"/>
        <rFont val="Times New Roman"/>
        <family val="1"/>
      </rPr>
      <t xml:space="preserve"> No</t>
    </r>
  </si>
  <si>
    <t xml:space="preserve">8. The chief school administrator (CSA) reports participation and performance results of annual Statewide assessments to the district board of education within 60 days of receipt of the finalized information from the Department. The reports include aggregated and disaggregated subgroup data, as well as trend and comparative analyses and appropriate intervention strategies.  (N.J.A.C. 6A:8-4.3) </t>
  </si>
  <si>
    <t>yes</t>
  </si>
  <si>
    <t xml:space="preserve">9. English language arts curriculum and instruction are aligned to the New Jersey Student Learning Standards (NJSLS) in accordance with the Department’s curriculum implementation timeline and include the following: (N.J.A.C. 6A:8)
</t>
  </si>
  <si>
    <t>a. Curriculum designed and implemented to meet grade or grade-level expectations and graduation requirements;
b. Integrated accommodations and modifications for special education students, English language learners, students at risk of school failure, gifted and talented students, and students with 504 plans;
c. Assessments, including formative, summative, benchmark, and alternative assessments;
d. List of core instructional and supplemental materials, including various levels of texts at each grade level;
e. Pacing guide;
f. Interdisciplinary connections;
g. Integration of 21st century skills through NJSLS 9;
h. Integration of technology through the NJSLS; and
i. Career education.</t>
  </si>
  <si>
    <t>10. Mathematics curriculum and instruction are aligned to the NJSLS in accordance with the Department’s curriculum implementation timeline and include the following: (N.J.A.C. 6A:8)</t>
  </si>
  <si>
    <t>11. Science curriculum and instruction are aligned to the NJSLS in accordance with the Department’s curriculum implementation timeline and include the following: (N.J.A.C. 6A:8)</t>
  </si>
  <si>
    <t>12. Social Studies curriculum and instruction are aligned to the NJSLS in accordance with the Department’s curriculum implementation timeline and include the following: (N.J.A.C. 6A:8)</t>
  </si>
  <si>
    <r>
      <t xml:space="preserve">a. Curriculum designed and implemented to meet grade or grade-level expectations and graduation requirements;
b. Integrated accommodations and modifications for special education students, English language learners, students at risk of school failure, gifted and talented students, and students with 504 plans;
c. Assessments, including formative, summative, benchmark, and alternative assessments;
d. List of core instructional and supplemental materials, including various levels of texts at each grade level;
e. Pacing guide;
f. Interdisciplinary connections;
g. Integration of 21st century skills through NJSLS 9;
h. Integration of technology through the NJSLS; 
i. Career education.                                                                                  j. Amistad Commission mandates* that curricula in kindergarten through grade 12 include the teaching of the African slave trade, slavery in America, the vestiges of slavery in this country, and the contributions of African Americans to this country; and
k. Holocaust Commission mandates* that curricula in kindergarten through grade 12 address issues of bias, prejudice, and bigotry, including bullying, through the teaching of the Holocaust and genocide.
                                                                                                                </t>
    </r>
    <r>
      <rPr>
        <i/>
        <sz val="12"/>
        <rFont val="Times New Roman"/>
        <family val="1"/>
      </rPr>
      <t>* Mandates can be met in content areas other than Social Studies. Being out of compliance with either mandate results in the loss of all points for Social Studies.</t>
    </r>
  </si>
  <si>
    <t>13. World languages curricula and instruction are aligned to the NJSLS in accordance with the Department’s curriculum implementation timeline and include the following: (N.J.A.C. 6A:8)</t>
  </si>
  <si>
    <t>14. Comprehensive health and physical education curricula and instruction are aligned to the NJSLS in accordance with the Department’s curriculum implementation timeline and include the following: (N.J.A.C. 6A:8)</t>
  </si>
  <si>
    <t>15. Visual and performing arts curricula and instruction are aligned to the NJSLS in accordance with the Department’s curriculum implementation timeline and include the following: (N.J.A.C. 6A:8)</t>
  </si>
  <si>
    <t>16. Policies and procedures exist to ensure a coordinated system for planning, delivering, measurement, and modification of intervention and referral services is implemented in each school by a multidisciplinary team to address the learning, behavioral, and health needs of all students. (N.J.A.C. 6A:16-8) This requirement may be fulfilled through implementation of the New Jersey Tiered System of Support (NJTSS) or other models such as Response to Intervention (RTI) and Multi-Tiered Systems of Support (MTSS). The system includes:</t>
  </si>
  <si>
    <t xml:space="preserve">a. A continuum of supports and interventions available in each school to support learning, behavior, and health needs;
b. Action plans for interventions based on student data and desired outcomes;
c. Professional development for multidisciplinary teams and staff who provide interventions; and 
d. Review and assessment of effectiveness of interventions (e.g., progress monitoring).
</t>
  </si>
  <si>
    <t>Comments:</t>
  </si>
  <si>
    <t>1. Monthly district board of education secretary's reports are completed and reconciled without exceptions and submitted to the district board of education within 60 days of the month's end for approval, pursuant to N.J.S.A. 18A:17-9.</t>
  </si>
  <si>
    <t>2. A standard operating procedures (SOP) manual for business functions is maintained, updated and implemented pursuant to N.J.A.C. 6A:23A-6.6. The SOP manual includes a system of internal controls in accordance with N.J.A.C. 6A:23A-6.4 to prevent the over-expenditure of line item accounts and to safeguard assets from theft and fraud and includes a section that details purchasing procedures.</t>
  </si>
  <si>
    <t>3. The  annual audit of its Comprehensive Annual Financial Report (CAFR) and other supporting forms and collections (Auditor's Management Report (AMR), Federal Data Collection Form, and Audit Summary)  have been filed by the due date set forth in N.J.S.A. 18A:23-1.</t>
  </si>
  <si>
    <t>4. The school district:</t>
  </si>
  <si>
    <t>a. Implements a corrective action plan (CAP) that addresses all audit recommendations and is acceptable to the Department (as required);</t>
  </si>
  <si>
    <t>b. Reports no repeat audit findings of a substantive nature in the CAFR or AMR.</t>
  </si>
  <si>
    <t>c. Reports no material weaknesses or significant deficiencies in the CAFR or AMR.</t>
  </si>
  <si>
    <t>d. Ends the year with no deficit balances and no line item over-expenditures in the general fund, (on the budgetary basis of accounting) special revenue fund, capital projects fund, or debt service fund (other than permitted under State law and GAAP).</t>
  </si>
  <si>
    <t>5. Entitlement and discretionary grants are managed and overseen as required.  Specifically, the school district:</t>
  </si>
  <si>
    <t>a. Submits initial applications, revisions, and final reports for all entitlement and discretionary grants by published due dates and expends Federal funds consistent with the approved indirect cost rate and grant application.</t>
  </si>
  <si>
    <t>County Comment: District did not submit all applications, revisions, and final reports within the required timelines.</t>
  </si>
  <si>
    <t>b. Budgets grant funds according to the approved application and spends grant funds as budgeted. Amendments and budget modifications are completed for charges that exceed the applicable threshold of 10 percent or for modifications that require opening new budget lines.</t>
  </si>
  <si>
    <t>c. Shows evidence of required consultations with nonpublic schools for each required State- and federally funded program and expends nonpublic school allocations as required.  If funds are not expended for nonpublic school services, the school district specifies the reason the funds were not spent and provides evidence of consulting with nonpublic schools regarding the use of unexpended funds.</t>
  </si>
  <si>
    <t>d. Approves salaries funded by Federal grants as documented in district board of education minutes and maintains the required time and activity reports.</t>
  </si>
  <si>
    <t>6. Proper oversight and accounting of capital projects accounted for in Fund 30 are provided.  Specifically, the school district:</t>
  </si>
  <si>
    <t>a. Maintains separate accounting by project.</t>
  </si>
  <si>
    <t>b. Monitors the detailed accounts regularly and oversees change orders to ensure/certify funds are available.</t>
  </si>
  <si>
    <t>c. Spends within the authorized amount, unless proper approvals have been received to raise additional funds to augment the authorized amount.</t>
  </si>
  <si>
    <t>d. Conducts the proper fiscal close-out of completed projects, including proper transfer of interest earned annually to the debt service and/or general fund.</t>
  </si>
  <si>
    <t xml:space="preserve">7. Projects consistent with the approved long-range facilities plan are implemented, reviewed, and revised, pursuant to N.J.A.C. 6A:26-2. </t>
  </si>
  <si>
    <t>8. County office approval has been granted for emergent projects, pursuant to N.J.A.C. 6A:26-3.14.</t>
  </si>
  <si>
    <t xml:space="preserve">9. Annual health and safety reviews: </t>
  </si>
  <si>
    <t>a. Have been conducted once per year in each building using the Annual Facilities Checklist -- Health and Safety Evaluation of School Buildings. (N.J.A.C. 6A:26-6.1, 6.2, 6.3, and 12 and 6A:19-6)</t>
  </si>
  <si>
    <t>b. Meet the "100% item" section in the Annual Facilities Checklist -- Health and Safety Evaluation of School Buildings, which means all items are in compliance in all buildings.</t>
  </si>
  <si>
    <t>c. Meet the "80% item" section Annual Facilities Checklist -- Health and Safety Evaluation of School Buildings, which means at least 80 percent of items are in compliance in all buildings.</t>
  </si>
  <si>
    <t xml:space="preserve">10. A budget calendar that is developed and shared with the district board of education annually and that reflects all applicable legal and management requirements, pursuant to N.J.S.A. 18A:22-7, is followed.  This development timeline includes input from all relevant programmatic staff for requirements and materials needed for teaching and student learning.  </t>
  </si>
  <si>
    <t>11. All persons employed as a buildings and grounds supervisor, as defined in N.J.S.A. 18A:17-49, possess a valid authorization from the Department to serve as a certified educational facilities manager.</t>
  </si>
  <si>
    <t>12. The transfer of funds during the budget year is made in accordance with N.J.S.A. 18A:22-8.1 and 8.2 and complies with all budgetary control provisions, pursuant to N.J.A.C. 6A:23A-16.10.</t>
  </si>
  <si>
    <t>13. Fiscal-year cash flow management for all funds is prepared and analyzed on a regular basis to ensure payments can be made on a prompt basis.</t>
  </si>
  <si>
    <t>14. Reimbursement requests for Federal grant awards are submitted in a timely manner for the actual amount of incurred expenditures.</t>
  </si>
  <si>
    <t>15. The district board of education approves purchase orders approved by only the purchasing agent and issued in advance of goods received or services rendered and encumbered for the full contractual amount.  There are no confirming orders.</t>
  </si>
  <si>
    <t xml:space="preserve">Operations </t>
  </si>
  <si>
    <t>1. The school district’s NJSMART and educator evaluation data files:</t>
  </si>
  <si>
    <t>County Comment: District did not provide completed data by the established deadlines. NJ SMART district data was released by NJ SMART.</t>
  </si>
  <si>
    <t>a. Have been certified by established deadlines and provide complete data; and</t>
  </si>
  <si>
    <t>b. Have an error rate of less than 1.5 percent for each file –inclusive of student sync errors.</t>
  </si>
  <si>
    <t>2. The school district’s County District School (CDS) Information System data:</t>
  </si>
  <si>
    <t xml:space="preserve">a. Have been submitted by established deadlines and no evidence of changes not approved by the Department was reported since the last NJQSAC monitoring: and </t>
  </si>
  <si>
    <t xml:space="preserve">b. Have accurately maintained the required school contacts throughout the year and the school district has submitted to the Department for approval any change requiring district board of education action within five business days of the action. </t>
  </si>
  <si>
    <t>3. The school district has a data management process that includes:</t>
  </si>
  <si>
    <t>a. Identification of a school district data coordinator, school district contacts for all Department data submission applications, and an internal communication/information dissemination procedure;</t>
  </si>
  <si>
    <t>b. Submission of data collection applications via the Department’s website by the established deadlines.</t>
  </si>
  <si>
    <t>4. The school district has policies and procedures that require the use of multiple sources of data to monitor student achievement and progress and to evaluate the effectiveness of programs, initiatives, and strategies.</t>
  </si>
  <si>
    <t>County Comment: District did not submit the gifted and talented report on NJ Homeroom.</t>
  </si>
  <si>
    <t>5. The district board education adopts and annually distributes to staff, parents, and students, policies and procedures to address the equitable application of a code of student conduct that establishes expectations for academic achievement, behavior, and attendance. The policy provides comprehensive tiered behavioral supports and responses to violations that include positive disciplinary practices that minimize exclusionary practices, such as suspension and expulsion; and details students’ due process rights. (N.J.A.C. 6A:16-7.1)</t>
  </si>
  <si>
    <t>6. Twice per year, the CSA presents to the district board of education a summary of violence, vandalism, substance abuse, and harassment, intimidation and bullying (HIB) incidents submitted on the Department’s incident reporting system.  The CSA or designee submits the final data verification to the Department by July 15. (N.J.A.C. 6A:16-5.3)</t>
  </si>
  <si>
    <t>7. The school district implements a process to ensure the school safety/school climate team in each school, with support from the CSA: (1) reviews and takes action to strengthen school climate policies; (2) educates the community, including students, teachers, staff, and parents, to prevent HIB; (3) provides professional development opportunities that address effective practices of successful school climate programs or approaches; and (4) completes the HIB self-assessment.  The CSA submits to the Department the statement of assurance and the district board of education approval date for the HIB self-assessment for each school in the school district by September 30. (N.J.S.A. 18A:17-46 and 18A:37-14 through 18 and N.J.A.C. 6A:16-7.7)</t>
  </si>
  <si>
    <t>8. The Uniform State Memorandum of Agreement Between Education and Law Enforcement Officials (MOA) has been signed within the past year. There have been no findings of noncompliance since the last NJQSAC monitoring.  (N.J.A.C. 6A:16-6.2)</t>
  </si>
  <si>
    <t>9. The comprehensive alcohol, tobacco, and other drug abuse program includes policies and procedures for the prevention, assessment, intervention, referral for evaluation, referral for treatment, discipline for students using alcohol or other drugs, and continuity of care and supports. (N.J.S.A. 18A:40A and N.J.A.C. 6A:16-3 and 4)</t>
  </si>
  <si>
    <t>10. Policies and procedures are established to review and resolve transportation incidents and ensure the safety of students by meeting Motor Vehicle Commission requirements for inspections by bus drivers and evacuation drills.  The CSA presents to the district board of education evidence of completion of emergency exit drills. (N.J.A.C. 6A:27-11.1, 11.2, and 12)</t>
  </si>
  <si>
    <t>11. Policies and procedures are established to report potentially missing, abused, or neglected children to law enforcement and child welfare authorities; to appoint a school district liaison to law enforcement authorities; and to provide training to school district employees, volunteers, and interns on policies and procedures. There have been no findings of noncompliance since the last NJQSAC monitoring.  (N.J.A.C. 6A:16-11)</t>
  </si>
  <si>
    <t>12. Comprehensive record of immunizations, required physical examinations and health screenings are maintained to identify the need for medical services for public and nonpublic school students. Health records are kept separately from other student records. There have been no findings of noncompliance since the last NJQSAC monitoring. (N.J.A.C. 6A:16-2.1(a)8, 2.2, and 2.5 and 6A:32-7.4(c))</t>
  </si>
  <si>
    <t>13. At least one certified school nurse is employed by the school district (not through a third-party contract).  For medically fragile students who require one-to-one clinical nursing services, the school district uses a provider of clinical nursing services who appears on the New Jersey Department of Human Services’ directory of private-duty nursing.  The district board of education annually adopts a nursing services plan for each school that addresses sufficient nursing requirements and the needs of all students, including nonpublic school students. (N.J.A.C. 6A:16-2.1(b) and 2.5(j)6)</t>
  </si>
  <si>
    <t>14. Students removed for disciplinary reasons (e.g., suspension or expulsion) or for chronic or temporary illness have received educational services from a certified instructor who has completed the Department’s criminal history record check within five days of a student’s removal for disciplinary reasons or within five days after receipt of the school physician’s verification of the need for home instruction due to chronic or temporary illness (e.g., home instruction/temporary hospital setting). (N.J.S.A. 18A:6-4.13 and 7.1 and N.J.A.C. 6A:16-7.2, 7.3, and 10.1)</t>
  </si>
  <si>
    <t>15. Safety and security plans, procedures, and mechanisms are annually reviewed and revised in consultation with law enforcement, health, social service, and emergency management agencies and other community members, including parents. The CSA has verified in writing that the process has occurred. (N.J.A.C. 6A:16-5.1)</t>
  </si>
  <si>
    <t>16. A security drill statement of assurance that accurately represents the monthly security drills were conducted is submitted no later June 30 each year to the Department. (N.J.S.A. 18A:41)</t>
  </si>
  <si>
    <t>17. The school district has a comprehensive equity plan (CEP) designed to eliminate discrimination according to age, race, creed, color, national origin, ancestry, marital status, affectional or sexual orientation, gender, religion, disability socioeconomic status, pregnancy, or parenthood that is approved by the Department.  Additionally, the school district submits to the Department the annual CEP statement of assurance. (N.J.A.C. 6A:7-1.4)</t>
  </si>
  <si>
    <t>18. The district board of education has adopted policies and procedures that require regular attendance of students, expectations of timely arrival, daily attendance when school is in session, and responses to unexcused absences and lateness, and attempt to determine the cause and to provide tiered supports in maintaining regular attendance for all students. (N.J.A.C. 6A:16-7.6)</t>
  </si>
  <si>
    <t>1. At least annually, and more frequently if required by changes in case law, regulation, or statute, the district board of education or the advisory board, reviews, updates, and adopts, by resolution, policies, procedures, and by-laws reflective of current statutory and regulatory authority. (N.J.S.A. 18A:11)</t>
  </si>
  <si>
    <t xml:space="preserve">2. The district board of education: </t>
  </si>
  <si>
    <t>a. Establishes a policy and a contract with the CSA to annually evaluate him or her based on the adoption of goals and performance measurements that reflect the highest priority is given to student achievement and attention is given to subgroup achievement and each new member has received training on CSA evaluation. N.J.S.A. 18A:17-20.3.</t>
  </si>
  <si>
    <t>b. Completes the CSA evaluation by July 1 in accordance with N.J.A.C. 6A:10-8.1(g).</t>
  </si>
  <si>
    <t>3. All new, renegotiated, amended, altered, or extended contracts for CSAs, deputy superintendents, assistant superintendents, and school business administrators are submitted to the executive county superintendent (ECS) for review and approval.  The district board of education takes no formal action to approve or implement such contracts prior to ECS review and approval. (N.J.S.A. 18A:7-8 and N.J.A.C. 6A:23A-3.1)</t>
  </si>
  <si>
    <t>4. The district board of education approves appointments and transfers, and removes or renews certificated and non-certificated officers and employees, only by a roll call majority vote of the district board of education’s full membership upon the CSA’s recommendation. (N.J.S.A. 18A:27-4.1 and N.J.A.C. 6A:32-4.1 and 4.7)</t>
  </si>
  <si>
    <t>5. The district board of education-approved corrective action plans are submitted for any finding or recommendation for all compliance-related reports, consolidated monitoring reports, financial audits, special education reports, etc. The school district has no outstanding monitoring or complaint investigation findings that exceed the required timelines for correction. There is no evidence of the school district not implementing the plan.</t>
  </si>
  <si>
    <t>6. The budgeting process and allocation of resources, including grant funding, are aligned with instructional priorities and student needs to provide for a thorough and efficient education as demonstrated by: (N.J.S.A. 18A:7F-6 and 46 and N.J.A.C. 6A:23A-8.1)</t>
  </si>
  <si>
    <t xml:space="preserve">a. Adoption and implementation of written policies and procedures for the budget and financial planning process that are integrated and aligned with school district priorities and planning objectives based on Statewide assessments and applicable strategic plans. </t>
  </si>
  <si>
    <t>b.Annually align fiscal goals and budget objectives with curricula that comply with the NJSLS.</t>
  </si>
  <si>
    <t>7. The district board of education follows the budget process by: 
a. Conducting a public hearing on the proposed budget; 
b. Adopting the budget at a public meeting;
c. Providing ongoing information on the budget’s status and any revision(s) or emergent conditions; and 
d. Making the budget available for public notice and inspection. (N.J.S.A. 18A:22-7 and N.J.A.C. 6A:23A-8.1 and 8.2)</t>
  </si>
  <si>
    <t>8. The district board of education ensures compliance with all stakeholder engagement requirements pursuant to the Federal grant programs for which the school district receives funds, which shall include but not be limited to grant programs under the Elementary and Secondary Act, the Individuals with Disabilities Education Act, and the Carl D. Perkins Career and Technical Education Act.</t>
  </si>
  <si>
    <t>9. The district board of education has established programs and services for all English language learners (ELLs), pursuant to N.J.A.C. 6A:15.</t>
  </si>
  <si>
    <t>10. The district board of education implements the Open Public Meetings Act and there have been no findings of noncompliance since the last NJQSAC monitoring. (N.J.S.A. 10:4-6 et seq.)</t>
  </si>
  <si>
    <t>11. The district board of education approves the monthly district board of education secretary’s and treasurer’s reports within 60 days of month’s end and, in its minutes, certifies that major funds (general fund, special revenue, and capital projects fund) have not been over-expended. (N.J.A.C. 6A:23A-16.10(c))</t>
  </si>
  <si>
    <t>12. Minutes of all meetings, including executive sessions, reflect all district board of education actions and are publicly available within two weeks or by the next district board of education meeting. (N.J.S.A.18A:17-7)</t>
  </si>
  <si>
    <t>13. District board of education members and school administrators annually file a timely and properly completed financial and personal/relative disclosure statement. The district board of education annually discusses the School Ethics Act and no district board of education member or administrator has been found in violation of the School Ethics Act. (N.J.S.A. 18A:12-22 and 26)</t>
  </si>
  <si>
    <t>County Comment: Late Submission</t>
  </si>
  <si>
    <t>14. The district board of education ensures that all students have access to library media services that are connected to classroom studies in each school building including access to computers; school district-approved instructional software; appropriate books, including novels, anthologies, and other reference materials; and supplemental materials that motivate students to read in and out of school and to conduct research. (N.J.A.C. 6A:13-2.1(h))</t>
  </si>
  <si>
    <r>
      <rPr>
        <b/>
        <u/>
        <sz val="10"/>
        <color theme="4" tint="0.79998168889431442"/>
        <rFont val="Times New Roman"/>
        <family val="1"/>
      </rPr>
      <t>Select</t>
    </r>
    <r>
      <rPr>
        <sz val="10"/>
        <color theme="4" tint="0.79998168889431442"/>
        <rFont val="Times New Roman"/>
        <family val="1"/>
      </rPr>
      <t xml:space="preserve"> the percentage of files that meet indicators</t>
    </r>
  </si>
  <si>
    <t>100 percent of audited files meets indicators</t>
  </si>
  <si>
    <t>District Point Value</t>
  </si>
  <si>
    <t xml:space="preserve">County Score </t>
  </si>
  <si>
    <t>County Point Value</t>
  </si>
  <si>
    <t>95 to 99 percent of audited files meets indicators</t>
  </si>
  <si>
    <t>1. An audit of staff personnel files and other relevant school district records demonstrates that evaluation and staff development processes have occurred in accordance with N.J.A.C. 6A:9C and 6A:10 in the following categories:</t>
  </si>
  <si>
    <t>Less than 95 percent of audited files meets indicators</t>
  </si>
  <si>
    <t>a. Teacher evaluation processes result in complete summative scores, measures of teacher practice, and measures of student growth (SGO and mSGP) (N.J.A.C. 6A:10- 2.4, 4.1, 4.2, 4.3, and 4.4);</t>
  </si>
  <si>
    <t>b. School leader evaluation processes result in complete summative scores, measures of principal practice, and measures of student growth (SGO, mSGP, administrator goals) (N.J.A.C. 6A:10- 2.4, 5.1, 5.2, 5.3, and 5.4);</t>
  </si>
  <si>
    <t xml:space="preserve">c. Evaluations of other certificated staff according to regulations (N.J.A.C. 6A:10-2.2, 2.4, 2.5, 6.1, and 6.2); </t>
  </si>
  <si>
    <t>d. Evaluation processes for all certificated staff have occurred, including evaluation training and evaluation conferences. (N.J.A.C. 6A:10-2.2)</t>
  </si>
  <si>
    <t>e. School improvement panels have been established in each school and are functioning in accordance with the TEACHNJ Act (N.J.S.A. 18A:6-120) and regulations (N.J.A.C. 6A:9C-5.3 and 6A:10-2.3, 2.5, 3.1, and 3.2); and</t>
  </si>
  <si>
    <t>f. Other evaluation structures and processes, including tenure charge proceedings conducted according to the TEACHNJ Act (N.J.S.A. 18A:6-11 and 17.3).</t>
  </si>
  <si>
    <t>2. The school district demonstrates supportive conditions for high-quality professional learning and development for teachers, educational services staff, and administrators, aligned to the components of professional development and the New Jersey standards for professional learning and as indicated by the following (N.J.A.C. 6A:9C and 6A:13-2):</t>
  </si>
  <si>
    <t>a. An audit of personnel files indicates that required individual professional development plans (PDPs) or corrective action plans (CAPs) are aligned to the professional standards for school leaders or teachers and have been completed for administrators and teachers and are linked to (1) school district, school, team, and/or individual goals, and (2) results from individual performance evaluations. (N.J.A.C. 6A:9C and 6A:10-2.5);</t>
  </si>
  <si>
    <t>b. School schedules that include adequate and consistent time for teachers to work together in and across content areas and grade levels to examine student results and to collaborate on addressing student learning needs, such as through professional learning community (PLC) time  (N.J.A.C. 6A:9C-3.2 and 3-3 and 6A:13-2.1).</t>
  </si>
  <si>
    <t xml:space="preserve">c. The school district-level PDP:
• Details districtwide and school-level professional learning for active staff holding instructional teaching, educational services, and administrative certificates;
• Incorporates professional learning that is sustained and job-embedded not exclusively one-time workshops; and 
• Addresses the NJSLS and the professional standards for teachers and school leaders (N.J.A.C. 6A:8 and 6A:9) and is based on a variety of sources and types of student, educator, and system evidence, including educator evaluation data and school-level PDPs. (N.J.A.C. 6A:9C-4.2)
</t>
  </si>
  <si>
    <t>d. The school district allocates resources for educator professional learning and development (e.g., people, time, technology, money) that align to the school district’s professional development needs, as stated in the PDP and mentoring plan, beyond the resources designated toward completion of State-mandated professional development topics.</t>
  </si>
  <si>
    <t xml:space="preserve">e. The district mentoring plan: (N.J.A.C. 6A:9C-5)
• Details support for all non-tenured teachers in their first year of employment through, at minimum, an introduction to school district curricula, student assessment policies, and training on the school district’s evaluation rubric;
• Describes the process for selecting and assigning one-to-one mentors who meet State eligibility requirements to work with provisional teachers;
• Describes how mentors are trained; and
• Describes the process by which the administrative office oversees mentor payments.
</t>
  </si>
  <si>
    <t>f. Documentation that verifies staff have completed professional development on State-mandated topics required for their assignments. (N.J.S.A. 18A and N.J.A.C. 6A)</t>
  </si>
  <si>
    <t>3. The district board of education has ensured the following staffing practices are followed for all  staff requiring provisional certification:</t>
  </si>
  <si>
    <t>a. Any administrator or educational services staff employed under a certificate of eligibility with advanced standing (CEAS) or a certificate of eligibility (CE) has been registered in the appropriate residency program for his or her endorsement and the school district has applied to the Department’s certification office for a provisional certificate before the residency period began. Any teacher with a CEAS or a CE or serving as a long-term substitute (for greater than 60 days) has been registered in the provisional teacher process within 60 days of beginning employment; (N.J.A.C. 6A:9B)</t>
  </si>
  <si>
    <t>b. Provisional staff are assigned a mentor, required mentor hours and/or residency hours are tracked, and evaluation is conducted; and (N.J.A.C. 6A:9B-8.4, 6A:9C-5, and 6A:10)</t>
  </si>
  <si>
    <t xml:space="preserve">County Comment: Evidence indicates compliance in this area. </t>
  </si>
  <si>
    <t>c. Provisional staff seeking the standard license for teacher of students with disabilities and/or teacher of bilingual education submit annual transcripts from their educator preparation programs (EPPs) to allow school districts to track staff progress toward completion of required coursework. (N.J.A.C.6A:9A and 6A:9B)</t>
  </si>
  <si>
    <t>d. All school district-provided information required for a professional staff member to obtain a standard certificate is submitted to the Department within 30 days of the staff member becoming eligible for a standard license. (N.J.A.C. 6A:9B)</t>
  </si>
  <si>
    <t>4. The district board of education has ensured the following staffing practices are followed:</t>
  </si>
  <si>
    <t>a. New employees have a successful criminal history record check prior to employment and are not disqualified for employment; (N.J.S.A. 18A:6-7.1 and 18A:39-19.1)</t>
  </si>
  <si>
    <t>b. Candidates for employment and employees, when applicable, receive a physical examination and the resulting medical records are maintained in a secure location separate from personnel files; (N.J.S.A. 18A:16-2 and N.J.A.C. 6A:32-6.2 and 6.3)</t>
  </si>
  <si>
    <t>c. Approved job descriptions are maintained for every certificated staff member. Certificated staff are appropriately certified for their assignment (N.J.A.C. 6A:9B); and</t>
  </si>
  <si>
    <t>d. Accurate staff attendance records are maintained at school district and school levels. The records include the type and date of absence and an analysis of attendance patterns. Any issue(s) identified through the analysis of staff attendance has been addressed in accordance with the district board of education’s staff attendance policies.</t>
  </si>
  <si>
    <t>e. The length of service for substitute teachers is tracked and placement of substitutes is appropriate. (N.J.A.C. 6A:9B-7)</t>
  </si>
  <si>
    <t>5. The position control roster: (N.J.A.C. 6A:23A-6.8)</t>
  </si>
  <si>
    <t>a. Contains the employee name; date of hire; a permanent position tracking number for each employee; a control number for substitute teachers; a control number for overtime; a control number for extra pay; the status of the position (filled, vacant, abolished, etc.); an indication, when available, of whether an employee is retiring in the budget year or not being renewed, including associated costs such as contractual buyouts, severance pay, paid vacation, or sick days, etc.; base salary; step; longevity; guide; stipends by type; overtime; other extra compensation; the benefits paid by the school district, net of employee reimbursements or co-pays, by type of benefit and for FICA and Medicare; the position’s full-time equivalent value by location; the date the position was filled; and the date the position was originally created by the district board of education (if the date the position was originally created is not available, the date the person currently filling that position was approved by the district board of education);</t>
  </si>
  <si>
    <t>b. Is accurate and up to date; and</t>
  </si>
  <si>
    <t>c. Reconciles with the budget.</t>
  </si>
  <si>
    <t>6. Documentation and evaluation of administrator practices, as well as an audit of personnel files, including observation reports, indicates that supervision processes are occurring in accordance with N.J.A.C. 6A:10 and result in: 
a. Professional practices aligned with goal-setting procedures (N.J.A.C. 6A:10-4.2 and 5.2); and
b. Supervisory feedback that is timely, targeted, and actionable (N.J.A.C. 6A:10-2.4, 2.5 and 4.4 and 5.4).</t>
  </si>
  <si>
    <t>DECLARATION PAGE</t>
  </si>
  <si>
    <t xml:space="preserve">Type or print the name of the individuals in the district who were members of the NJQSAC Committee and who assisted in the completion of this District Performance Review.  (Use additional page if needed.) </t>
  </si>
  <si>
    <t>POSITION</t>
  </si>
  <si>
    <t>NAME</t>
  </si>
  <si>
    <t>SIGNATURE</t>
  </si>
  <si>
    <t>Chief School Administrator:</t>
  </si>
  <si>
    <t>District Administrative Staff:</t>
  </si>
  <si>
    <t>Carene Jegou</t>
  </si>
  <si>
    <t>Teacher:</t>
  </si>
  <si>
    <t>Johanna Scholl</t>
  </si>
  <si>
    <t>School Business Administrator:</t>
  </si>
  <si>
    <t>Raelene Sipple</t>
  </si>
  <si>
    <t>Curriculum and Instruction Representative:</t>
  </si>
  <si>
    <t>Patrick Pelliccia</t>
  </si>
  <si>
    <t>Local Collective Bargaining Representative:</t>
  </si>
  <si>
    <t>Andrew Coslit</t>
  </si>
  <si>
    <t>District Board of Education Member:</t>
  </si>
  <si>
    <t>Gregory Lalevee</t>
  </si>
  <si>
    <t>Director of Special Services:</t>
  </si>
  <si>
    <t>Maria Johnson</t>
  </si>
  <si>
    <t>By signing below, the Chief School Administrator and Board President are affirming the accuracy of this document.</t>
  </si>
  <si>
    <t>Board of Education President:</t>
  </si>
  <si>
    <t xml:space="preserve">Board Resolution Date: </t>
  </si>
  <si>
    <t>ONLY FILL OUT THIS WORKSHEET IF DIRECTED BY NJDOE</t>
  </si>
  <si>
    <t>NJQSAC District Improvement Plan (DIP)</t>
  </si>
  <si>
    <t>Submission Date:</t>
  </si>
  <si>
    <t>District:</t>
  </si>
  <si>
    <t>Submitted by (name and title):</t>
  </si>
  <si>
    <t>Board Resolution Date:</t>
  </si>
  <si>
    <t>Step 1: DPR area and Indicator</t>
  </si>
  <si>
    <t>Step 2: Goal</t>
  </si>
  <si>
    <t>Step 3: Strategy(ies)</t>
  </si>
  <si>
    <t xml:space="preserve">Step 4:  Person/Position Responsible </t>
  </si>
  <si>
    <t>Step 5: Timeline</t>
  </si>
  <si>
    <t>Step 6: Evidence of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</si>
</sst>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mmm\ d\,\ yyyy;@"/>
  </numFmts>
  <fonts count="44" x14ac:knownFonts="1">
    <font>
      <sz val="10"/>
      <name val="Arial"/>
    </font>
    <font>
      <sz val="11"/>
      <color theme="1"/>
      <name val="Calibri"/>
      <family val="2"/>
      <scheme val="minor"/>
    </font>
    <font>
      <sz val="10"/>
      <name val="Times New Roman"/>
      <family val="1"/>
    </font>
    <font>
      <b/>
      <sz val="12"/>
      <name val="Times New Roman"/>
      <family val="1"/>
    </font>
    <font>
      <sz val="11"/>
      <name val="Times New Roman"/>
      <family val="1"/>
    </font>
    <font>
      <b/>
      <sz val="20"/>
      <name val="Times New Roman"/>
      <family val="1"/>
    </font>
    <font>
      <sz val="8"/>
      <name val="Arial"/>
      <family val="2"/>
    </font>
    <font>
      <b/>
      <sz val="16"/>
      <name val="Times New Roman"/>
      <family val="1"/>
    </font>
    <font>
      <b/>
      <sz val="24"/>
      <name val="Times New Roman"/>
      <family val="1"/>
    </font>
    <font>
      <b/>
      <sz val="14"/>
      <name val="Times New Roman"/>
      <family val="1"/>
    </font>
    <font>
      <sz val="8"/>
      <name val="Times New Roman"/>
      <family val="1"/>
    </font>
    <font>
      <b/>
      <sz val="22"/>
      <name val="Times New Roman"/>
      <family val="1"/>
    </font>
    <font>
      <sz val="24"/>
      <name val="Times New Roman"/>
      <family val="1"/>
    </font>
    <font>
      <sz val="20"/>
      <name val="Times New Roman"/>
      <family val="1"/>
    </font>
    <font>
      <b/>
      <sz val="10"/>
      <name val="Arial"/>
      <family val="2"/>
    </font>
    <font>
      <sz val="10"/>
      <name val="Arial"/>
      <family val="2"/>
    </font>
    <font>
      <sz val="14"/>
      <name val="Arial"/>
      <family val="2"/>
    </font>
    <font>
      <sz val="14"/>
      <name val="Times New Roman"/>
      <family val="1"/>
    </font>
    <font>
      <sz val="12"/>
      <name val="Times New Roman"/>
      <family val="1"/>
    </font>
    <font>
      <b/>
      <sz val="20"/>
      <name val="Arial"/>
      <family val="2"/>
    </font>
    <font>
      <b/>
      <sz val="12"/>
      <name val="Arial"/>
      <family val="2"/>
    </font>
    <font>
      <sz val="16"/>
      <name val="Times New Roman"/>
      <family val="1"/>
    </font>
    <font>
      <i/>
      <sz val="12"/>
      <name val="Times New Roman"/>
      <family val="1"/>
    </font>
    <font>
      <b/>
      <sz val="18"/>
      <name val="Times New Roman"/>
      <family val="1"/>
    </font>
    <font>
      <b/>
      <u/>
      <sz val="18"/>
      <name val="Times New Roman"/>
      <family val="1"/>
    </font>
    <font>
      <b/>
      <sz val="26"/>
      <name val="Times New Roman"/>
      <family val="1"/>
    </font>
    <font>
      <b/>
      <i/>
      <sz val="12"/>
      <name val="Times New Roman"/>
      <family val="1"/>
    </font>
    <font>
      <u/>
      <sz val="10"/>
      <color theme="10"/>
      <name val="Arial"/>
      <family val="2"/>
    </font>
    <font>
      <sz val="10"/>
      <color theme="4" tint="0.79998168889431442"/>
      <name val="Times New Roman"/>
      <family val="1"/>
    </font>
    <font>
      <sz val="10"/>
      <color theme="4" tint="0.79998168889431442"/>
      <name val="Arial"/>
      <family val="2"/>
    </font>
    <font>
      <sz val="12"/>
      <color theme="4" tint="0.79998168889431442"/>
      <name val="Times New Roman"/>
      <family val="1"/>
    </font>
    <font>
      <b/>
      <i/>
      <u/>
      <sz val="14"/>
      <name val="Times New Roman"/>
      <family val="1"/>
    </font>
    <font>
      <b/>
      <u/>
      <sz val="10"/>
      <color theme="4" tint="0.79998168889431442"/>
      <name val="Times New Roman"/>
      <family val="1"/>
    </font>
    <font>
      <sz val="9"/>
      <name val="Times New Roman"/>
      <family val="1"/>
    </font>
    <font>
      <b/>
      <sz val="9"/>
      <name val="Times New Roman"/>
      <family val="1"/>
    </font>
    <font>
      <sz val="12"/>
      <color theme="1"/>
      <name val="Times New Roman"/>
      <family val="1"/>
    </font>
    <font>
      <b/>
      <sz val="11"/>
      <name val="Times New Roman"/>
      <family val="1"/>
    </font>
    <font>
      <b/>
      <sz val="11"/>
      <color theme="1"/>
      <name val="Times New Roman"/>
      <family val="1"/>
    </font>
    <font>
      <b/>
      <sz val="14"/>
      <color theme="1"/>
      <name val="Times New Roman"/>
      <family val="1"/>
    </font>
    <font>
      <b/>
      <sz val="11"/>
      <color theme="1"/>
      <name val="Calibri"/>
      <family val="2"/>
      <scheme val="minor"/>
    </font>
    <font>
      <b/>
      <sz val="14"/>
      <color rgb="FFFF0000"/>
      <name val="Times New Roman"/>
      <family val="1"/>
    </font>
    <font>
      <sz val="12"/>
      <color rgb="FF000000"/>
      <name val="Times New Roman"/>
      <family val="1"/>
    </font>
    <font>
      <sz val="11"/>
      <color rgb="FF000000"/>
      <name val="Times New Roman"/>
      <family val="1"/>
    </font>
    <font>
      <sz val="8"/>
      <color rgb="FF000000"/>
      <name val="Tahoma"/>
      <family val="2"/>
    </font>
  </fonts>
  <fills count="21">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FFFF99"/>
        <bgColor indexed="64"/>
      </patternFill>
    </fill>
    <fill>
      <patternFill patternType="solid">
        <fgColor rgb="FFCCFFCC"/>
        <bgColor indexed="64"/>
      </patternFill>
    </fill>
    <fill>
      <patternFill patternType="solid">
        <fgColor theme="0" tint="-0.14999847407452621"/>
        <bgColor indexed="64"/>
      </patternFill>
    </fill>
    <fill>
      <patternFill patternType="solid">
        <fgColor rgb="FF00B0F0"/>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
      <patternFill patternType="solid">
        <fgColor rgb="FFEAEAEA"/>
        <bgColor indexed="64"/>
      </patternFill>
    </fill>
    <fill>
      <patternFill patternType="solid">
        <fgColor rgb="FFFDDFC7"/>
        <bgColor indexed="64"/>
      </patternFill>
    </fill>
    <fill>
      <patternFill patternType="solid">
        <fgColor theme="3" tint="0.79998168889431442"/>
        <bgColor indexed="64"/>
      </patternFill>
    </fill>
    <fill>
      <patternFill patternType="solid">
        <fgColor rgb="FFFFFBF7"/>
        <bgColor indexed="64"/>
      </patternFill>
    </fill>
    <fill>
      <patternFill patternType="solid">
        <fgColor theme="1"/>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s>
  <cellStyleXfs count="6">
    <xf numFmtId="0" fontId="0" fillId="0" borderId="0"/>
    <xf numFmtId="0" fontId="27" fillId="0" borderId="0" applyNumberFormat="0" applyFill="0" applyBorder="0" applyAlignment="0" applyProtection="0"/>
    <xf numFmtId="0" fontId="15" fillId="0" borderId="0"/>
    <xf numFmtId="0" fontId="15" fillId="0" borderId="0"/>
    <xf numFmtId="9" fontId="15" fillId="0" borderId="0" applyFont="0" applyFill="0" applyBorder="0" applyAlignment="0" applyProtection="0"/>
    <xf numFmtId="0" fontId="1" fillId="0" borderId="0"/>
  </cellStyleXfs>
  <cellXfs count="536">
    <xf numFmtId="0" fontId="0" fillId="0" borderId="0" xfId="0"/>
    <xf numFmtId="0" fontId="5" fillId="0" borderId="1" xfId="0" applyFont="1" applyBorder="1" applyAlignment="1">
      <alignment horizontal="center" vertical="center"/>
    </xf>
    <xf numFmtId="0" fontId="2" fillId="0" borderId="1" xfId="0" applyFont="1" applyBorder="1"/>
    <xf numFmtId="0" fontId="13" fillId="0" borderId="1" xfId="0" applyFont="1" applyBorder="1" applyAlignment="1">
      <alignment horizontal="center" vertical="center" wrapText="1"/>
    </xf>
    <xf numFmtId="0" fontId="5" fillId="4" borderId="1"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1" fontId="13" fillId="0" borderId="1" xfId="0" applyNumberFormat="1" applyFont="1" applyBorder="1" applyAlignment="1">
      <alignment horizontal="center" vertical="center" wrapText="1"/>
    </xf>
    <xf numFmtId="0" fontId="2" fillId="0" borderId="1" xfId="0" applyFont="1" applyBorder="1" applyAlignment="1">
      <alignment vertical="center"/>
    </xf>
    <xf numFmtId="0" fontId="18" fillId="0" borderId="1" xfId="0" applyFont="1" applyBorder="1" applyAlignment="1">
      <alignment horizontal="center" vertical="center" wrapText="1"/>
    </xf>
    <xf numFmtId="0" fontId="2" fillId="0" borderId="2" xfId="0" applyFont="1" applyBorder="1"/>
    <xf numFmtId="0" fontId="18" fillId="0" borderId="3" xfId="0" applyFont="1" applyBorder="1" applyAlignment="1">
      <alignment horizontal="center" vertical="center" wrapText="1"/>
    </xf>
    <xf numFmtId="0" fontId="2" fillId="0" borderId="5" xfId="0" applyFont="1" applyBorder="1" applyAlignment="1" applyProtection="1">
      <alignment horizontal="left" vertical="top" wrapText="1"/>
      <protection locked="0"/>
    </xf>
    <xf numFmtId="16" fontId="18" fillId="0" borderId="6" xfId="0" quotePrefix="1"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2" borderId="10"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3" borderId="11" xfId="0" applyFont="1" applyFill="1" applyBorder="1" applyAlignment="1" applyProtection="1">
      <alignment horizontal="center" vertical="center"/>
      <protection locked="0"/>
    </xf>
    <xf numFmtId="0" fontId="2" fillId="0" borderId="12" xfId="0" applyFont="1" applyBorder="1" applyAlignment="1" applyProtection="1">
      <alignment horizontal="center" vertical="top" wrapText="1"/>
      <protection locked="0"/>
    </xf>
    <xf numFmtId="0" fontId="5" fillId="4" borderId="11" xfId="0" applyFont="1" applyFill="1" applyBorder="1" applyAlignment="1" applyProtection="1">
      <alignment horizontal="center" vertical="center"/>
      <protection locked="0"/>
    </xf>
    <xf numFmtId="0" fontId="2" fillId="0" borderId="13" xfId="0" applyFont="1" applyBorder="1" applyAlignment="1" applyProtection="1">
      <alignment horizontal="center" vertical="top" wrapText="1"/>
      <protection locked="0"/>
    </xf>
    <xf numFmtId="0" fontId="5" fillId="4" borderId="15" xfId="0" applyFont="1" applyFill="1" applyBorder="1" applyAlignment="1" applyProtection="1">
      <alignment horizontal="center" vertical="center" wrapText="1"/>
      <protection locked="0"/>
    </xf>
    <xf numFmtId="0" fontId="5" fillId="5" borderId="15" xfId="0" applyFont="1" applyFill="1" applyBorder="1" applyAlignment="1" applyProtection="1">
      <alignment horizontal="center" vertical="center" wrapText="1"/>
      <protection locked="0"/>
    </xf>
    <xf numFmtId="0" fontId="5" fillId="4" borderId="16" xfId="0" applyFont="1" applyFill="1" applyBorder="1" applyAlignment="1" applyProtection="1">
      <alignment horizontal="center" vertical="center" wrapText="1"/>
      <protection locked="0"/>
    </xf>
    <xf numFmtId="0" fontId="5" fillId="5" borderId="16" xfId="0" applyFont="1" applyFill="1" applyBorder="1" applyAlignment="1" applyProtection="1">
      <alignment horizontal="center" vertical="center" wrapText="1"/>
      <protection locked="0"/>
    </xf>
    <xf numFmtId="0" fontId="2" fillId="0" borderId="17" xfId="0" applyFont="1" applyBorder="1" applyAlignment="1" applyProtection="1">
      <alignment horizontal="left" vertical="top" wrapText="1"/>
      <protection locked="0"/>
    </xf>
    <xf numFmtId="0" fontId="13" fillId="0" borderId="15" xfId="0" applyFont="1" applyBorder="1" applyAlignment="1">
      <alignment horizontal="center" vertical="center" wrapText="1"/>
    </xf>
    <xf numFmtId="0" fontId="2" fillId="0" borderId="2" xfId="0" applyFont="1" applyBorder="1" applyAlignment="1">
      <alignment vertical="center"/>
    </xf>
    <xf numFmtId="0" fontId="13" fillId="0" borderId="8" xfId="0" applyFont="1" applyBorder="1" applyAlignment="1">
      <alignment horizontal="center" vertical="center" wrapText="1"/>
    </xf>
    <xf numFmtId="0" fontId="2" fillId="0" borderId="18" xfId="0" applyFont="1" applyBorder="1"/>
    <xf numFmtId="0" fontId="2" fillId="0" borderId="8" xfId="0" applyFont="1" applyBorder="1"/>
    <xf numFmtId="0" fontId="5" fillId="2" borderId="15" xfId="0" applyFont="1" applyFill="1" applyBorder="1" applyAlignment="1" applyProtection="1">
      <alignment horizontal="center" vertical="center"/>
      <protection locked="0"/>
    </xf>
    <xf numFmtId="0" fontId="5" fillId="5" borderId="15" xfId="0" applyFont="1" applyFill="1" applyBorder="1" applyAlignment="1" applyProtection="1">
      <alignment horizontal="center" vertical="center"/>
      <protection locked="0"/>
    </xf>
    <xf numFmtId="1" fontId="13" fillId="0" borderId="15" xfId="0" applyNumberFormat="1" applyFont="1" applyBorder="1" applyAlignment="1">
      <alignment horizontal="center" vertical="center" wrapText="1"/>
    </xf>
    <xf numFmtId="1" fontId="13" fillId="0" borderId="6" xfId="0" applyNumberFormat="1" applyFont="1" applyBorder="1" applyAlignment="1">
      <alignment horizontal="center" vertical="center" wrapText="1"/>
    </xf>
    <xf numFmtId="1" fontId="13" fillId="0" borderId="16" xfId="0" applyNumberFormat="1" applyFont="1" applyBorder="1" applyAlignment="1">
      <alignment horizontal="center" vertical="center" wrapText="1"/>
    </xf>
    <xf numFmtId="0" fontId="2" fillId="6" borderId="17" xfId="0" applyFont="1" applyFill="1" applyBorder="1" applyAlignment="1" applyProtection="1">
      <alignment vertical="top" wrapText="1"/>
      <protection locked="0"/>
    </xf>
    <xf numFmtId="1" fontId="13" fillId="0" borderId="3" xfId="0" applyNumberFormat="1" applyFont="1" applyBorder="1" applyAlignment="1">
      <alignment horizontal="center" vertical="center" wrapText="1"/>
    </xf>
    <xf numFmtId="0" fontId="2" fillId="0" borderId="14" xfId="0" applyFont="1" applyBorder="1" applyAlignment="1" applyProtection="1">
      <alignment vertical="top" wrapText="1"/>
      <protection locked="0"/>
    </xf>
    <xf numFmtId="0" fontId="2" fillId="0" borderId="19" xfId="0" applyFont="1" applyBorder="1" applyAlignment="1" applyProtection="1">
      <alignment vertical="top" wrapText="1"/>
      <protection locked="0"/>
    </xf>
    <xf numFmtId="0" fontId="2" fillId="7" borderId="0" xfId="0" applyFont="1" applyFill="1"/>
    <xf numFmtId="0" fontId="5"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2" fillId="0" borderId="20" xfId="0" applyFont="1" applyBorder="1" applyAlignment="1" applyProtection="1">
      <alignment horizontal="left" vertical="top" wrapText="1"/>
      <protection locked="0"/>
    </xf>
    <xf numFmtId="0" fontId="13" fillId="0" borderId="11" xfId="0" applyFont="1" applyBorder="1" applyAlignment="1">
      <alignment horizontal="center" vertical="center" wrapText="1"/>
    </xf>
    <xf numFmtId="0" fontId="13" fillId="0" borderId="16" xfId="0" applyFont="1" applyBorder="1" applyAlignment="1">
      <alignment horizontal="center" vertical="center" wrapText="1"/>
    </xf>
    <xf numFmtId="1" fontId="5" fillId="4" borderId="10" xfId="0" applyNumberFormat="1" applyFont="1" applyFill="1" applyBorder="1" applyAlignment="1">
      <alignment horizontal="center" vertical="center"/>
    </xf>
    <xf numFmtId="1" fontId="5" fillId="5" borderId="10" xfId="0" applyNumberFormat="1" applyFont="1" applyFill="1" applyBorder="1" applyAlignment="1">
      <alignment horizontal="center" vertical="center"/>
    </xf>
    <xf numFmtId="164" fontId="5" fillId="4" borderId="3" xfId="0" applyNumberFormat="1" applyFont="1" applyFill="1" applyBorder="1" applyAlignment="1" applyProtection="1">
      <alignment horizontal="center" vertical="center"/>
      <protection locked="0"/>
    </xf>
    <xf numFmtId="164" fontId="5" fillId="5" borderId="3" xfId="0" applyNumberFormat="1" applyFont="1" applyFill="1" applyBorder="1" applyAlignment="1" applyProtection="1">
      <alignment horizontal="center" vertical="center"/>
      <protection locked="0"/>
    </xf>
    <xf numFmtId="164" fontId="5" fillId="4" borderId="1" xfId="0" applyNumberFormat="1" applyFont="1" applyFill="1" applyBorder="1" applyAlignment="1" applyProtection="1">
      <alignment horizontal="center" vertical="center"/>
      <protection locked="0"/>
    </xf>
    <xf numFmtId="164" fontId="5" fillId="5" borderId="1" xfId="0" applyNumberFormat="1" applyFont="1" applyFill="1" applyBorder="1" applyAlignment="1" applyProtection="1">
      <alignment horizontal="center" vertical="center"/>
      <protection locked="0"/>
    </xf>
    <xf numFmtId="164" fontId="5" fillId="4" borderId="6" xfId="0" applyNumberFormat="1" applyFont="1" applyFill="1" applyBorder="1" applyAlignment="1" applyProtection="1">
      <alignment horizontal="center" vertical="center"/>
      <protection locked="0"/>
    </xf>
    <xf numFmtId="164" fontId="5" fillId="5" borderId="6" xfId="0" applyNumberFormat="1" applyFont="1" applyFill="1" applyBorder="1" applyAlignment="1" applyProtection="1">
      <alignment horizontal="center" vertical="center"/>
      <protection locked="0"/>
    </xf>
    <xf numFmtId="0" fontId="2" fillId="8" borderId="0" xfId="0" applyFont="1" applyFill="1"/>
    <xf numFmtId="0" fontId="2" fillId="0" borderId="18" xfId="0" applyFont="1" applyBorder="1" applyAlignment="1">
      <alignment vertical="center"/>
    </xf>
    <xf numFmtId="0" fontId="0" fillId="9" borderId="0" xfId="0" applyFill="1" applyAlignment="1">
      <alignment wrapText="1"/>
    </xf>
    <xf numFmtId="0" fontId="0" fillId="9" borderId="0" xfId="0" applyFill="1"/>
    <xf numFmtId="0" fontId="16" fillId="9" borderId="0" xfId="0" applyFont="1" applyFill="1"/>
    <xf numFmtId="0" fontId="9" fillId="9" borderId="0" xfId="0" applyFont="1" applyFill="1" applyAlignment="1">
      <alignment horizontal="left" vertical="center"/>
    </xf>
    <xf numFmtId="9" fontId="17" fillId="9" borderId="0" xfId="4" applyFont="1" applyFill="1" applyBorder="1" applyAlignment="1" applyProtection="1">
      <alignment horizontal="center"/>
    </xf>
    <xf numFmtId="0" fontId="14" fillId="9" borderId="0" xfId="0" applyFont="1" applyFill="1"/>
    <xf numFmtId="0" fontId="5" fillId="10" borderId="24" xfId="0" applyFont="1" applyFill="1" applyBorder="1" applyAlignment="1">
      <alignment horizontal="center" vertical="center" wrapText="1"/>
    </xf>
    <xf numFmtId="0" fontId="9" fillId="11" borderId="25" xfId="0" applyFont="1" applyFill="1" applyBorder="1" applyAlignment="1">
      <alignment horizontal="center" vertical="center"/>
    </xf>
    <xf numFmtId="0" fontId="9" fillId="11" borderId="3" xfId="0" applyFont="1" applyFill="1" applyBorder="1" applyAlignment="1">
      <alignment horizontal="center" vertical="center"/>
    </xf>
    <xf numFmtId="0" fontId="9" fillId="11" borderId="4" xfId="0" applyFont="1" applyFill="1" applyBorder="1" applyAlignment="1">
      <alignment horizontal="center" vertical="center"/>
    </xf>
    <xf numFmtId="9" fontId="21" fillId="0" borderId="1" xfId="4" applyFont="1" applyBorder="1" applyAlignment="1" applyProtection="1">
      <alignment horizontal="center"/>
    </xf>
    <xf numFmtId="9" fontId="21" fillId="0" borderId="5" xfId="4" applyFont="1" applyBorder="1" applyAlignment="1" applyProtection="1">
      <alignment horizontal="center"/>
    </xf>
    <xf numFmtId="9" fontId="21" fillId="0" borderId="6" xfId="4" applyFont="1" applyBorder="1" applyAlignment="1" applyProtection="1">
      <alignment horizontal="center"/>
    </xf>
    <xf numFmtId="9" fontId="21" fillId="0" borderId="7" xfId="4" applyFont="1" applyBorder="1" applyAlignment="1" applyProtection="1">
      <alignment horizontal="center"/>
    </xf>
    <xf numFmtId="0" fontId="2" fillId="0" borderId="26" xfId="0" applyFont="1" applyBorder="1"/>
    <xf numFmtId="0" fontId="2" fillId="7" borderId="27" xfId="0" applyFont="1" applyFill="1" applyBorder="1"/>
    <xf numFmtId="0" fontId="2" fillId="7" borderId="24" xfId="0" applyFont="1" applyFill="1" applyBorder="1"/>
    <xf numFmtId="0" fontId="2" fillId="9" borderId="0" xfId="0" applyFont="1" applyFill="1" applyAlignment="1">
      <alignment horizontal="center" vertical="center"/>
    </xf>
    <xf numFmtId="0" fontId="2" fillId="9" borderId="0" xfId="0" applyFont="1" applyFill="1"/>
    <xf numFmtId="0" fontId="2" fillId="9" borderId="0" xfId="0" applyFont="1" applyFill="1" applyAlignment="1">
      <alignment horizontal="left" vertical="center"/>
    </xf>
    <xf numFmtId="0" fontId="13" fillId="9" borderId="0" xfId="0" applyFont="1" applyFill="1" applyAlignment="1">
      <alignment horizontal="center" vertical="center"/>
    </xf>
    <xf numFmtId="0" fontId="2" fillId="9" borderId="0" xfId="0" applyFont="1" applyFill="1" applyAlignment="1">
      <alignment horizontal="center" vertical="center" wrapText="1"/>
    </xf>
    <xf numFmtId="0" fontId="7" fillId="11" borderId="16" xfId="0" applyFont="1" applyFill="1" applyBorder="1" applyAlignment="1">
      <alignment horizontal="center" vertical="center" wrapText="1"/>
    </xf>
    <xf numFmtId="0" fontId="2" fillId="0" borderId="20" xfId="0" applyFont="1" applyBorder="1" applyAlignment="1" applyProtection="1">
      <alignment horizontal="left" vertical="center" wrapText="1"/>
      <protection locked="0"/>
    </xf>
    <xf numFmtId="0" fontId="18" fillId="0" borderId="5" xfId="0" applyFont="1" applyBorder="1" applyAlignment="1" applyProtection="1">
      <alignment horizontal="left" vertical="top" wrapText="1"/>
      <protection locked="0"/>
    </xf>
    <xf numFmtId="0" fontId="5" fillId="0" borderId="6" xfId="0" applyFont="1" applyBorder="1" applyAlignment="1">
      <alignment horizontal="center" vertical="center"/>
    </xf>
    <xf numFmtId="0" fontId="2" fillId="6" borderId="7" xfId="0" applyFont="1" applyFill="1" applyBorder="1" applyAlignment="1" applyProtection="1">
      <alignment horizontal="center" vertical="center" wrapText="1"/>
      <protection locked="0"/>
    </xf>
    <xf numFmtId="0" fontId="23" fillId="11" borderId="16" xfId="0" applyFont="1" applyFill="1" applyBorder="1" applyAlignment="1">
      <alignment horizontal="center" vertical="center" wrapText="1"/>
    </xf>
    <xf numFmtId="0" fontId="23" fillId="11" borderId="17" xfId="0" applyFont="1" applyFill="1" applyBorder="1" applyAlignment="1">
      <alignment horizontal="center" vertical="center" wrapText="1"/>
    </xf>
    <xf numFmtId="0" fontId="23" fillId="12" borderId="29" xfId="0" applyFont="1" applyFill="1" applyBorder="1" applyAlignment="1">
      <alignment horizontal="center" vertical="center" wrapText="1"/>
    </xf>
    <xf numFmtId="0" fontId="2" fillId="9" borderId="0" xfId="0" applyFont="1" applyFill="1" applyAlignment="1">
      <alignment wrapText="1"/>
    </xf>
    <xf numFmtId="0" fontId="3" fillId="9" borderId="0" xfId="0" applyFont="1" applyFill="1" applyAlignment="1">
      <alignment horizontal="center" vertical="center" wrapText="1"/>
    </xf>
    <xf numFmtId="0" fontId="5" fillId="9" borderId="0" xfId="0" applyFont="1" applyFill="1" applyAlignment="1" applyProtection="1">
      <alignment horizontal="center" vertical="center" wrapText="1"/>
      <protection locked="0"/>
    </xf>
    <xf numFmtId="0" fontId="21" fillId="9" borderId="0" xfId="0" applyFont="1" applyFill="1" applyAlignment="1">
      <alignment horizontal="center" vertical="center"/>
    </xf>
    <xf numFmtId="0" fontId="5" fillId="9" borderId="0" xfId="0" applyFont="1" applyFill="1" applyAlignment="1" applyProtection="1">
      <alignment horizontal="center" vertical="center"/>
      <protection locked="0"/>
    </xf>
    <xf numFmtId="0" fontId="2" fillId="9" borderId="0" xfId="0" applyFont="1" applyFill="1" applyAlignment="1">
      <alignment vertical="center"/>
    </xf>
    <xf numFmtId="0" fontId="2" fillId="0" borderId="30" xfId="0" applyFont="1" applyBorder="1"/>
    <xf numFmtId="0" fontId="2" fillId="0" borderId="28" xfId="0" applyFont="1" applyBorder="1" applyAlignment="1" applyProtection="1">
      <alignment horizontal="left" vertical="top" wrapText="1"/>
      <protection locked="0"/>
    </xf>
    <xf numFmtId="0" fontId="7" fillId="11" borderId="11" xfId="0" applyFont="1" applyFill="1" applyBorder="1" applyAlignment="1">
      <alignment horizontal="center" vertical="center" wrapText="1"/>
    </xf>
    <xf numFmtId="0" fontId="23" fillId="11" borderId="11" xfId="0" applyFont="1" applyFill="1" applyBorder="1" applyAlignment="1">
      <alignment horizontal="center" vertical="center" wrapText="1"/>
    </xf>
    <xf numFmtId="0" fontId="23" fillId="12" borderId="17" xfId="0" applyFont="1" applyFill="1" applyBorder="1" applyAlignment="1">
      <alignment horizontal="center" vertical="center" wrapText="1"/>
    </xf>
    <xf numFmtId="0" fontId="23" fillId="12" borderId="24" xfId="0" applyFont="1" applyFill="1" applyBorder="1" applyAlignment="1">
      <alignment horizontal="center" vertical="center" wrapText="1"/>
    </xf>
    <xf numFmtId="0" fontId="2" fillId="9" borderId="0" xfId="0" applyFont="1" applyFill="1" applyAlignment="1">
      <alignment vertical="top"/>
    </xf>
    <xf numFmtId="0" fontId="2" fillId="9" borderId="0" xfId="0" applyFont="1" applyFill="1" applyAlignment="1">
      <alignment vertical="center" wrapText="1"/>
    </xf>
    <xf numFmtId="0" fontId="10" fillId="9" borderId="0" xfId="0" applyFont="1" applyFill="1" applyAlignment="1">
      <alignment vertical="center" wrapText="1"/>
    </xf>
    <xf numFmtId="0" fontId="8" fillId="9" borderId="0" xfId="0" applyFont="1" applyFill="1" applyAlignment="1">
      <alignment horizontal="center" vertical="center"/>
    </xf>
    <xf numFmtId="0" fontId="2" fillId="9" borderId="0" xfId="0" applyFont="1" applyFill="1" applyAlignment="1">
      <alignment vertical="top" wrapText="1"/>
    </xf>
    <xf numFmtId="0" fontId="28" fillId="9" borderId="0" xfId="0" applyFont="1" applyFill="1"/>
    <xf numFmtId="0" fontId="28" fillId="9" borderId="0" xfId="0" applyFont="1" applyFill="1" applyAlignment="1">
      <alignment horizontal="center" vertical="center"/>
    </xf>
    <xf numFmtId="0" fontId="13" fillId="9" borderId="0" xfId="0" applyFont="1" applyFill="1" applyAlignment="1">
      <alignment vertical="center" wrapText="1"/>
    </xf>
    <xf numFmtId="0" fontId="8" fillId="10" borderId="32"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wrapText="1"/>
      <protection locked="0"/>
    </xf>
    <xf numFmtId="0" fontId="23" fillId="12" borderId="14" xfId="0" applyFont="1" applyFill="1" applyBorder="1" applyAlignment="1">
      <alignment horizontal="center" vertical="center" wrapText="1"/>
    </xf>
    <xf numFmtId="0" fontId="2" fillId="9" borderId="0" xfId="0" applyFont="1" applyFill="1" applyAlignment="1">
      <alignment horizontal="left" vertical="top"/>
    </xf>
    <xf numFmtId="0" fontId="12" fillId="9" borderId="0" xfId="0" applyFont="1" applyFill="1" applyAlignment="1">
      <alignment horizontal="center" vertical="center"/>
    </xf>
    <xf numFmtId="0" fontId="28" fillId="9" borderId="0" xfId="0" applyFont="1" applyFill="1" applyAlignment="1">
      <alignment horizontal="left" vertical="top"/>
    </xf>
    <xf numFmtId="0" fontId="25" fillId="10" borderId="34" xfId="0" applyFont="1" applyFill="1" applyBorder="1" applyAlignment="1">
      <alignment horizontal="center" vertical="center"/>
    </xf>
    <xf numFmtId="0" fontId="25" fillId="10" borderId="32" xfId="0" applyFont="1" applyFill="1" applyBorder="1" applyAlignment="1">
      <alignment horizontal="center" vertical="center"/>
    </xf>
    <xf numFmtId="0" fontId="23" fillId="11" borderId="35" xfId="0" applyFont="1" applyFill="1" applyBorder="1" applyAlignment="1">
      <alignment horizontal="center" vertical="center" wrapText="1"/>
    </xf>
    <xf numFmtId="0" fontId="5" fillId="10" borderId="27" xfId="0" applyFont="1" applyFill="1" applyBorder="1" applyAlignment="1">
      <alignment horizontal="right" vertical="center" wrapText="1"/>
    </xf>
    <xf numFmtId="0" fontId="5" fillId="10" borderId="0" xfId="0" applyFont="1" applyFill="1" applyAlignment="1">
      <alignment horizontal="left" vertical="center" wrapText="1"/>
    </xf>
    <xf numFmtId="0" fontId="11" fillId="10" borderId="36" xfId="0" applyFont="1" applyFill="1" applyBorder="1" applyAlignment="1">
      <alignment horizontal="center" vertical="center"/>
    </xf>
    <xf numFmtId="0" fontId="29" fillId="9" borderId="0" xfId="0" applyFont="1" applyFill="1" applyAlignment="1">
      <alignment wrapText="1"/>
    </xf>
    <xf numFmtId="0" fontId="29" fillId="9" borderId="0" xfId="0" applyFont="1" applyFill="1"/>
    <xf numFmtId="0" fontId="18" fillId="14" borderId="37" xfId="0" applyFont="1" applyFill="1" applyBorder="1" applyAlignment="1" applyProtection="1">
      <alignment horizontal="center" wrapText="1"/>
      <protection locked="0"/>
    </xf>
    <xf numFmtId="0" fontId="18" fillId="14" borderId="38" xfId="0" applyFont="1" applyFill="1" applyBorder="1" applyAlignment="1" applyProtection="1">
      <alignment horizontal="center" wrapText="1"/>
      <protection locked="0"/>
    </xf>
    <xf numFmtId="0" fontId="0" fillId="9" borderId="0" xfId="0" applyFill="1" applyAlignment="1">
      <alignment horizontal="center"/>
    </xf>
    <xf numFmtId="0" fontId="29" fillId="9" borderId="0" xfId="0" applyFont="1" applyFill="1" applyAlignment="1">
      <alignment horizontal="center"/>
    </xf>
    <xf numFmtId="0" fontId="20" fillId="0" borderId="40" xfId="0" applyFont="1" applyBorder="1"/>
    <xf numFmtId="0" fontId="20" fillId="0" borderId="29" xfId="0" applyFont="1" applyBorder="1"/>
    <xf numFmtId="0" fontId="20" fillId="11" borderId="40" xfId="0" applyFont="1" applyFill="1" applyBorder="1"/>
    <xf numFmtId="0" fontId="14" fillId="13" borderId="40" xfId="0" applyFont="1" applyFill="1" applyBorder="1" applyAlignment="1">
      <alignment horizontal="center"/>
    </xf>
    <xf numFmtId="0" fontId="0" fillId="15" borderId="1" xfId="0" applyFill="1" applyBorder="1" applyAlignment="1">
      <alignment horizontal="center"/>
    </xf>
    <xf numFmtId="0" fontId="15" fillId="15" borderId="1" xfId="0" applyFont="1" applyFill="1" applyBorder="1" applyAlignment="1">
      <alignment horizontal="left"/>
    </xf>
    <xf numFmtId="0" fontId="0" fillId="15" borderId="1" xfId="0" applyFill="1" applyBorder="1"/>
    <xf numFmtId="0" fontId="0" fillId="15" borderId="25" xfId="0" applyFill="1" applyBorder="1" applyAlignment="1">
      <alignment horizontal="center"/>
    </xf>
    <xf numFmtId="0" fontId="0" fillId="15" borderId="3" xfId="0" applyFill="1" applyBorder="1" applyAlignment="1">
      <alignment horizontal="center"/>
    </xf>
    <xf numFmtId="0" fontId="0" fillId="15" borderId="4" xfId="0" applyFill="1" applyBorder="1" applyAlignment="1">
      <alignment horizontal="center"/>
    </xf>
    <xf numFmtId="0" fontId="0" fillId="15" borderId="23" xfId="0" applyFill="1" applyBorder="1" applyAlignment="1">
      <alignment horizontal="center"/>
    </xf>
    <xf numFmtId="0" fontId="0" fillId="15" borderId="5" xfId="0" applyFill="1" applyBorder="1" applyAlignment="1">
      <alignment horizontal="center"/>
    </xf>
    <xf numFmtId="0" fontId="0" fillId="15" borderId="23" xfId="0" applyFill="1" applyBorder="1" applyAlignment="1">
      <alignment horizontal="right"/>
    </xf>
    <xf numFmtId="16" fontId="0" fillId="15" borderId="1" xfId="0" applyNumberFormat="1" applyFill="1" applyBorder="1" applyAlignment="1">
      <alignment horizontal="center"/>
    </xf>
    <xf numFmtId="0" fontId="15" fillId="15" borderId="1" xfId="0" applyFont="1" applyFill="1" applyBorder="1"/>
    <xf numFmtId="0" fontId="0" fillId="15" borderId="23" xfId="0" applyFill="1" applyBorder="1"/>
    <xf numFmtId="0" fontId="0" fillId="15" borderId="3" xfId="0" applyFill="1" applyBorder="1"/>
    <xf numFmtId="0" fontId="15" fillId="15" borderId="5" xfId="0" applyFont="1" applyFill="1" applyBorder="1" applyAlignment="1">
      <alignment horizontal="center"/>
    </xf>
    <xf numFmtId="0" fontId="15" fillId="15" borderId="3" xfId="0" applyFont="1" applyFill="1" applyBorder="1"/>
    <xf numFmtId="0" fontId="0" fillId="15" borderId="41" xfId="0" applyFill="1" applyBorder="1" applyAlignment="1">
      <alignment horizontal="center"/>
    </xf>
    <xf numFmtId="0" fontId="0" fillId="15" borderId="8" xfId="0" applyFill="1" applyBorder="1"/>
    <xf numFmtId="0" fontId="0" fillId="15" borderId="28" xfId="0" applyFill="1" applyBorder="1" applyAlignment="1">
      <alignment horizontal="center"/>
    </xf>
    <xf numFmtId="1" fontId="14" fillId="16" borderId="4" xfId="0" applyNumberFormat="1" applyFont="1" applyFill="1" applyBorder="1" applyAlignment="1">
      <alignment horizontal="center"/>
    </xf>
    <xf numFmtId="0" fontId="14" fillId="16" borderId="5" xfId="0" applyFont="1" applyFill="1" applyBorder="1" applyAlignment="1">
      <alignment horizontal="center"/>
    </xf>
    <xf numFmtId="0" fontId="14" fillId="16" borderId="7" xfId="0" applyFont="1" applyFill="1" applyBorder="1" applyAlignment="1">
      <alignment horizontal="center"/>
    </xf>
    <xf numFmtId="0" fontId="14" fillId="16" borderId="17" xfId="0" applyFont="1" applyFill="1" applyBorder="1" applyAlignment="1">
      <alignment horizontal="center"/>
    </xf>
    <xf numFmtId="0" fontId="0" fillId="16" borderId="17" xfId="0" applyFill="1" applyBorder="1" applyAlignment="1">
      <alignment horizontal="center"/>
    </xf>
    <xf numFmtId="0" fontId="25" fillId="10" borderId="42" xfId="0" applyFont="1" applyFill="1" applyBorder="1" applyAlignment="1">
      <alignment horizontal="center" vertical="center"/>
    </xf>
    <xf numFmtId="0" fontId="4" fillId="9" borderId="0" xfId="0" applyFont="1" applyFill="1" applyAlignment="1">
      <alignment horizontal="left" vertical="top" wrapText="1"/>
    </xf>
    <xf numFmtId="0" fontId="9" fillId="0" borderId="21" xfId="0" applyFont="1" applyBorder="1" applyAlignment="1">
      <alignment horizontal="right" vertical="center"/>
    </xf>
    <xf numFmtId="0" fontId="9" fillId="0" borderId="23" xfId="0" applyFont="1" applyBorder="1" applyAlignment="1">
      <alignment horizontal="right" vertical="center"/>
    </xf>
    <xf numFmtId="0" fontId="9" fillId="0" borderId="22" xfId="0" applyFont="1" applyBorder="1" applyAlignment="1">
      <alignment horizontal="right" vertical="center"/>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15" fillId="9" borderId="0" xfId="0" applyFont="1" applyFill="1"/>
    <xf numFmtId="0" fontId="15" fillId="9" borderId="0" xfId="0" applyFont="1" applyFill="1" applyAlignment="1">
      <alignment wrapText="1"/>
    </xf>
    <xf numFmtId="0" fontId="18" fillId="0" borderId="33" xfId="0" applyFont="1" applyBorder="1" applyAlignment="1">
      <alignment vertical="top" wrapText="1"/>
    </xf>
    <xf numFmtId="0" fontId="13" fillId="0" borderId="3"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5" fillId="0" borderId="16" xfId="0" applyFont="1" applyBorder="1" applyAlignment="1">
      <alignment horizontal="center" vertical="center"/>
    </xf>
    <xf numFmtId="0" fontId="28" fillId="9" borderId="0" xfId="0" applyFont="1" applyFill="1" applyAlignment="1">
      <alignment vertical="top"/>
    </xf>
    <xf numFmtId="0" fontId="30" fillId="9" borderId="0" xfId="0" applyFont="1" applyFill="1" applyAlignment="1">
      <alignment horizontal="center" vertical="center" wrapText="1"/>
    </xf>
    <xf numFmtId="16" fontId="30" fillId="9" borderId="0" xfId="0" quotePrefix="1" applyNumberFormat="1" applyFont="1" applyFill="1" applyAlignment="1">
      <alignment horizontal="center" vertical="center" wrapText="1"/>
    </xf>
    <xf numFmtId="0" fontId="5" fillId="5" borderId="1" xfId="0" applyFont="1" applyFill="1" applyBorder="1" applyAlignment="1" applyProtection="1">
      <alignment horizontal="center" vertical="center"/>
      <protection locked="0"/>
    </xf>
    <xf numFmtId="0" fontId="2" fillId="0" borderId="0" xfId="0" applyFont="1"/>
    <xf numFmtId="0" fontId="5" fillId="0" borderId="16" xfId="0" applyFont="1" applyBorder="1" applyAlignment="1">
      <alignment vertical="center"/>
    </xf>
    <xf numFmtId="0" fontId="2" fillId="6" borderId="17" xfId="0" applyFont="1" applyFill="1" applyBorder="1" applyAlignment="1" applyProtection="1">
      <alignment wrapText="1"/>
      <protection locked="0"/>
    </xf>
    <xf numFmtId="0" fontId="5" fillId="4" borderId="9" xfId="0" applyFont="1" applyFill="1" applyBorder="1" applyAlignment="1" applyProtection="1">
      <alignment horizontal="center" vertical="center" wrapText="1"/>
      <protection locked="0"/>
    </xf>
    <xf numFmtId="0" fontId="5" fillId="5" borderId="9" xfId="0" applyFont="1" applyFill="1" applyBorder="1" applyAlignment="1" applyProtection="1">
      <alignment horizontal="center" vertical="center" wrapText="1"/>
      <protection locked="0"/>
    </xf>
    <xf numFmtId="0" fontId="5" fillId="4" borderId="8" xfId="0" applyFont="1" applyFill="1" applyBorder="1" applyAlignment="1" applyProtection="1">
      <alignment horizontal="center" vertical="center" wrapText="1"/>
      <protection locked="0"/>
    </xf>
    <xf numFmtId="0" fontId="5" fillId="5" borderId="8" xfId="0" applyFont="1" applyFill="1" applyBorder="1" applyAlignment="1" applyProtection="1">
      <alignment horizontal="center" vertical="center" wrapText="1"/>
      <protection locked="0"/>
    </xf>
    <xf numFmtId="0" fontId="2" fillId="6" borderId="17"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1" fontId="13" fillId="0" borderId="8" xfId="0" applyNumberFormat="1" applyFont="1" applyBorder="1" applyAlignment="1">
      <alignment horizontal="center" vertical="center" wrapText="1"/>
    </xf>
    <xf numFmtId="0" fontId="5" fillId="2" borderId="8" xfId="0" applyFont="1" applyFill="1" applyBorder="1" applyAlignment="1" applyProtection="1">
      <alignment horizontal="center" vertical="center"/>
      <protection locked="0"/>
    </xf>
    <xf numFmtId="0" fontId="5" fillId="5" borderId="8"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5" borderId="9" xfId="0" applyFont="1" applyFill="1" applyBorder="1" applyAlignment="1" applyProtection="1">
      <alignment horizontal="center" vertical="center"/>
      <protection locked="0"/>
    </xf>
    <xf numFmtId="0" fontId="5" fillId="5" borderId="10" xfId="0" applyFont="1" applyFill="1" applyBorder="1" applyAlignment="1" applyProtection="1">
      <alignment horizontal="center" vertical="center"/>
      <protection locked="0"/>
    </xf>
    <xf numFmtId="0" fontId="5" fillId="2" borderId="54" xfId="0" applyFont="1" applyFill="1" applyBorder="1" applyAlignment="1" applyProtection="1">
      <alignment horizontal="center" vertical="center"/>
      <protection locked="0"/>
    </xf>
    <xf numFmtId="0" fontId="5" fillId="5" borderId="62" xfId="0" applyFont="1" applyFill="1" applyBorder="1" applyAlignment="1" applyProtection="1">
      <alignment horizontal="center" vertical="center"/>
      <protection locked="0"/>
    </xf>
    <xf numFmtId="1" fontId="13" fillId="0" borderId="30" xfId="0" applyNumberFormat="1" applyFont="1" applyBorder="1" applyAlignment="1">
      <alignment horizontal="center" vertical="center" wrapText="1"/>
    </xf>
    <xf numFmtId="0" fontId="5" fillId="4" borderId="61" xfId="0" applyFont="1" applyFill="1" applyBorder="1" applyAlignment="1">
      <alignment horizontal="center" vertical="center" wrapText="1"/>
    </xf>
    <xf numFmtId="1" fontId="12" fillId="0" borderId="29" xfId="0" applyNumberFormat="1" applyFont="1" applyBorder="1" applyAlignment="1">
      <alignment horizontal="center" vertical="center"/>
    </xf>
    <xf numFmtId="0" fontId="18" fillId="14" borderId="63" xfId="0" applyFont="1" applyFill="1" applyBorder="1" applyAlignment="1" applyProtection="1">
      <alignment horizontal="center" wrapText="1"/>
      <protection locked="0"/>
    </xf>
    <xf numFmtId="0" fontId="3" fillId="14" borderId="29" xfId="2" applyFont="1" applyFill="1" applyBorder="1" applyAlignment="1" applyProtection="1">
      <alignment horizontal="left" vertical="center" wrapText="1"/>
      <protection locked="0"/>
    </xf>
    <xf numFmtId="0" fontId="3" fillId="14" borderId="64" xfId="2" applyFont="1" applyFill="1" applyBorder="1" applyAlignment="1" applyProtection="1">
      <alignment horizontal="left" vertical="center" wrapText="1"/>
      <protection locked="0"/>
    </xf>
    <xf numFmtId="164" fontId="5" fillId="4" borderId="16" xfId="0" applyNumberFormat="1" applyFont="1" applyFill="1" applyBorder="1" applyAlignment="1">
      <alignment horizontal="center" vertical="center"/>
    </xf>
    <xf numFmtId="164" fontId="5" fillId="5" borderId="17" xfId="0" applyNumberFormat="1" applyFont="1" applyFill="1" applyBorder="1" applyAlignment="1">
      <alignment horizontal="center" vertical="center"/>
    </xf>
    <xf numFmtId="0" fontId="2" fillId="0" borderId="14" xfId="0" applyFont="1" applyBorder="1" applyAlignment="1" applyProtection="1">
      <alignment horizontal="left" vertical="top" wrapText="1"/>
      <protection locked="0"/>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5" fillId="3" borderId="9" xfId="0" applyFont="1" applyFill="1" applyBorder="1" applyAlignment="1" applyProtection="1">
      <alignment horizontal="center" vertical="center"/>
      <protection locked="0"/>
    </xf>
    <xf numFmtId="0" fontId="18" fillId="9" borderId="0" xfId="0" applyFont="1" applyFill="1" applyAlignment="1">
      <alignment horizontal="left" vertical="top"/>
    </xf>
    <xf numFmtId="0" fontId="23" fillId="13" borderId="29" xfId="0" applyFont="1" applyFill="1" applyBorder="1" applyAlignment="1">
      <alignment horizontal="center" vertical="center" wrapText="1"/>
    </xf>
    <xf numFmtId="0" fontId="23" fillId="13" borderId="34" xfId="0" applyFont="1" applyFill="1" applyBorder="1" applyAlignment="1">
      <alignment horizontal="right" vertical="center" wrapText="1"/>
    </xf>
    <xf numFmtId="0" fontId="23" fillId="13" borderId="32" xfId="0" applyFont="1" applyFill="1" applyBorder="1" applyAlignment="1">
      <alignment horizontal="left" vertical="center" wrapText="1"/>
    </xf>
    <xf numFmtId="0" fontId="23" fillId="13" borderId="33" xfId="0" applyFont="1" applyFill="1" applyBorder="1" applyAlignment="1">
      <alignment horizontal="center" vertical="center" wrapText="1"/>
    </xf>
    <xf numFmtId="0" fontId="7" fillId="11" borderId="29" xfId="0" applyFont="1" applyFill="1" applyBorder="1" applyAlignment="1">
      <alignment horizontal="center" vertical="center" wrapText="1"/>
    </xf>
    <xf numFmtId="0" fontId="18" fillId="9" borderId="1" xfId="0" applyFont="1" applyFill="1" applyBorder="1" applyAlignment="1">
      <alignment horizontal="left" vertical="top"/>
    </xf>
    <xf numFmtId="0" fontId="18" fillId="9" borderId="0" xfId="0" applyFont="1" applyFill="1" applyAlignment="1">
      <alignment horizontal="left"/>
    </xf>
    <xf numFmtId="0" fontId="9" fillId="14" borderId="37" xfId="0" applyFont="1" applyFill="1" applyBorder="1" applyAlignment="1">
      <alignment horizontal="right" wrapText="1"/>
    </xf>
    <xf numFmtId="0" fontId="18" fillId="9" borderId="1" xfId="0" applyFont="1" applyFill="1" applyBorder="1" applyAlignment="1">
      <alignment horizontal="left"/>
    </xf>
    <xf numFmtId="0" fontId="9" fillId="14" borderId="38" xfId="0" applyFont="1" applyFill="1" applyBorder="1" applyAlignment="1">
      <alignment horizontal="right" wrapText="1"/>
    </xf>
    <xf numFmtId="0" fontId="9" fillId="14" borderId="38" xfId="0" applyFont="1" applyFill="1" applyBorder="1" applyAlignment="1">
      <alignment horizontal="right"/>
    </xf>
    <xf numFmtId="0" fontId="9" fillId="14" borderId="63" xfId="0" applyFont="1" applyFill="1" applyBorder="1" applyAlignment="1">
      <alignment horizontal="right" wrapText="1"/>
    </xf>
    <xf numFmtId="0" fontId="18" fillId="9" borderId="0" xfId="0" applyFont="1" applyFill="1" applyAlignment="1">
      <alignment horizontal="left" vertical="center"/>
    </xf>
    <xf numFmtId="0" fontId="3" fillId="14" borderId="34" xfId="2" applyFont="1" applyFill="1" applyBorder="1" applyAlignment="1">
      <alignment horizontal="right" vertical="center" wrapText="1"/>
    </xf>
    <xf numFmtId="0" fontId="3" fillId="14" borderId="36" xfId="2" applyFont="1" applyFill="1" applyBorder="1" applyAlignment="1">
      <alignment horizontal="right" vertical="center" wrapText="1"/>
    </xf>
    <xf numFmtId="0" fontId="3" fillId="13" borderId="36" xfId="2" applyFont="1" applyFill="1" applyBorder="1" applyAlignment="1">
      <alignment horizontal="right" vertical="center" wrapText="1"/>
    </xf>
    <xf numFmtId="0" fontId="3" fillId="14" borderId="33" xfId="2" applyFont="1" applyFill="1" applyBorder="1" applyAlignment="1" applyProtection="1">
      <alignment horizontal="left" vertical="center" wrapText="1"/>
      <protection locked="0"/>
    </xf>
    <xf numFmtId="0" fontId="3" fillId="14" borderId="19" xfId="2" applyFont="1" applyFill="1" applyBorder="1" applyAlignment="1" applyProtection="1">
      <alignment horizontal="left" vertical="center" wrapText="1"/>
      <protection locked="0"/>
    </xf>
    <xf numFmtId="0" fontId="5" fillId="4" borderId="11" xfId="0" applyFont="1" applyFill="1" applyBorder="1" applyAlignment="1">
      <alignment horizontal="center" vertical="center"/>
    </xf>
    <xf numFmtId="0" fontId="5" fillId="5" borderId="11" xfId="0" applyFont="1" applyFill="1" applyBorder="1" applyAlignment="1">
      <alignment horizontal="center" vertical="center"/>
    </xf>
    <xf numFmtId="0" fontId="5" fillId="0" borderId="29" xfId="0" applyFont="1" applyBorder="1" applyAlignment="1">
      <alignment horizontal="right" vertical="center" wrapText="1"/>
    </xf>
    <xf numFmtId="0" fontId="2" fillId="0" borderId="28" xfId="0" applyFont="1" applyBorder="1" applyAlignment="1" applyProtection="1">
      <alignment horizontal="left" vertical="center" wrapText="1"/>
      <protection locked="0"/>
    </xf>
    <xf numFmtId="0" fontId="5" fillId="0" borderId="29" xfId="0" applyFont="1" applyBorder="1" applyAlignment="1">
      <alignment horizontal="right" vertical="center"/>
    </xf>
    <xf numFmtId="0" fontId="5" fillId="0" borderId="34" xfId="0" applyFont="1" applyBorder="1" applyAlignment="1">
      <alignment horizontal="right" vertical="center"/>
    </xf>
    <xf numFmtId="0" fontId="9" fillId="0" borderId="39" xfId="0" applyFont="1" applyBorder="1" applyAlignment="1">
      <alignment horizontal="center" vertical="center" wrapText="1"/>
    </xf>
    <xf numFmtId="16" fontId="9" fillId="0" borderId="39" xfId="0" quotePrefix="1" applyNumberFormat="1" applyFont="1" applyBorder="1" applyAlignment="1">
      <alignment horizontal="center" vertical="center" wrapText="1"/>
    </xf>
    <xf numFmtId="0" fontId="18" fillId="13" borderId="21" xfId="5" applyFont="1" applyFill="1" applyBorder="1" applyAlignment="1" applyProtection="1">
      <alignment horizontal="left" vertical="top" wrapText="1"/>
      <protection locked="0"/>
    </xf>
    <xf numFmtId="0" fontId="18" fillId="13" borderId="15" xfId="5" applyFont="1" applyFill="1" applyBorder="1" applyAlignment="1" applyProtection="1">
      <alignment horizontal="left" vertical="top" wrapText="1"/>
      <protection locked="0"/>
    </xf>
    <xf numFmtId="0" fontId="18" fillId="13" borderId="20" xfId="5" applyFont="1" applyFill="1" applyBorder="1" applyAlignment="1" applyProtection="1">
      <alignment horizontal="left" vertical="top" wrapText="1"/>
      <protection locked="0"/>
    </xf>
    <xf numFmtId="0" fontId="18" fillId="13" borderId="23" xfId="5" applyFont="1" applyFill="1" applyBorder="1" applyAlignment="1" applyProtection="1">
      <alignment horizontal="left" vertical="top" wrapText="1"/>
      <protection locked="0"/>
    </xf>
    <xf numFmtId="0" fontId="18" fillId="13" borderId="1" xfId="5" applyFont="1" applyFill="1" applyBorder="1" applyAlignment="1" applyProtection="1">
      <alignment horizontal="left" vertical="top" wrapText="1"/>
      <protection locked="0"/>
    </xf>
    <xf numFmtId="0" fontId="18" fillId="13" borderId="5" xfId="5" applyFont="1" applyFill="1" applyBorder="1" applyAlignment="1" applyProtection="1">
      <alignment horizontal="left" vertical="top" wrapText="1"/>
      <protection locked="0"/>
    </xf>
    <xf numFmtId="0" fontId="35" fillId="13" borderId="23" xfId="5" applyFont="1" applyFill="1" applyBorder="1" applyAlignment="1" applyProtection="1">
      <alignment horizontal="left" vertical="top" wrapText="1"/>
      <protection locked="0"/>
    </xf>
    <xf numFmtId="0" fontId="35" fillId="13" borderId="1" xfId="5" applyFont="1" applyFill="1" applyBorder="1" applyAlignment="1" applyProtection="1">
      <alignment horizontal="left" vertical="top" wrapText="1"/>
      <protection locked="0"/>
    </xf>
    <xf numFmtId="0" fontId="35" fillId="13" borderId="5" xfId="5" applyFont="1" applyFill="1" applyBorder="1" applyAlignment="1" applyProtection="1">
      <alignment horizontal="left" vertical="top" wrapText="1"/>
      <protection locked="0"/>
    </xf>
    <xf numFmtId="0" fontId="18" fillId="13" borderId="22" xfId="5" applyFont="1" applyFill="1" applyBorder="1" applyAlignment="1" applyProtection="1">
      <alignment horizontal="left" vertical="top" wrapText="1"/>
      <protection locked="0"/>
    </xf>
    <xf numFmtId="0" fontId="18" fillId="13" borderId="6" xfId="5" applyFont="1" applyFill="1" applyBorder="1" applyAlignment="1" applyProtection="1">
      <alignment horizontal="left" vertical="top" wrapText="1"/>
      <protection locked="0"/>
    </xf>
    <xf numFmtId="0" fontId="18" fillId="13" borderId="7" xfId="5" applyFont="1" applyFill="1" applyBorder="1" applyAlignment="1" applyProtection="1">
      <alignment horizontal="left" vertical="top" wrapText="1"/>
      <protection locked="0"/>
    </xf>
    <xf numFmtId="165" fontId="1" fillId="13" borderId="31" xfId="5" applyNumberFormat="1" applyFill="1" applyBorder="1" applyAlignment="1" applyProtection="1">
      <alignment horizontal="left" vertical="center" wrapText="1"/>
      <protection locked="0"/>
    </xf>
    <xf numFmtId="165" fontId="37" fillId="19" borderId="33" xfId="5" applyNumberFormat="1" applyFont="1" applyFill="1" applyBorder="1" applyAlignment="1" applyProtection="1">
      <alignment horizontal="left" wrapText="1"/>
      <protection locked="0"/>
    </xf>
    <xf numFmtId="0" fontId="1" fillId="13" borderId="56" xfId="5" applyFill="1" applyBorder="1" applyAlignment="1" applyProtection="1">
      <alignment horizontal="left" vertical="center" wrapText="1"/>
      <protection locked="0"/>
    </xf>
    <xf numFmtId="0" fontId="33" fillId="18" borderId="0" xfId="5" applyFont="1" applyFill="1" applyAlignment="1">
      <alignment vertical="top" wrapText="1"/>
    </xf>
    <xf numFmtId="0" fontId="33" fillId="18" borderId="0" xfId="5" applyFont="1" applyFill="1" applyAlignment="1">
      <alignment horizontal="left" vertical="top" wrapText="1"/>
    </xf>
    <xf numFmtId="0" fontId="33" fillId="18" borderId="2" xfId="5" applyFont="1" applyFill="1" applyBorder="1" applyAlignment="1">
      <alignment vertical="top" wrapText="1"/>
    </xf>
    <xf numFmtId="0" fontId="33" fillId="18" borderId="1" xfId="5" applyFont="1" applyFill="1" applyBorder="1" applyAlignment="1">
      <alignment vertical="top" wrapText="1"/>
    </xf>
    <xf numFmtId="0" fontId="38" fillId="15" borderId="29" xfId="5" applyFont="1" applyFill="1" applyBorder="1" applyAlignment="1">
      <alignment horizontal="right" vertical="center" wrapText="1"/>
    </xf>
    <xf numFmtId="165" fontId="37" fillId="10" borderId="47" xfId="5" applyNumberFormat="1" applyFont="1" applyFill="1" applyBorder="1" applyAlignment="1">
      <alignment vertical="center" wrapText="1"/>
    </xf>
    <xf numFmtId="0" fontId="1" fillId="10" borderId="48" xfId="5" applyFill="1" applyBorder="1" applyAlignment="1">
      <alignment horizontal="center" vertical="top" wrapText="1"/>
    </xf>
    <xf numFmtId="0" fontId="33" fillId="0" borderId="58" xfId="5" applyFont="1" applyBorder="1" applyAlignment="1">
      <alignment vertical="top" wrapText="1"/>
    </xf>
    <xf numFmtId="0" fontId="33" fillId="0" borderId="15" xfId="5" applyFont="1" applyBorder="1" applyAlignment="1">
      <alignment vertical="top" wrapText="1"/>
    </xf>
    <xf numFmtId="0" fontId="33" fillId="0" borderId="68" xfId="5" applyFont="1" applyBorder="1" applyAlignment="1">
      <alignment vertical="top" wrapText="1"/>
    </xf>
    <xf numFmtId="0" fontId="33" fillId="0" borderId="2" xfId="5" applyFont="1" applyBorder="1" applyAlignment="1">
      <alignment vertical="top" wrapText="1"/>
    </xf>
    <xf numFmtId="0" fontId="33" fillId="0" borderId="1" xfId="5" applyFont="1" applyBorder="1" applyAlignment="1">
      <alignment vertical="top" wrapText="1"/>
    </xf>
    <xf numFmtId="0" fontId="3" fillId="15" borderId="64" xfId="5" applyFont="1" applyFill="1" applyBorder="1" applyAlignment="1">
      <alignment horizontal="left" vertical="top" wrapText="1"/>
    </xf>
    <xf numFmtId="0" fontId="39" fillId="13" borderId="57" xfId="5" applyFont="1" applyFill="1" applyBorder="1" applyAlignment="1">
      <alignment horizontal="left" vertical="center" wrapText="1"/>
    </xf>
    <xf numFmtId="0" fontId="38" fillId="10" borderId="27" xfId="5" applyFont="1" applyFill="1" applyBorder="1" applyAlignment="1">
      <alignment vertical="center" wrapText="1"/>
    </xf>
    <xf numFmtId="165" fontId="37" fillId="10" borderId="0" xfId="5" applyNumberFormat="1" applyFont="1" applyFill="1" applyAlignment="1">
      <alignment vertical="center" wrapText="1"/>
    </xf>
    <xf numFmtId="0" fontId="1" fillId="10" borderId="24" xfId="5" applyFill="1" applyBorder="1" applyAlignment="1">
      <alignment horizontal="left" vertical="top" wrapText="1"/>
    </xf>
    <xf numFmtId="0" fontId="33" fillId="0" borderId="2" xfId="5" applyFont="1" applyBorder="1" applyAlignment="1">
      <alignment horizontal="left" vertical="top" wrapText="1"/>
    </xf>
    <xf numFmtId="0" fontId="33" fillId="0" borderId="1" xfId="5" applyFont="1" applyBorder="1" applyAlignment="1">
      <alignment horizontal="left" vertical="top" wrapText="1"/>
    </xf>
    <xf numFmtId="0" fontId="33" fillId="0" borderId="18" xfId="5" applyFont="1" applyBorder="1" applyAlignment="1">
      <alignment horizontal="left" vertical="top" wrapText="1"/>
    </xf>
    <xf numFmtId="0" fontId="3" fillId="15" borderId="37" xfId="5" applyFont="1" applyFill="1" applyBorder="1" applyAlignment="1">
      <alignment horizontal="left" vertical="top" wrapText="1"/>
    </xf>
    <xf numFmtId="0" fontId="1" fillId="10" borderId="27" xfId="5" applyFill="1" applyBorder="1" applyAlignment="1">
      <alignment horizontal="left" vertical="top" wrapText="1"/>
    </xf>
    <xf numFmtId="0" fontId="1" fillId="10" borderId="0" xfId="5" applyFill="1" applyAlignment="1">
      <alignment horizontal="left" vertical="top" wrapText="1"/>
    </xf>
    <xf numFmtId="0" fontId="3" fillId="15" borderId="63" xfId="5" applyFont="1" applyFill="1" applyBorder="1" applyAlignment="1">
      <alignment horizontal="left" vertical="center" wrapText="1"/>
    </xf>
    <xf numFmtId="0" fontId="1" fillId="10" borderId="36" xfId="5" applyFill="1" applyBorder="1" applyAlignment="1">
      <alignment horizontal="left" vertical="top" wrapText="1"/>
    </xf>
    <xf numFmtId="0" fontId="1" fillId="10" borderId="42" xfId="5" applyFill="1" applyBorder="1" applyAlignment="1">
      <alignment horizontal="left" vertical="top" wrapText="1"/>
    </xf>
    <xf numFmtId="0" fontId="1" fillId="10" borderId="19" xfId="5" applyFill="1" applyBorder="1" applyAlignment="1">
      <alignment horizontal="left" vertical="top" wrapText="1"/>
    </xf>
    <xf numFmtId="0" fontId="36" fillId="18" borderId="0" xfId="5" applyFont="1" applyFill="1" applyAlignment="1">
      <alignment horizontal="center" vertical="top" wrapText="1"/>
    </xf>
    <xf numFmtId="0" fontId="36" fillId="11" borderId="34" xfId="5" applyFont="1" applyFill="1" applyBorder="1" applyAlignment="1">
      <alignment horizontal="center" vertical="center" wrapText="1"/>
    </xf>
    <xf numFmtId="0" fontId="36" fillId="11" borderId="29" xfId="5" applyFont="1" applyFill="1" applyBorder="1" applyAlignment="1">
      <alignment horizontal="center" vertical="center" wrapText="1"/>
    </xf>
    <xf numFmtId="0" fontId="36" fillId="0" borderId="2" xfId="5" applyFont="1" applyBorder="1" applyAlignment="1">
      <alignment horizontal="center" vertical="top" wrapText="1"/>
    </xf>
    <xf numFmtId="0" fontId="36" fillId="0" borderId="1" xfId="5" applyFont="1" applyBorder="1" applyAlignment="1">
      <alignment horizontal="center" vertical="top" wrapText="1"/>
    </xf>
    <xf numFmtId="0" fontId="36" fillId="0" borderId="18" xfId="5" applyFont="1" applyBorder="1" applyAlignment="1">
      <alignment horizontal="center" vertical="top" wrapText="1"/>
    </xf>
    <xf numFmtId="0" fontId="34" fillId="18" borderId="0" xfId="5" applyFont="1" applyFill="1" applyAlignment="1">
      <alignment horizontal="center" vertical="top" wrapText="1"/>
    </xf>
    <xf numFmtId="0" fontId="34" fillId="0" borderId="2" xfId="5" applyFont="1" applyBorder="1" applyAlignment="1">
      <alignment horizontal="center" vertical="top" wrapText="1"/>
    </xf>
    <xf numFmtId="0" fontId="34" fillId="0" borderId="1" xfId="5" applyFont="1" applyBorder="1" applyAlignment="1">
      <alignment horizontal="center" vertical="top" wrapText="1"/>
    </xf>
    <xf numFmtId="0" fontId="34" fillId="0" borderId="18" xfId="5" applyFont="1" applyBorder="1" applyAlignment="1">
      <alignment horizontal="center" vertical="top" wrapText="1"/>
    </xf>
    <xf numFmtId="0" fontId="34" fillId="18" borderId="0" xfId="5" applyFont="1" applyFill="1" applyAlignment="1">
      <alignment horizontal="left" vertical="top" wrapText="1"/>
    </xf>
    <xf numFmtId="0" fontId="34" fillId="0" borderId="2" xfId="5" applyFont="1" applyBorder="1" applyAlignment="1">
      <alignment horizontal="left" vertical="top" wrapText="1"/>
    </xf>
    <xf numFmtId="0" fontId="34" fillId="0" borderId="1" xfId="5" applyFont="1" applyBorder="1" applyAlignment="1">
      <alignment horizontal="left" vertical="top" wrapText="1"/>
    </xf>
    <xf numFmtId="0" fontId="34" fillId="0" borderId="18" xfId="5" applyFont="1" applyBorder="1" applyAlignment="1">
      <alignment horizontal="left" vertical="top" wrapText="1"/>
    </xf>
    <xf numFmtId="0" fontId="33" fillId="0" borderId="18" xfId="5" applyFont="1" applyBorder="1" applyAlignment="1">
      <alignment vertical="top" wrapText="1"/>
    </xf>
    <xf numFmtId="0" fontId="33" fillId="0" borderId="58" xfId="5" applyFont="1" applyBorder="1" applyAlignment="1" applyProtection="1">
      <alignment vertical="top" wrapText="1"/>
      <protection locked="0"/>
    </xf>
    <xf numFmtId="0" fontId="33" fillId="0" borderId="15" xfId="5" applyFont="1" applyBorder="1" applyAlignment="1" applyProtection="1">
      <alignment vertical="top" wrapText="1"/>
      <protection locked="0"/>
    </xf>
    <xf numFmtId="0" fontId="33" fillId="0" borderId="15" xfId="5" applyFont="1" applyBorder="1" applyAlignment="1" applyProtection="1">
      <alignment horizontal="left" vertical="top" wrapText="1"/>
      <protection locked="0"/>
    </xf>
    <xf numFmtId="0" fontId="33" fillId="0" borderId="2" xfId="5" applyFont="1" applyBorder="1" applyAlignment="1" applyProtection="1">
      <alignment vertical="top" wrapText="1"/>
      <protection locked="0"/>
    </xf>
    <xf numFmtId="0" fontId="33" fillId="0" borderId="1" xfId="5" applyFont="1" applyBorder="1" applyAlignment="1" applyProtection="1">
      <alignment vertical="top" wrapText="1"/>
      <protection locked="0"/>
    </xf>
    <xf numFmtId="0" fontId="33" fillId="0" borderId="1" xfId="5" applyFont="1" applyBorder="1" applyAlignment="1" applyProtection="1">
      <alignment horizontal="left" vertical="top" wrapText="1"/>
      <protection locked="0"/>
    </xf>
    <xf numFmtId="0" fontId="8" fillId="13" borderId="34" xfId="0" applyFont="1" applyFill="1" applyBorder="1" applyAlignment="1">
      <alignment horizontal="center" vertical="center" wrapText="1"/>
    </xf>
    <xf numFmtId="0" fontId="8" fillId="13" borderId="32" xfId="0" applyFont="1" applyFill="1" applyBorder="1" applyAlignment="1">
      <alignment horizontal="center" vertical="center" wrapText="1"/>
    </xf>
    <xf numFmtId="0" fontId="8" fillId="13" borderId="33" xfId="0" applyFont="1" applyFill="1" applyBorder="1" applyAlignment="1">
      <alignment horizontal="center" vertical="center" wrapText="1"/>
    </xf>
    <xf numFmtId="0" fontId="9" fillId="13" borderId="18" xfId="0" applyFont="1" applyFill="1" applyBorder="1" applyAlignment="1" applyProtection="1">
      <alignment horizontal="left" vertical="center" wrapText="1"/>
      <protection locked="0"/>
    </xf>
    <xf numFmtId="0" fontId="0" fillId="0" borderId="43" xfId="0" applyBorder="1" applyAlignment="1" applyProtection="1">
      <alignment horizontal="left" wrapText="1"/>
      <protection locked="0"/>
    </xf>
    <xf numFmtId="0" fontId="27" fillId="13" borderId="6" xfId="1" applyFill="1" applyBorder="1" applyAlignment="1" applyProtection="1">
      <alignment horizontal="left" vertical="center" wrapText="1"/>
      <protection locked="0"/>
    </xf>
    <xf numFmtId="0" fontId="0" fillId="0" borderId="7" xfId="0" applyBorder="1" applyAlignment="1" applyProtection="1">
      <alignment horizontal="left" wrapText="1"/>
      <protection locked="0"/>
    </xf>
    <xf numFmtId="0" fontId="4" fillId="9" borderId="0" xfId="0" applyFont="1" applyFill="1" applyAlignment="1">
      <alignment horizontal="left" vertical="top" wrapText="1"/>
    </xf>
    <xf numFmtId="0" fontId="7" fillId="11" borderId="34" xfId="0" applyFont="1" applyFill="1" applyBorder="1" applyAlignment="1">
      <alignment horizontal="center" vertical="center" wrapText="1"/>
    </xf>
    <xf numFmtId="0" fontId="7" fillId="11" borderId="32" xfId="0" applyFont="1" applyFill="1" applyBorder="1" applyAlignment="1">
      <alignment horizontal="center" vertical="center" wrapText="1"/>
    </xf>
    <xf numFmtId="0" fontId="7" fillId="11" borderId="33" xfId="0" applyFont="1" applyFill="1" applyBorder="1" applyAlignment="1">
      <alignment horizontal="center" vertical="center" wrapText="1"/>
    </xf>
    <xf numFmtId="0" fontId="9" fillId="13" borderId="1" xfId="0" applyFont="1" applyFill="1" applyBorder="1" applyAlignment="1" applyProtection="1">
      <alignment horizontal="left" vertical="center" wrapText="1"/>
      <protection locked="0"/>
    </xf>
    <xf numFmtId="0" fontId="0" fillId="0" borderId="5" xfId="0" applyBorder="1" applyAlignment="1" applyProtection="1">
      <alignment horizontal="left" wrapText="1"/>
      <protection locked="0"/>
    </xf>
    <xf numFmtId="0" fontId="9" fillId="13" borderId="44" xfId="0" applyFont="1" applyFill="1" applyBorder="1" applyAlignment="1" applyProtection="1">
      <alignment horizontal="left" vertical="center" wrapText="1"/>
      <protection locked="0"/>
    </xf>
    <xf numFmtId="0" fontId="9" fillId="13" borderId="45" xfId="0" applyFont="1" applyFill="1" applyBorder="1" applyAlignment="1" applyProtection="1">
      <alignment horizontal="left" vertical="center" wrapText="1"/>
      <protection locked="0"/>
    </xf>
    <xf numFmtId="0" fontId="14" fillId="16" borderId="22" xfId="0" applyFont="1" applyFill="1" applyBorder="1" applyAlignment="1">
      <alignment horizontal="center"/>
    </xf>
    <xf numFmtId="0" fontId="14" fillId="16" borderId="6" xfId="0" applyFont="1" applyFill="1" applyBorder="1" applyAlignment="1">
      <alignment horizontal="center"/>
    </xf>
    <xf numFmtId="0" fontId="14" fillId="16" borderId="39" xfId="0" applyFont="1" applyFill="1" applyBorder="1" applyAlignment="1">
      <alignment horizontal="center"/>
    </xf>
    <xf numFmtId="0" fontId="14" fillId="16" borderId="16" xfId="0" applyFont="1" applyFill="1" applyBorder="1" applyAlignment="1">
      <alignment horizontal="center"/>
    </xf>
    <xf numFmtId="0" fontId="14" fillId="16" borderId="23" xfId="0" applyFont="1" applyFill="1" applyBorder="1" applyAlignment="1">
      <alignment horizontal="center"/>
    </xf>
    <xf numFmtId="0" fontId="14" fillId="16" borderId="1" xfId="0" applyFont="1" applyFill="1" applyBorder="1" applyAlignment="1">
      <alignment horizontal="center"/>
    </xf>
    <xf numFmtId="0" fontId="20" fillId="11" borderId="46" xfId="0" applyFont="1" applyFill="1" applyBorder="1" applyAlignment="1">
      <alignment horizontal="center" wrapText="1"/>
    </xf>
    <xf numFmtId="0" fontId="20" fillId="11" borderId="47" xfId="0" applyFont="1" applyFill="1" applyBorder="1" applyAlignment="1">
      <alignment horizontal="center" wrapText="1"/>
    </xf>
    <xf numFmtId="0" fontId="20" fillId="11" borderId="48" xfId="0" applyFont="1" applyFill="1" applyBorder="1" applyAlignment="1">
      <alignment horizontal="center" wrapText="1"/>
    </xf>
    <xf numFmtId="0" fontId="20" fillId="11" borderId="46" xfId="0" applyFont="1" applyFill="1" applyBorder="1" applyAlignment="1">
      <alignment horizontal="center"/>
    </xf>
    <xf numFmtId="0" fontId="20" fillId="11" borderId="47" xfId="0" applyFont="1" applyFill="1" applyBorder="1" applyAlignment="1">
      <alignment horizontal="center"/>
    </xf>
    <xf numFmtId="0" fontId="20" fillId="11" borderId="48" xfId="0" applyFont="1" applyFill="1" applyBorder="1" applyAlignment="1">
      <alignment horizontal="center"/>
    </xf>
    <xf numFmtId="0" fontId="14" fillId="16" borderId="25" xfId="0" applyFont="1" applyFill="1" applyBorder="1" applyAlignment="1">
      <alignment horizontal="center"/>
    </xf>
    <xf numFmtId="0" fontId="14" fillId="16" borderId="3" xfId="0" applyFont="1" applyFill="1" applyBorder="1" applyAlignment="1">
      <alignment horizontal="center"/>
    </xf>
    <xf numFmtId="0" fontId="5" fillId="14" borderId="34" xfId="0" applyFont="1" applyFill="1" applyBorder="1" applyAlignment="1" applyProtection="1">
      <alignment horizontal="left" vertical="top" wrapText="1"/>
      <protection locked="0"/>
    </xf>
    <xf numFmtId="0" fontId="5" fillId="14" borderId="32" xfId="0" applyFont="1" applyFill="1" applyBorder="1" applyAlignment="1" applyProtection="1">
      <alignment horizontal="left" vertical="top" wrapText="1"/>
      <protection locked="0"/>
    </xf>
    <xf numFmtId="0" fontId="5" fillId="14" borderId="33" xfId="0" applyFont="1" applyFill="1" applyBorder="1" applyAlignment="1" applyProtection="1">
      <alignment horizontal="left" vertical="top" wrapText="1"/>
      <protection locked="0"/>
    </xf>
    <xf numFmtId="0" fontId="25" fillId="13" borderId="46" xfId="0" applyFont="1" applyFill="1" applyBorder="1" applyAlignment="1">
      <alignment horizontal="center" vertical="center"/>
    </xf>
    <xf numFmtId="0" fontId="25" fillId="13" borderId="47" xfId="0" applyFont="1" applyFill="1" applyBorder="1" applyAlignment="1">
      <alignment horizontal="center" vertical="center"/>
    </xf>
    <xf numFmtId="0" fontId="25" fillId="13" borderId="49" xfId="0" applyFont="1" applyFill="1" applyBorder="1" applyAlignment="1">
      <alignment horizontal="center" vertical="center" wrapText="1"/>
    </xf>
    <xf numFmtId="0" fontId="25" fillId="13" borderId="50" xfId="0" applyFont="1" applyFill="1" applyBorder="1" applyAlignment="1">
      <alignment horizontal="center" vertical="center" wrapText="1"/>
    </xf>
    <xf numFmtId="0" fontId="25" fillId="13" borderId="45" xfId="0" applyFont="1" applyFill="1" applyBorder="1" applyAlignment="1">
      <alignment horizontal="center" vertical="center" wrapText="1"/>
    </xf>
    <xf numFmtId="0" fontId="18" fillId="0" borderId="51" xfId="0" applyFont="1" applyBorder="1" applyAlignment="1" applyProtection="1">
      <alignment horizontal="left" vertical="top" wrapText="1"/>
      <protection hidden="1"/>
    </xf>
    <xf numFmtId="0" fontId="18" fillId="0" borderId="52" xfId="0" applyFont="1" applyBorder="1" applyAlignment="1" applyProtection="1">
      <alignment horizontal="left" vertical="top" wrapText="1"/>
      <protection hidden="1"/>
    </xf>
    <xf numFmtId="0" fontId="18" fillId="0" borderId="35" xfId="0" applyFont="1" applyBorder="1" applyAlignment="1" applyProtection="1">
      <alignment horizontal="left" vertical="top" wrapText="1"/>
      <protection hidden="1"/>
    </xf>
    <xf numFmtId="0" fontId="18" fillId="0" borderId="51" xfId="0" applyFont="1" applyBorder="1" applyAlignment="1">
      <alignment horizontal="left" vertical="top" wrapText="1"/>
    </xf>
    <xf numFmtId="0" fontId="18" fillId="0" borderId="52" xfId="0" applyFont="1" applyBorder="1" applyAlignment="1">
      <alignment horizontal="left" vertical="top" wrapText="1"/>
    </xf>
    <xf numFmtId="0" fontId="18" fillId="0" borderId="35" xfId="0" applyFont="1" applyBorder="1" applyAlignment="1">
      <alignment horizontal="left" vertical="top" wrapText="1"/>
    </xf>
    <xf numFmtId="0" fontId="2" fillId="0" borderId="12" xfId="0" applyFont="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18" fillId="0" borderId="4" xfId="0" applyFont="1" applyBorder="1" applyAlignment="1" applyProtection="1">
      <alignment horizontal="left" vertical="top" wrapText="1"/>
      <protection locked="0"/>
    </xf>
    <xf numFmtId="0" fontId="18" fillId="0" borderId="5"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34" xfId="0" applyFont="1" applyBorder="1" applyAlignment="1">
      <alignment horizontal="left" vertical="top" wrapText="1"/>
    </xf>
    <xf numFmtId="0" fontId="18" fillId="0" borderId="32" xfId="0" applyFont="1" applyBorder="1" applyAlignment="1">
      <alignment horizontal="left" vertical="top" wrapText="1"/>
    </xf>
    <xf numFmtId="0" fontId="18" fillId="0" borderId="33" xfId="0" applyFont="1" applyBorder="1" applyAlignment="1">
      <alignment horizontal="left" vertical="top" wrapText="1"/>
    </xf>
    <xf numFmtId="0" fontId="25" fillId="10" borderId="23" xfId="0" applyFont="1" applyFill="1" applyBorder="1" applyAlignment="1">
      <alignment horizontal="right" vertical="center"/>
    </xf>
    <xf numFmtId="0" fontId="25" fillId="10" borderId="1" xfId="0" applyFont="1" applyFill="1" applyBorder="1" applyAlignment="1">
      <alignment horizontal="right" vertical="center"/>
    </xf>
    <xf numFmtId="0" fontId="25" fillId="10" borderId="1" xfId="0" applyFont="1" applyFill="1" applyBorder="1" applyAlignment="1" applyProtection="1">
      <alignment horizontal="left" vertical="center" wrapText="1"/>
      <protection locked="0"/>
    </xf>
    <xf numFmtId="0" fontId="25" fillId="10" borderId="5" xfId="0" applyFont="1" applyFill="1" applyBorder="1" applyAlignment="1" applyProtection="1">
      <alignment horizontal="left" vertical="center" wrapText="1"/>
      <protection locked="0"/>
    </xf>
    <xf numFmtId="0" fontId="7" fillId="0" borderId="65"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66" xfId="0" applyFont="1" applyBorder="1" applyAlignment="1">
      <alignment horizontal="center" vertical="center" wrapText="1"/>
    </xf>
    <xf numFmtId="0" fontId="18" fillId="0" borderId="25" xfId="0" applyFont="1" applyBorder="1" applyAlignment="1">
      <alignment horizontal="left" vertical="top" wrapText="1"/>
    </xf>
    <xf numFmtId="0" fontId="18" fillId="0" borderId="23" xfId="0" applyFont="1" applyBorder="1" applyAlignment="1">
      <alignment horizontal="left" vertical="top" wrapText="1"/>
    </xf>
    <xf numFmtId="0" fontId="18" fillId="0" borderId="22" xfId="0" applyFont="1" applyBorder="1" applyAlignment="1">
      <alignment horizontal="left" vertical="top" wrapText="1"/>
    </xf>
    <xf numFmtId="0" fontId="5" fillId="0" borderId="59" xfId="0" applyFont="1" applyBorder="1" applyAlignment="1">
      <alignment horizontal="left" vertical="center" wrapText="1"/>
    </xf>
    <xf numFmtId="0" fontId="5" fillId="0" borderId="60" xfId="0" applyFont="1" applyBorder="1" applyAlignment="1">
      <alignment horizontal="left" vertical="center" wrapText="1"/>
    </xf>
    <xf numFmtId="0" fontId="18" fillId="0" borderId="36" xfId="0" applyFont="1" applyBorder="1" applyAlignment="1">
      <alignment horizontal="left" vertical="top" wrapText="1"/>
    </xf>
    <xf numFmtId="0" fontId="18" fillId="0" borderId="53" xfId="0" applyFont="1" applyBorder="1" applyAlignment="1">
      <alignment horizontal="left" vertical="top" wrapText="1"/>
    </xf>
    <xf numFmtId="0" fontId="18" fillId="0" borderId="36" xfId="0" applyFont="1" applyBorder="1" applyAlignment="1">
      <alignment horizontal="left" vertical="top" wrapText="1" indent="1"/>
    </xf>
    <xf numFmtId="0" fontId="18" fillId="0" borderId="53" xfId="0" applyFont="1" applyBorder="1" applyAlignment="1">
      <alignment horizontal="left" vertical="top" wrapText="1" indent="1"/>
    </xf>
    <xf numFmtId="0" fontId="18" fillId="0" borderId="27" xfId="0" applyFont="1" applyBorder="1" applyAlignment="1">
      <alignment horizontal="left" vertical="top" wrapText="1" indent="1"/>
    </xf>
    <xf numFmtId="0" fontId="18" fillId="0" borderId="54" xfId="0" applyFont="1" applyBorder="1" applyAlignment="1">
      <alignment horizontal="left" vertical="top" wrapText="1" indent="1"/>
    </xf>
    <xf numFmtId="0" fontId="5" fillId="0" borderId="56" xfId="0" applyFont="1" applyBorder="1" applyAlignment="1">
      <alignment horizontal="left" vertical="center" wrapText="1"/>
    </xf>
    <xf numFmtId="0" fontId="5" fillId="0" borderId="2" xfId="0" applyFont="1" applyBorder="1" applyAlignment="1">
      <alignment horizontal="left" vertical="center" wrapText="1"/>
    </xf>
    <xf numFmtId="0" fontId="4" fillId="0" borderId="36" xfId="0" applyFont="1" applyBorder="1" applyAlignment="1">
      <alignment horizontal="left" vertical="top" wrapText="1" indent="1"/>
    </xf>
    <xf numFmtId="0" fontId="4" fillId="0" borderId="53" xfId="0" applyFont="1" applyBorder="1" applyAlignment="1">
      <alignment horizontal="left" vertical="top" wrapText="1" indent="1"/>
    </xf>
    <xf numFmtId="0" fontId="2" fillId="0" borderId="45" xfId="0" applyFont="1" applyBorder="1" applyAlignment="1" applyProtection="1">
      <alignment horizontal="left" vertical="top" wrapText="1"/>
      <protection locked="0"/>
    </xf>
    <xf numFmtId="0" fontId="2" fillId="0" borderId="43" xfId="0" applyFont="1" applyBorder="1" applyAlignment="1" applyProtection="1">
      <alignment horizontal="left" vertical="top" wrapText="1"/>
      <protection locked="0"/>
    </xf>
    <xf numFmtId="0" fontId="2" fillId="0" borderId="67" xfId="0" applyFont="1" applyBorder="1" applyAlignment="1" applyProtection="1">
      <alignment horizontal="left" vertical="top" wrapText="1"/>
      <protection locked="0"/>
    </xf>
    <xf numFmtId="0" fontId="7" fillId="0" borderId="34" xfId="0" applyFont="1" applyBorder="1" applyAlignment="1">
      <alignment horizontal="center" vertical="center" wrapText="1"/>
    </xf>
    <xf numFmtId="0" fontId="7" fillId="0" borderId="61" xfId="0" applyFont="1" applyBorder="1" applyAlignment="1">
      <alignment horizontal="center" vertical="center" wrapText="1"/>
    </xf>
    <xf numFmtId="0" fontId="5" fillId="0" borderId="49" xfId="0" applyFont="1" applyBorder="1" applyAlignment="1">
      <alignment horizontal="left" vertical="center" wrapText="1"/>
    </xf>
    <xf numFmtId="0" fontId="5" fillId="0" borderId="55" xfId="0" applyFont="1" applyBorder="1" applyAlignment="1">
      <alignment horizontal="left" vertical="center" wrapText="1"/>
    </xf>
    <xf numFmtId="0" fontId="18" fillId="0" borderId="41" xfId="0" applyFont="1" applyBorder="1" applyAlignment="1">
      <alignment horizontal="left" vertical="center" wrapText="1"/>
    </xf>
    <xf numFmtId="0" fontId="18" fillId="0" borderId="8" xfId="0" applyFont="1" applyBorder="1" applyAlignment="1">
      <alignment horizontal="left" vertical="center" wrapText="1"/>
    </xf>
    <xf numFmtId="0" fontId="18" fillId="0" borderId="1" xfId="0" applyFont="1" applyBorder="1" applyAlignment="1">
      <alignment horizontal="left" vertical="top" wrapText="1"/>
    </xf>
    <xf numFmtId="0" fontId="18" fillId="0" borderId="23" xfId="0" applyFont="1" applyBorder="1" applyAlignment="1">
      <alignment horizontal="left" vertical="top" wrapText="1" indent="1"/>
    </xf>
    <xf numFmtId="0" fontId="18" fillId="0" borderId="1" xfId="0" applyFont="1" applyBorder="1" applyAlignment="1">
      <alignment horizontal="left" vertical="top" wrapText="1" indent="1"/>
    </xf>
    <xf numFmtId="0" fontId="19" fillId="0" borderId="34" xfId="0" applyFont="1" applyBorder="1" applyAlignment="1" applyProtection="1">
      <alignment horizontal="left" vertical="top"/>
      <protection locked="0"/>
    </xf>
    <xf numFmtId="0" fontId="19" fillId="0" borderId="32" xfId="0" applyFont="1" applyBorder="1" applyAlignment="1" applyProtection="1">
      <alignment horizontal="left" vertical="top"/>
      <protection locked="0"/>
    </xf>
    <xf numFmtId="0" fontId="19" fillId="0" borderId="33" xfId="0" applyFont="1" applyBorder="1" applyAlignment="1" applyProtection="1">
      <alignment horizontal="left" vertical="top"/>
      <protection locked="0"/>
    </xf>
    <xf numFmtId="0" fontId="5" fillId="0" borderId="39" xfId="0" applyFont="1" applyBorder="1" applyAlignment="1">
      <alignment horizontal="left" vertical="center"/>
    </xf>
    <xf numFmtId="0" fontId="19" fillId="0" borderId="16" xfId="0" applyFont="1" applyBorder="1" applyAlignment="1">
      <alignment vertical="center"/>
    </xf>
    <xf numFmtId="0" fontId="3" fillId="0" borderId="23" xfId="0" applyFont="1" applyBorder="1" applyAlignment="1">
      <alignment horizontal="left" vertical="top" wrapText="1"/>
    </xf>
    <xf numFmtId="0" fontId="20" fillId="0" borderId="1" xfId="0" applyFont="1" applyBorder="1"/>
    <xf numFmtId="0" fontId="20" fillId="0" borderId="5" xfId="0" applyFont="1" applyBorder="1"/>
    <xf numFmtId="0" fontId="3" fillId="0" borderId="23" xfId="0" applyFont="1" applyBorder="1" applyAlignment="1">
      <alignment horizontal="left" vertical="center" wrapText="1"/>
    </xf>
    <xf numFmtId="0" fontId="20" fillId="0" borderId="1" xfId="0" applyFont="1" applyBorder="1" applyAlignment="1">
      <alignment vertical="center" wrapText="1"/>
    </xf>
    <xf numFmtId="0" fontId="20" fillId="0" borderId="5" xfId="0" applyFont="1" applyBorder="1" applyAlignment="1">
      <alignment vertical="center" wrapText="1"/>
    </xf>
    <xf numFmtId="0" fontId="18" fillId="0" borderId="23" xfId="0" applyFont="1" applyBorder="1" applyAlignment="1">
      <alignment horizontal="left" vertical="center" wrapText="1"/>
    </xf>
    <xf numFmtId="0" fontId="18" fillId="0" borderId="1" xfId="0" applyFont="1" applyBorder="1" applyAlignment="1">
      <alignment horizontal="left" vertical="center" wrapText="1"/>
    </xf>
    <xf numFmtId="0" fontId="25" fillId="10" borderId="32" xfId="0" applyFont="1" applyFill="1" applyBorder="1" applyAlignment="1" applyProtection="1">
      <alignment horizontal="left" vertical="center" wrapText="1"/>
      <protection locked="0"/>
    </xf>
    <xf numFmtId="0" fontId="3" fillId="0" borderId="1" xfId="0" applyFont="1" applyBorder="1" applyAlignment="1">
      <alignment horizontal="left" vertical="center" wrapText="1"/>
    </xf>
    <xf numFmtId="0" fontId="25" fillId="13" borderId="51" xfId="0" applyFont="1" applyFill="1" applyBorder="1" applyAlignment="1">
      <alignment horizontal="center" vertical="center"/>
    </xf>
    <xf numFmtId="0" fontId="25" fillId="13" borderId="12" xfId="0" applyFont="1" applyFill="1" applyBorder="1" applyAlignment="1">
      <alignment horizontal="center" vertical="center"/>
    </xf>
    <xf numFmtId="0" fontId="23" fillId="11" borderId="39" xfId="0" applyFont="1" applyFill="1" applyBorder="1" applyAlignment="1">
      <alignment horizontal="center" vertical="center" wrapText="1"/>
    </xf>
    <xf numFmtId="0" fontId="23" fillId="11" borderId="16" xfId="0" applyFont="1" applyFill="1" applyBorder="1" applyAlignment="1">
      <alignment horizontal="center" vertical="center" wrapText="1"/>
    </xf>
    <xf numFmtId="0" fontId="18" fillId="0" borderId="21" xfId="0" applyFont="1" applyBorder="1" applyAlignment="1">
      <alignment horizontal="left" vertical="top" wrapText="1"/>
    </xf>
    <xf numFmtId="0" fontId="18" fillId="0" borderId="15" xfId="0" applyFont="1" applyBorder="1" applyAlignment="1">
      <alignment horizontal="left" vertical="top" wrapText="1"/>
    </xf>
    <xf numFmtId="0" fontId="25" fillId="10" borderId="34" xfId="0" applyFont="1" applyFill="1" applyBorder="1" applyAlignment="1">
      <alignment horizontal="right" vertical="center"/>
    </xf>
    <xf numFmtId="0" fontId="25" fillId="10" borderId="32" xfId="0" applyFont="1" applyFill="1" applyBorder="1" applyAlignment="1">
      <alignment horizontal="right" vertical="center"/>
    </xf>
    <xf numFmtId="0" fontId="2" fillId="0" borderId="48" xfId="0" applyFont="1" applyBorder="1" applyAlignment="1" applyProtection="1">
      <alignment horizontal="left" vertical="top" wrapText="1"/>
      <protection locked="0"/>
    </xf>
    <xf numFmtId="0" fontId="2" fillId="0" borderId="24"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18" fillId="0" borderId="61" xfId="0" applyFont="1" applyBorder="1" applyAlignment="1">
      <alignment horizontal="left" vertical="top" wrapText="1"/>
    </xf>
    <xf numFmtId="0" fontId="5" fillId="0" borderId="32" xfId="0" applyFont="1" applyBorder="1" applyAlignment="1" applyProtection="1">
      <alignment horizontal="left" vertical="top"/>
      <protection locked="0"/>
    </xf>
    <xf numFmtId="0" fontId="5" fillId="0" borderId="33" xfId="0" applyFont="1" applyBorder="1" applyAlignment="1" applyProtection="1">
      <alignment horizontal="left" vertical="top"/>
      <protection locked="0"/>
    </xf>
    <xf numFmtId="0" fontId="5" fillId="0" borderId="16" xfId="0" applyFont="1" applyBorder="1" applyAlignment="1">
      <alignment horizontal="left" vertical="center"/>
    </xf>
    <xf numFmtId="0" fontId="18" fillId="0" borderId="59" xfId="0" applyFont="1" applyBorder="1" applyAlignment="1">
      <alignment horizontal="left" vertical="top" wrapText="1" indent="1"/>
    </xf>
    <xf numFmtId="0" fontId="18" fillId="0" borderId="60" xfId="0" applyFont="1" applyBorder="1" applyAlignment="1">
      <alignment horizontal="left" vertical="top" wrapText="1" indent="1"/>
    </xf>
    <xf numFmtId="0" fontId="18" fillId="0" borderId="49" xfId="0" applyFont="1" applyBorder="1" applyAlignment="1">
      <alignment horizontal="left" vertical="top" wrapText="1" indent="1"/>
    </xf>
    <xf numFmtId="0" fontId="18" fillId="0" borderId="55" xfId="0" applyFont="1" applyBorder="1" applyAlignment="1">
      <alignment horizontal="left" vertical="top" wrapText="1" indent="1"/>
    </xf>
    <xf numFmtId="0" fontId="3" fillId="0" borderId="34" xfId="0" applyFont="1" applyBorder="1" applyAlignment="1">
      <alignment horizontal="left" vertical="top"/>
    </xf>
    <xf numFmtId="0" fontId="3" fillId="0" borderId="32" xfId="0" applyFont="1" applyBorder="1" applyAlignment="1">
      <alignment horizontal="left" vertical="top"/>
    </xf>
    <xf numFmtId="0" fontId="3" fillId="0" borderId="33" xfId="0" applyFont="1" applyBorder="1" applyAlignment="1">
      <alignment horizontal="left" vertical="top"/>
    </xf>
    <xf numFmtId="0" fontId="25" fillId="13" borderId="34" xfId="0" applyFont="1" applyFill="1" applyBorder="1" applyAlignment="1">
      <alignment horizontal="center" vertical="center"/>
    </xf>
    <xf numFmtId="0" fontId="25" fillId="13" borderId="33" xfId="0" applyFont="1" applyFill="1" applyBorder="1" applyAlignment="1">
      <alignment horizontal="center" vertical="center"/>
    </xf>
    <xf numFmtId="0" fontId="11" fillId="13" borderId="34" xfId="0" applyFont="1" applyFill="1" applyBorder="1" applyAlignment="1">
      <alignment horizontal="center" vertical="center" wrapText="1"/>
    </xf>
    <xf numFmtId="0" fontId="11" fillId="13" borderId="32" xfId="0" applyFont="1" applyFill="1" applyBorder="1" applyAlignment="1">
      <alignment horizontal="center" vertical="center" wrapText="1"/>
    </xf>
    <xf numFmtId="0" fontId="11" fillId="13" borderId="33" xfId="0" applyFont="1" applyFill="1" applyBorder="1" applyAlignment="1">
      <alignment horizontal="center" vertical="center" wrapText="1"/>
    </xf>
    <xf numFmtId="0" fontId="25" fillId="10" borderId="33" xfId="0" applyFont="1" applyFill="1" applyBorder="1" applyAlignment="1" applyProtection="1">
      <alignment horizontal="left" vertical="center" wrapText="1"/>
      <protection locked="0"/>
    </xf>
    <xf numFmtId="0" fontId="23" fillId="11" borderId="36" xfId="0" applyFont="1" applyFill="1" applyBorder="1" applyAlignment="1">
      <alignment horizontal="center" vertical="center" wrapText="1"/>
    </xf>
    <xf numFmtId="0" fontId="23" fillId="11" borderId="53" xfId="0" applyFont="1" applyFill="1" applyBorder="1" applyAlignment="1">
      <alignment horizontal="center" vertical="center" wrapText="1"/>
    </xf>
    <xf numFmtId="0" fontId="18" fillId="0" borderId="49" xfId="0" applyFont="1" applyBorder="1" applyAlignment="1">
      <alignment horizontal="left" vertical="top" wrapText="1"/>
    </xf>
    <xf numFmtId="0" fontId="18" fillId="0" borderId="55" xfId="0" applyFont="1" applyBorder="1" applyAlignment="1">
      <alignment horizontal="left" vertical="top" wrapText="1"/>
    </xf>
    <xf numFmtId="0" fontId="18" fillId="0" borderId="59" xfId="0" applyFont="1" applyBorder="1" applyAlignment="1">
      <alignment horizontal="left" vertical="top" wrapText="1"/>
    </xf>
    <xf numFmtId="0" fontId="18" fillId="0" borderId="60" xfId="0" applyFont="1" applyBorder="1" applyAlignment="1">
      <alignment horizontal="left" vertical="top" wrapText="1"/>
    </xf>
    <xf numFmtId="0" fontId="5" fillId="0" borderId="34" xfId="0" applyFont="1" applyBorder="1" applyAlignment="1">
      <alignment horizontal="left" vertical="center"/>
    </xf>
    <xf numFmtId="0" fontId="5" fillId="0" borderId="61" xfId="0" applyFont="1" applyBorder="1" applyAlignment="1">
      <alignment horizontal="left" vertical="center"/>
    </xf>
    <xf numFmtId="0" fontId="18" fillId="0" borderId="56" xfId="0" applyFont="1" applyBorder="1" applyAlignment="1">
      <alignment horizontal="left" vertical="center" wrapText="1"/>
    </xf>
    <xf numFmtId="0" fontId="18" fillId="0" borderId="2" xfId="0" applyFont="1" applyBorder="1" applyAlignment="1">
      <alignment horizontal="left" vertical="center" wrapText="1"/>
    </xf>
    <xf numFmtId="0" fontId="18" fillId="0" borderId="23" xfId="0" applyFont="1" applyBorder="1" applyAlignment="1">
      <alignment horizontal="left" vertical="center" wrapText="1" indent="2"/>
    </xf>
    <xf numFmtId="0" fontId="18" fillId="0" borderId="1" xfId="0" applyFont="1" applyBorder="1" applyAlignment="1">
      <alignment horizontal="left" vertical="center" wrapText="1" indent="2"/>
    </xf>
    <xf numFmtId="0" fontId="18" fillId="0" borderId="27" xfId="0" applyFont="1" applyBorder="1" applyAlignment="1">
      <alignment horizontal="left" vertical="top" wrapText="1"/>
    </xf>
    <xf numFmtId="0" fontId="18" fillId="0" borderId="0" xfId="0" applyFont="1" applyAlignment="1">
      <alignment horizontal="left" vertical="top" wrapText="1"/>
    </xf>
    <xf numFmtId="0" fontId="18" fillId="0" borderId="24" xfId="0" applyFont="1" applyBorder="1" applyAlignment="1">
      <alignment horizontal="left" vertical="top" wrapText="1"/>
    </xf>
    <xf numFmtId="0" fontId="18" fillId="0" borderId="31" xfId="0" applyFont="1" applyBorder="1" applyAlignment="1">
      <alignment horizontal="left" vertical="center" wrapText="1"/>
    </xf>
    <xf numFmtId="0" fontId="18" fillId="0" borderId="30" xfId="0" applyFont="1" applyBorder="1" applyAlignment="1">
      <alignment horizontal="left" vertical="center" wrapText="1"/>
    </xf>
    <xf numFmtId="0" fontId="18" fillId="0" borderId="31" xfId="0" applyFont="1" applyBorder="1" applyAlignment="1">
      <alignment horizontal="left" vertical="top" wrapText="1"/>
    </xf>
    <xf numFmtId="0" fontId="18" fillId="0" borderId="30" xfId="0" applyFont="1" applyBorder="1" applyAlignment="1">
      <alignment horizontal="left" vertical="top" wrapText="1"/>
    </xf>
    <xf numFmtId="0" fontId="18" fillId="0" borderId="57" xfId="0" applyFont="1" applyBorder="1" applyAlignment="1">
      <alignment horizontal="left" vertical="top" wrapText="1"/>
    </xf>
    <xf numFmtId="0" fontId="18" fillId="0" borderId="58" xfId="0" applyFont="1" applyBorder="1" applyAlignment="1">
      <alignment horizontal="left" vertical="top" wrapText="1"/>
    </xf>
    <xf numFmtId="0" fontId="18" fillId="0" borderId="23" xfId="0" applyFont="1" applyBorder="1" applyAlignment="1">
      <alignment horizontal="left" vertical="top" wrapText="1" indent="2"/>
    </xf>
    <xf numFmtId="0" fontId="18" fillId="0" borderId="1" xfId="0" applyFont="1" applyBorder="1" applyAlignment="1">
      <alignment horizontal="left" vertical="top" wrapText="1" indent="2"/>
    </xf>
    <xf numFmtId="0" fontId="25" fillId="13" borderId="48" xfId="0" applyFont="1" applyFill="1" applyBorder="1" applyAlignment="1">
      <alignment horizontal="center" vertical="center"/>
    </xf>
    <xf numFmtId="0" fontId="3" fillId="0" borderId="46" xfId="0" applyFont="1" applyBorder="1" applyAlignment="1">
      <alignment horizontal="left" vertical="top" wrapText="1"/>
    </xf>
    <xf numFmtId="0" fontId="3" fillId="0" borderId="47" xfId="0" applyFont="1" applyBorder="1" applyAlignment="1">
      <alignment horizontal="left" vertical="top" wrapText="1"/>
    </xf>
    <xf numFmtId="0" fontId="3" fillId="0" borderId="48" xfId="0" applyFont="1" applyBorder="1" applyAlignment="1">
      <alignment horizontal="left" vertical="top" wrapText="1"/>
    </xf>
    <xf numFmtId="0" fontId="3" fillId="14" borderId="18" xfId="0" applyFont="1" applyFill="1" applyBorder="1" applyAlignment="1" applyProtection="1">
      <alignment horizontal="left" vertical="top"/>
      <protection locked="0"/>
    </xf>
    <xf numFmtId="0" fontId="3" fillId="14" borderId="72" xfId="0" applyFont="1" applyFill="1" applyBorder="1" applyAlignment="1" applyProtection="1">
      <alignment horizontal="left" vertical="top"/>
      <protection locked="0"/>
    </xf>
    <xf numFmtId="0" fontId="3" fillId="14" borderId="43" xfId="0" applyFont="1" applyFill="1" applyBorder="1" applyAlignment="1" applyProtection="1">
      <alignment horizontal="left" vertical="top"/>
      <protection locked="0"/>
    </xf>
    <xf numFmtId="0" fontId="3" fillId="14" borderId="1" xfId="0" applyFont="1" applyFill="1" applyBorder="1" applyAlignment="1" applyProtection="1">
      <alignment horizontal="left" vertical="top"/>
      <protection locked="0"/>
    </xf>
    <xf numFmtId="0" fontId="3" fillId="14" borderId="75" xfId="0" applyFont="1" applyFill="1" applyBorder="1" applyAlignment="1" applyProtection="1">
      <alignment horizontal="left" vertical="top"/>
      <protection locked="0"/>
    </xf>
    <xf numFmtId="0" fontId="3" fillId="14" borderId="42" xfId="0" applyFont="1" applyFill="1" applyBorder="1" applyAlignment="1" applyProtection="1">
      <alignment horizontal="left" vertical="top"/>
      <protection locked="0"/>
    </xf>
    <xf numFmtId="0" fontId="3" fillId="14" borderId="19" xfId="0" applyFont="1" applyFill="1" applyBorder="1" applyAlignment="1" applyProtection="1">
      <alignment horizontal="left" vertical="top"/>
      <protection locked="0"/>
    </xf>
    <xf numFmtId="0" fontId="5" fillId="20" borderId="69" xfId="0" applyFont="1" applyFill="1" applyBorder="1" applyAlignment="1">
      <alignment horizontal="center" vertical="center" wrapText="1"/>
    </xf>
    <xf numFmtId="0" fontId="5" fillId="20" borderId="32" xfId="0" applyFont="1" applyFill="1" applyBorder="1" applyAlignment="1">
      <alignment horizontal="center" vertical="center" wrapText="1"/>
    </xf>
    <xf numFmtId="0" fontId="5" fillId="20" borderId="33" xfId="0" applyFont="1" applyFill="1" applyBorder="1" applyAlignment="1">
      <alignment horizontal="center" vertical="center" wrapText="1"/>
    </xf>
    <xf numFmtId="0" fontId="41" fillId="14" borderId="18" xfId="0" applyFont="1" applyFill="1" applyBorder="1" applyAlignment="1" applyProtection="1">
      <alignment horizontal="left" vertical="top"/>
      <protection locked="0"/>
    </xf>
    <xf numFmtId="0" fontId="3" fillId="14" borderId="73" xfId="0" applyFont="1" applyFill="1" applyBorder="1" applyAlignment="1" applyProtection="1">
      <alignment horizontal="left" vertical="top"/>
      <protection locked="0"/>
    </xf>
    <xf numFmtId="0" fontId="3" fillId="14" borderId="74" xfId="0" applyFont="1" applyFill="1" applyBorder="1" applyAlignment="1" applyProtection="1">
      <alignment horizontal="left" vertical="top"/>
      <protection locked="0"/>
    </xf>
    <xf numFmtId="0" fontId="3" fillId="14" borderId="67" xfId="0" applyFont="1" applyFill="1" applyBorder="1" applyAlignment="1" applyProtection="1">
      <alignment horizontal="left" vertical="top"/>
      <protection locked="0"/>
    </xf>
    <xf numFmtId="0" fontId="3" fillId="14" borderId="44" xfId="0" applyFont="1" applyFill="1" applyBorder="1" applyAlignment="1" applyProtection="1">
      <alignment horizontal="left" vertical="top"/>
      <protection locked="0"/>
    </xf>
    <xf numFmtId="0" fontId="3" fillId="14" borderId="50" xfId="0" applyFont="1" applyFill="1" applyBorder="1" applyAlignment="1" applyProtection="1">
      <alignment horizontal="left" vertical="top"/>
      <protection locked="0"/>
    </xf>
    <xf numFmtId="0" fontId="3" fillId="14" borderId="45" xfId="0" applyFont="1" applyFill="1" applyBorder="1" applyAlignment="1" applyProtection="1">
      <alignment horizontal="left" vertical="top"/>
      <protection locked="0"/>
    </xf>
    <xf numFmtId="0" fontId="3" fillId="0" borderId="34" xfId="0" applyFont="1" applyBorder="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23" fillId="11" borderId="34" xfId="0" applyFont="1" applyFill="1" applyBorder="1" applyAlignment="1">
      <alignment horizontal="center" vertical="center" wrapText="1"/>
    </xf>
    <xf numFmtId="0" fontId="23" fillId="11" borderId="61" xfId="0" applyFont="1" applyFill="1" applyBorder="1" applyAlignment="1">
      <alignment horizontal="center" vertical="center" wrapText="1"/>
    </xf>
    <xf numFmtId="0" fontId="7" fillId="17" borderId="70" xfId="0" applyFont="1" applyFill="1" applyBorder="1" applyAlignment="1" applyProtection="1">
      <alignment horizontal="center" vertical="center" wrapText="1"/>
      <protection locked="0"/>
    </xf>
    <xf numFmtId="0" fontId="7" fillId="17" borderId="71" xfId="0" applyFont="1" applyFill="1" applyBorder="1" applyAlignment="1" applyProtection="1">
      <alignment horizontal="center" vertical="center" wrapText="1"/>
      <protection locked="0"/>
    </xf>
    <xf numFmtId="0" fontId="7" fillId="17" borderId="62" xfId="0" applyFont="1" applyFill="1" applyBorder="1" applyAlignment="1" applyProtection="1">
      <alignment horizontal="center" vertical="center" wrapText="1"/>
      <protection locked="0"/>
    </xf>
    <xf numFmtId="0" fontId="7" fillId="17" borderId="54" xfId="0" applyFont="1" applyFill="1" applyBorder="1" applyAlignment="1" applyProtection="1">
      <alignment horizontal="center" vertical="center" wrapText="1"/>
      <protection locked="0"/>
    </xf>
    <xf numFmtId="0" fontId="7" fillId="17" borderId="68" xfId="0" applyFont="1" applyFill="1" applyBorder="1" applyAlignment="1" applyProtection="1">
      <alignment horizontal="center" vertical="center" wrapText="1"/>
      <protection locked="0"/>
    </xf>
    <xf numFmtId="0" fontId="7" fillId="17" borderId="58" xfId="0" applyFont="1" applyFill="1" applyBorder="1" applyAlignment="1" applyProtection="1">
      <alignment horizontal="center" vertical="center" wrapText="1"/>
      <protection locked="0"/>
    </xf>
    <xf numFmtId="0" fontId="7" fillId="17" borderId="26" xfId="0" applyFont="1" applyFill="1" applyBorder="1" applyAlignment="1" applyProtection="1">
      <alignment horizontal="center" vertical="center" wrapText="1"/>
      <protection locked="0"/>
    </xf>
    <xf numFmtId="0" fontId="7" fillId="17" borderId="30" xfId="0" applyFont="1" applyFill="1" applyBorder="1" applyAlignment="1" applyProtection="1">
      <alignment horizontal="center" vertical="center" wrapText="1"/>
      <protection locked="0"/>
    </xf>
    <xf numFmtId="0" fontId="23" fillId="11" borderId="69" xfId="0" applyFont="1" applyFill="1" applyBorder="1" applyAlignment="1">
      <alignment horizontal="center" vertical="center" wrapText="1"/>
    </xf>
    <xf numFmtId="0" fontId="3" fillId="14" borderId="18" xfId="0" applyFont="1" applyFill="1" applyBorder="1" applyAlignment="1" applyProtection="1">
      <alignment horizontal="center" vertical="top"/>
      <protection locked="0"/>
    </xf>
    <xf numFmtId="0" fontId="3" fillId="14" borderId="72" xfId="0" applyFont="1" applyFill="1" applyBorder="1" applyAlignment="1" applyProtection="1">
      <alignment horizontal="center" vertical="top"/>
      <protection locked="0"/>
    </xf>
    <xf numFmtId="0" fontId="3" fillId="14" borderId="43" xfId="0" applyFont="1" applyFill="1" applyBorder="1" applyAlignment="1" applyProtection="1">
      <alignment horizontal="center" vertical="top"/>
      <protection locked="0"/>
    </xf>
    <xf numFmtId="0" fontId="5" fillId="14" borderId="44" xfId="0" applyFont="1" applyFill="1" applyBorder="1" applyAlignment="1" applyProtection="1">
      <alignment horizontal="left" vertical="top"/>
      <protection locked="0"/>
    </xf>
    <xf numFmtId="0" fontId="5" fillId="14" borderId="50" xfId="0" applyFont="1" applyFill="1" applyBorder="1" applyAlignment="1" applyProtection="1">
      <alignment horizontal="left" vertical="top"/>
      <protection locked="0"/>
    </xf>
    <xf numFmtId="0" fontId="5" fillId="14" borderId="45" xfId="0" applyFont="1" applyFill="1" applyBorder="1" applyAlignment="1" applyProtection="1">
      <alignment horizontal="left" vertical="top"/>
      <protection locked="0"/>
    </xf>
    <xf numFmtId="0" fontId="5" fillId="14" borderId="18" xfId="0" applyFont="1" applyFill="1" applyBorder="1" applyAlignment="1" applyProtection="1">
      <alignment horizontal="left" vertical="top"/>
      <protection locked="0"/>
    </xf>
    <xf numFmtId="0" fontId="5" fillId="14" borderId="72" xfId="0" applyFont="1" applyFill="1" applyBorder="1" applyAlignment="1" applyProtection="1">
      <alignment horizontal="left" vertical="top"/>
      <protection locked="0"/>
    </xf>
    <xf numFmtId="0" fontId="5" fillId="14" borderId="43" xfId="0" applyFont="1" applyFill="1" applyBorder="1" applyAlignment="1" applyProtection="1">
      <alignment horizontal="left" vertical="top"/>
      <protection locked="0"/>
    </xf>
    <xf numFmtId="0" fontId="5" fillId="14" borderId="18" xfId="0" applyFont="1" applyFill="1" applyBorder="1" applyAlignment="1" applyProtection="1">
      <alignment horizontal="left" vertical="center"/>
      <protection locked="0"/>
    </xf>
    <xf numFmtId="0" fontId="5" fillId="14" borderId="72" xfId="0" applyFont="1" applyFill="1" applyBorder="1" applyAlignment="1" applyProtection="1">
      <alignment horizontal="left" vertical="center"/>
      <protection locked="0"/>
    </xf>
    <xf numFmtId="0" fontId="5" fillId="14" borderId="43" xfId="0" applyFont="1" applyFill="1" applyBorder="1" applyAlignment="1" applyProtection="1">
      <alignment horizontal="left" vertical="center"/>
      <protection locked="0"/>
    </xf>
    <xf numFmtId="0" fontId="5" fillId="14" borderId="73" xfId="0" applyFont="1" applyFill="1" applyBorder="1" applyAlignment="1" applyProtection="1">
      <alignment horizontal="left" vertical="top"/>
      <protection locked="0"/>
    </xf>
    <xf numFmtId="0" fontId="5" fillId="14" borderId="74" xfId="0" applyFont="1" applyFill="1" applyBorder="1" applyAlignment="1" applyProtection="1">
      <alignment horizontal="left" vertical="top"/>
      <protection locked="0"/>
    </xf>
    <xf numFmtId="0" fontId="5" fillId="14" borderId="67" xfId="0" applyFont="1" applyFill="1" applyBorder="1" applyAlignment="1" applyProtection="1">
      <alignment horizontal="left" vertical="top"/>
      <protection locked="0"/>
    </xf>
    <xf numFmtId="0" fontId="13" fillId="14" borderId="1" xfId="0" applyFont="1" applyFill="1" applyBorder="1" applyAlignment="1">
      <alignment horizontal="center" vertical="center" wrapText="1"/>
    </xf>
    <xf numFmtId="0" fontId="18" fillId="0" borderId="57" xfId="0" applyFont="1" applyBorder="1" applyAlignment="1">
      <alignment horizontal="left" vertical="top" wrapText="1" indent="2"/>
    </xf>
    <xf numFmtId="0" fontId="18" fillId="0" borderId="58" xfId="0" applyFont="1" applyBorder="1" applyAlignment="1">
      <alignment horizontal="left" vertical="top" wrapText="1" indent="2"/>
    </xf>
    <xf numFmtId="0" fontId="18" fillId="14" borderId="21" xfId="0" applyFont="1" applyFill="1" applyBorder="1" applyAlignment="1" applyProtection="1">
      <alignment horizontal="left" vertical="top" wrapText="1" indent="2"/>
      <protection hidden="1"/>
    </xf>
    <xf numFmtId="0" fontId="18" fillId="14" borderId="23" xfId="0" applyFont="1" applyFill="1" applyBorder="1" applyAlignment="1" applyProtection="1">
      <alignment horizontal="left" vertical="top" wrapText="1" indent="2"/>
      <protection hidden="1"/>
    </xf>
    <xf numFmtId="0" fontId="7" fillId="17" borderId="15" xfId="0" applyFont="1" applyFill="1" applyBorder="1" applyAlignment="1" applyProtection="1">
      <alignment horizontal="center" vertical="center" wrapText="1"/>
      <protection locked="0"/>
    </xf>
    <xf numFmtId="0" fontId="7" fillId="17" borderId="1" xfId="0" applyFont="1" applyFill="1" applyBorder="1" applyAlignment="1" applyProtection="1">
      <alignment horizontal="center" vertical="center" wrapText="1"/>
      <protection locked="0"/>
    </xf>
    <xf numFmtId="0" fontId="13" fillId="14" borderId="15" xfId="0" applyFont="1" applyFill="1" applyBorder="1" applyAlignment="1">
      <alignment horizontal="center" vertical="center" wrapText="1"/>
    </xf>
    <xf numFmtId="0" fontId="18" fillId="14" borderId="5" xfId="0" applyFont="1" applyFill="1" applyBorder="1" applyAlignment="1" applyProtection="1">
      <alignment horizontal="left" vertical="top" wrapText="1"/>
      <protection locked="0"/>
    </xf>
    <xf numFmtId="0" fontId="5" fillId="4" borderId="1" xfId="0" applyFont="1" applyFill="1" applyBorder="1" applyAlignment="1" applyProtection="1">
      <alignment horizontal="center" vertical="center"/>
      <protection locked="0"/>
    </xf>
    <xf numFmtId="0" fontId="42" fillId="14" borderId="5" xfId="0" applyFont="1" applyFill="1" applyBorder="1" applyAlignment="1" applyProtection="1">
      <alignment horizontal="left" vertical="top" wrapText="1"/>
      <protection locked="0"/>
    </xf>
    <xf numFmtId="0" fontId="18" fillId="14" borderId="23" xfId="0" applyFont="1" applyFill="1" applyBorder="1" applyAlignment="1" applyProtection="1">
      <alignment horizontal="center" vertical="top" wrapText="1"/>
      <protection hidden="1"/>
    </xf>
    <xf numFmtId="0" fontId="3" fillId="0" borderId="32" xfId="0" applyFont="1" applyBorder="1" applyAlignment="1" applyProtection="1">
      <alignment horizontal="left" vertical="top"/>
      <protection locked="0"/>
    </xf>
    <xf numFmtId="0" fontId="3" fillId="0" borderId="33" xfId="0" applyFont="1" applyBorder="1" applyAlignment="1" applyProtection="1">
      <alignment horizontal="left" vertical="top"/>
      <protection locked="0"/>
    </xf>
    <xf numFmtId="0" fontId="3" fillId="0" borderId="34"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18" fillId="0" borderId="59" xfId="0" applyFont="1" applyBorder="1" applyAlignment="1">
      <alignment horizontal="left" vertical="top" wrapText="1" indent="2"/>
    </xf>
    <xf numFmtId="0" fontId="18" fillId="0" borderId="60" xfId="0" applyFont="1" applyBorder="1" applyAlignment="1">
      <alignment horizontal="left" vertical="top" wrapText="1" indent="2"/>
    </xf>
    <xf numFmtId="0" fontId="18" fillId="0" borderId="56" xfId="0" applyFont="1" applyBorder="1" applyAlignment="1">
      <alignment horizontal="left" vertical="top" wrapText="1" indent="2"/>
    </xf>
    <xf numFmtId="0" fontId="18" fillId="0" borderId="2" xfId="0" applyFont="1" applyBorder="1" applyAlignment="1">
      <alignment horizontal="left" vertical="top" wrapText="1" indent="2"/>
    </xf>
    <xf numFmtId="0" fontId="18" fillId="0" borderId="31" xfId="0" applyFont="1" applyBorder="1" applyAlignment="1">
      <alignment horizontal="left" vertical="top" wrapText="1" indent="2"/>
    </xf>
    <xf numFmtId="0" fontId="18" fillId="0" borderId="30" xfId="0" applyFont="1" applyBorder="1" applyAlignment="1">
      <alignment horizontal="left" vertical="top" wrapText="1" indent="2"/>
    </xf>
    <xf numFmtId="0" fontId="5" fillId="0" borderId="32" xfId="0" applyFont="1" applyBorder="1" applyAlignment="1">
      <alignment horizontal="left" vertical="center"/>
    </xf>
    <xf numFmtId="0" fontId="18" fillId="0" borderId="49" xfId="0" applyFont="1" applyBorder="1" applyAlignment="1">
      <alignment horizontal="left" vertical="top" wrapText="1" indent="2"/>
    </xf>
    <xf numFmtId="0" fontId="18" fillId="0" borderId="55" xfId="0" applyFont="1" applyBorder="1" applyAlignment="1">
      <alignment horizontal="left" vertical="top" wrapText="1" indent="2"/>
    </xf>
    <xf numFmtId="0" fontId="25" fillId="13" borderId="32" xfId="0" applyFont="1" applyFill="1" applyBorder="1" applyAlignment="1">
      <alignment horizontal="center" vertical="center"/>
    </xf>
    <xf numFmtId="0" fontId="18" fillId="14" borderId="20" xfId="0" applyFont="1" applyFill="1" applyBorder="1" applyAlignment="1" applyProtection="1">
      <alignment horizontal="left" vertical="top" wrapText="1"/>
      <protection locked="0"/>
    </xf>
    <xf numFmtId="0" fontId="5" fillId="4" borderId="15" xfId="0" applyFont="1" applyFill="1" applyBorder="1" applyAlignment="1" applyProtection="1">
      <alignment horizontal="center" vertical="center"/>
      <protection locked="0"/>
    </xf>
    <xf numFmtId="0" fontId="25" fillId="10" borderId="32" xfId="0" applyFont="1" applyFill="1" applyBorder="1" applyAlignment="1" applyProtection="1">
      <alignment horizontal="left" vertical="center"/>
      <protection locked="0"/>
    </xf>
    <xf numFmtId="0" fontId="25" fillId="10" borderId="33" xfId="0" applyFont="1" applyFill="1" applyBorder="1" applyAlignment="1" applyProtection="1">
      <alignment horizontal="left" vertical="center"/>
      <protection locked="0"/>
    </xf>
    <xf numFmtId="0" fontId="31" fillId="14" borderId="39" xfId="3" applyFont="1" applyFill="1" applyBorder="1" applyAlignment="1">
      <alignment horizontal="center" vertical="center" wrapText="1"/>
    </xf>
    <xf numFmtId="0" fontId="31" fillId="14" borderId="16" xfId="3" applyFont="1" applyFill="1" applyBorder="1" applyAlignment="1">
      <alignment horizontal="center" vertical="center" wrapText="1"/>
    </xf>
    <xf numFmtId="0" fontId="31" fillId="14" borderId="17" xfId="3" applyFont="1" applyFill="1" applyBorder="1" applyAlignment="1">
      <alignment horizontal="center" vertical="center" wrapText="1"/>
    </xf>
    <xf numFmtId="0" fontId="23" fillId="13" borderId="34" xfId="0" applyFont="1" applyFill="1" applyBorder="1" applyAlignment="1">
      <alignment horizontal="center" vertical="center" wrapText="1"/>
    </xf>
    <xf numFmtId="0" fontId="23" fillId="13" borderId="32" xfId="0" applyFont="1" applyFill="1" applyBorder="1" applyAlignment="1">
      <alignment horizontal="center" vertical="center" wrapText="1"/>
    </xf>
    <xf numFmtId="0" fontId="26" fillId="0" borderId="52" xfId="0" applyFont="1" applyBorder="1" applyAlignment="1">
      <alignment horizontal="left" vertical="top" wrapText="1"/>
    </xf>
    <xf numFmtId="0" fontId="26" fillId="0" borderId="9" xfId="0" applyFont="1" applyBorder="1" applyAlignment="1">
      <alignment horizontal="left" vertical="top" wrapText="1"/>
    </xf>
    <xf numFmtId="0" fontId="26" fillId="0" borderId="13" xfId="0" applyFont="1" applyBorder="1" applyAlignment="1">
      <alignment horizontal="left" vertical="top" wrapText="1"/>
    </xf>
    <xf numFmtId="165" fontId="15" fillId="13" borderId="34" xfId="2" applyNumberFormat="1" applyFill="1" applyBorder="1" applyAlignment="1" applyProtection="1">
      <alignment horizontal="left" vertical="center"/>
      <protection locked="0"/>
    </xf>
    <xf numFmtId="165" fontId="15" fillId="13" borderId="33" xfId="2" applyNumberFormat="1" applyFill="1" applyBorder="1" applyAlignment="1" applyProtection="1">
      <alignment horizontal="left" vertical="center"/>
      <protection locked="0"/>
    </xf>
    <xf numFmtId="0" fontId="9" fillId="11" borderId="34" xfId="5" applyFont="1" applyFill="1" applyBorder="1" applyAlignment="1">
      <alignment horizontal="center" vertical="center" wrapText="1"/>
    </xf>
    <xf numFmtId="0" fontId="9" fillId="11" borderId="32" xfId="5" applyFont="1" applyFill="1" applyBorder="1" applyAlignment="1">
      <alignment horizontal="center" vertical="center" wrapText="1"/>
    </xf>
    <xf numFmtId="0" fontId="40" fillId="18" borderId="42" xfId="5" applyFont="1" applyFill="1" applyBorder="1" applyAlignment="1">
      <alignment horizontal="center" vertical="center" wrapText="1"/>
    </xf>
  </cellXfs>
  <cellStyles count="6">
    <cellStyle name="Hyperlink" xfId="1" builtinId="8"/>
    <cellStyle name="Normal" xfId="0" builtinId="0"/>
    <cellStyle name="Normal 2" xfId="2" xr:uid="{97BF5071-4138-40EF-A9CD-A3B872614148}"/>
    <cellStyle name="Normal 3" xfId="3" xr:uid="{0966D21A-C29C-4E96-9E76-49B3BCE223EC}"/>
    <cellStyle name="Normal 4" xfId="5" xr:uid="{9D116182-D0A8-4163-88BF-0CC978D3DE85}"/>
    <cellStyle name="Percent" xfId="4" builtinId="5"/>
  </cellStyles>
  <dxfs count="0"/>
  <tableStyles count="0" defaultTableStyle="TableStyleMedium9" defaultPivotStyle="PivotStyleLight16"/>
  <colors>
    <mruColors>
      <color rgb="FF99FF99"/>
      <color rgb="FFFDDFC7"/>
      <color rgb="FF8BE1FF"/>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47</xdr:row>
          <xdr:rowOff>0</xdr:rowOff>
        </xdr:from>
        <xdr:to>
          <xdr:col>2</xdr:col>
          <xdr:colOff>914400</xdr:colOff>
          <xdr:row>47</xdr:row>
          <xdr:rowOff>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2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8</xdr:col>
      <xdr:colOff>0</xdr:colOff>
      <xdr:row>4</xdr:row>
      <xdr:rowOff>0</xdr:rowOff>
    </xdr:from>
    <xdr:ext cx="232754" cy="264560"/>
    <xdr:sp macro="" textlink="">
      <xdr:nvSpPr>
        <xdr:cNvPr id="2" name="TextBox 1">
          <a:extLst>
            <a:ext uri="{FF2B5EF4-FFF2-40B4-BE49-F238E27FC236}">
              <a16:creationId xmlns:a16="http://schemas.microsoft.com/office/drawing/2014/main" id="{7B594E6A-577F-90D7-B8BC-CF1E5186BBCE}"/>
            </a:ext>
          </a:extLst>
        </xdr:cNvPr>
        <xdr:cNvSpPr txBox="1"/>
      </xdr:nvSpPr>
      <xdr:spPr>
        <a:xfrm>
          <a:off x="10524490" y="137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11ED5-56BA-43EA-BB27-FCE60703CE89}">
  <sheetPr codeName="Sheet8">
    <tabColor rgb="FF8BE1FF"/>
  </sheetPr>
  <dimension ref="B1:V22"/>
  <sheetViews>
    <sheetView topLeftCell="A9" zoomScale="90" zoomScaleNormal="90" workbookViewId="0">
      <selection activeCell="D15" sqref="D15"/>
    </sheetView>
  </sheetViews>
  <sheetFormatPr defaultColWidth="9.1796875" defaultRowHeight="13" x14ac:dyDescent="0.3"/>
  <cols>
    <col min="1" max="1" width="2.26953125" style="58" customWidth="1"/>
    <col min="2" max="2" width="42.453125" style="62" customWidth="1"/>
    <col min="3" max="3" width="37.453125" style="58" customWidth="1"/>
    <col min="4" max="4" width="39.453125" style="58" customWidth="1"/>
    <col min="5" max="8" width="9.1796875" style="58"/>
    <col min="9" max="9" width="29.81640625" style="58" customWidth="1"/>
    <col min="10" max="10" width="9.1796875" style="120"/>
    <col min="11" max="22" width="9.1796875" style="159"/>
    <col min="23" max="16384" width="9.1796875" style="58"/>
  </cols>
  <sheetData>
    <row r="1" spans="2:22" ht="10" customHeight="1" thickBot="1" x14ac:dyDescent="0.35"/>
    <row r="2" spans="2:22" s="57" customFormat="1" ht="82.5" customHeight="1" thickBot="1" x14ac:dyDescent="0.3">
      <c r="B2" s="290" t="s">
        <v>0</v>
      </c>
      <c r="C2" s="291"/>
      <c r="D2" s="292"/>
      <c r="J2" s="119" t="s">
        <v>1</v>
      </c>
      <c r="K2" s="160"/>
      <c r="L2" s="160"/>
      <c r="M2" s="160"/>
      <c r="N2" s="160"/>
      <c r="O2" s="160"/>
      <c r="P2" s="160"/>
      <c r="Q2" s="160"/>
      <c r="R2" s="160"/>
      <c r="S2" s="160"/>
      <c r="T2" s="160"/>
      <c r="U2" s="160"/>
      <c r="V2" s="160"/>
    </row>
    <row r="3" spans="2:22" s="57" customFormat="1" ht="25.5" thickBot="1" x14ac:dyDescent="0.3">
      <c r="B3" s="116" t="s">
        <v>2</v>
      </c>
      <c r="C3" s="117" t="s">
        <v>3</v>
      </c>
      <c r="D3" s="63"/>
      <c r="J3" s="119" t="s">
        <v>4</v>
      </c>
      <c r="K3" s="160"/>
      <c r="L3" s="160"/>
      <c r="M3" s="160"/>
      <c r="N3" s="160"/>
      <c r="O3" s="160"/>
      <c r="P3" s="160"/>
      <c r="Q3" s="160"/>
      <c r="R3" s="160"/>
      <c r="S3" s="160"/>
      <c r="T3" s="160"/>
      <c r="U3" s="160"/>
      <c r="V3" s="160"/>
    </row>
    <row r="4" spans="2:22" s="57" customFormat="1" ht="27.75" customHeight="1" thickBot="1" x14ac:dyDescent="0.3">
      <c r="B4" s="298" t="s">
        <v>5</v>
      </c>
      <c r="C4" s="299"/>
      <c r="D4" s="300"/>
      <c r="J4" s="119" t="s">
        <v>6</v>
      </c>
      <c r="K4" s="160"/>
      <c r="L4" s="160"/>
      <c r="M4" s="160"/>
      <c r="N4" s="160"/>
      <c r="O4" s="160"/>
      <c r="P4" s="160"/>
      <c r="Q4" s="160"/>
      <c r="R4" s="160"/>
      <c r="S4" s="160"/>
      <c r="T4" s="160"/>
      <c r="U4" s="160"/>
      <c r="V4" s="160"/>
    </row>
    <row r="5" spans="2:22" ht="34.5" customHeight="1" x14ac:dyDescent="0.25">
      <c r="B5" s="154" t="s">
        <v>7</v>
      </c>
      <c r="C5" s="303" t="s">
        <v>8</v>
      </c>
      <c r="D5" s="304"/>
      <c r="J5" s="120" t="s">
        <v>9</v>
      </c>
    </row>
    <row r="6" spans="2:22" ht="35.25" customHeight="1" x14ac:dyDescent="0.25">
      <c r="B6" s="155" t="s">
        <v>10</v>
      </c>
      <c r="C6" s="293" t="s">
        <v>11</v>
      </c>
      <c r="D6" s="294"/>
      <c r="J6" s="120" t="s">
        <v>12</v>
      </c>
    </row>
    <row r="7" spans="2:22" ht="34.5" customHeight="1" x14ac:dyDescent="0.25">
      <c r="B7" s="155" t="s">
        <v>13</v>
      </c>
      <c r="C7" s="293" t="s">
        <v>14</v>
      </c>
      <c r="D7" s="294"/>
      <c r="J7" s="120" t="s">
        <v>15</v>
      </c>
    </row>
    <row r="8" spans="2:22" ht="33.75" customHeight="1" x14ac:dyDescent="0.25">
      <c r="B8" s="155" t="s">
        <v>16</v>
      </c>
      <c r="C8" s="301" t="s">
        <v>17</v>
      </c>
      <c r="D8" s="302"/>
      <c r="J8" s="120" t="s">
        <v>18</v>
      </c>
    </row>
    <row r="9" spans="2:22" ht="34.5" customHeight="1" thickBot="1" x14ac:dyDescent="0.3">
      <c r="B9" s="156" t="s">
        <v>19</v>
      </c>
      <c r="C9" s="295" t="s">
        <v>20</v>
      </c>
      <c r="D9" s="296"/>
      <c r="J9" s="120" t="s">
        <v>21</v>
      </c>
    </row>
    <row r="10" spans="2:22" ht="31.5" customHeight="1" x14ac:dyDescent="0.25">
      <c r="B10" s="64" t="s">
        <v>22</v>
      </c>
      <c r="C10" s="65" t="s">
        <v>23</v>
      </c>
      <c r="D10" s="66" t="s">
        <v>24</v>
      </c>
      <c r="J10" s="120" t="s">
        <v>25</v>
      </c>
    </row>
    <row r="11" spans="2:22" s="59" customFormat="1" ht="34.5" customHeight="1" x14ac:dyDescent="0.45">
      <c r="B11" s="157" t="s">
        <v>26</v>
      </c>
      <c r="C11" s="67">
        <f>'I &amp; P'!E50/100</f>
        <v>0.90200000000000002</v>
      </c>
      <c r="D11" s="68">
        <f>'I &amp; P'!F50/100</f>
        <v>0.90200000000000002</v>
      </c>
      <c r="J11" s="120" t="s">
        <v>27</v>
      </c>
    </row>
    <row r="12" spans="2:22" s="59" customFormat="1" ht="35.25" customHeight="1" x14ac:dyDescent="0.45">
      <c r="B12" s="157" t="s">
        <v>28</v>
      </c>
      <c r="C12" s="67">
        <f>Fiscal!E35/100</f>
        <v>0.96</v>
      </c>
      <c r="D12" s="68">
        <f>Fiscal!F35/100</f>
        <v>0.94</v>
      </c>
      <c r="J12" s="120" t="s">
        <v>29</v>
      </c>
    </row>
    <row r="13" spans="2:22" s="59" customFormat="1" ht="34.5" customHeight="1" x14ac:dyDescent="0.45">
      <c r="B13" s="157" t="s">
        <v>30</v>
      </c>
      <c r="C13" s="67">
        <f>Governance!E23/100</f>
        <v>1</v>
      </c>
      <c r="D13" s="68">
        <f>Governance!F23/100</f>
        <v>0.95</v>
      </c>
      <c r="J13" s="120" t="s">
        <v>31</v>
      </c>
    </row>
    <row r="14" spans="2:22" s="59" customFormat="1" ht="34.5" customHeight="1" x14ac:dyDescent="0.45">
      <c r="B14" s="157" t="s">
        <v>32</v>
      </c>
      <c r="C14" s="67">
        <f>Operations!E29/100</f>
        <v>1</v>
      </c>
      <c r="D14" s="68">
        <f>Operations!F29/100</f>
        <v>0.95</v>
      </c>
      <c r="J14" s="120" t="s">
        <v>33</v>
      </c>
    </row>
    <row r="15" spans="2:22" s="59" customFormat="1" ht="33.75" customHeight="1" thickBot="1" x14ac:dyDescent="0.5">
      <c r="B15" s="158" t="s">
        <v>34</v>
      </c>
      <c r="C15" s="69">
        <f>Personnel!E40/100</f>
        <v>0.94</v>
      </c>
      <c r="D15" s="70">
        <f>Personnel!F40/100</f>
        <v>0.97</v>
      </c>
      <c r="J15" s="120" t="s">
        <v>35</v>
      </c>
    </row>
    <row r="16" spans="2:22" s="59" customFormat="1" ht="11.25" customHeight="1" x14ac:dyDescent="0.4">
      <c r="B16" s="60"/>
      <c r="C16" s="61"/>
      <c r="D16" s="61"/>
      <c r="J16" s="120" t="s">
        <v>36</v>
      </c>
    </row>
    <row r="17" spans="2:10" ht="51.75" customHeight="1" x14ac:dyDescent="0.25">
      <c r="B17" s="297"/>
      <c r="C17" s="297"/>
      <c r="D17" s="297"/>
      <c r="E17" s="153"/>
      <c r="F17" s="153"/>
      <c r="G17" s="153"/>
      <c r="J17" s="120" t="s">
        <v>37</v>
      </c>
    </row>
    <row r="18" spans="2:10" x14ac:dyDescent="0.3">
      <c r="J18" s="120" t="s">
        <v>38</v>
      </c>
    </row>
    <row r="19" spans="2:10" x14ac:dyDescent="0.3">
      <c r="J19" s="120" t="s">
        <v>11</v>
      </c>
    </row>
    <row r="20" spans="2:10" x14ac:dyDescent="0.3">
      <c r="J20" s="120" t="s">
        <v>39</v>
      </c>
    </row>
    <row r="21" spans="2:10" x14ac:dyDescent="0.3">
      <c r="J21" s="120" t="s">
        <v>40</v>
      </c>
    </row>
    <row r="22" spans="2:10" x14ac:dyDescent="0.3">
      <c r="J22" s="120" t="s">
        <v>41</v>
      </c>
    </row>
  </sheetData>
  <sheetProtection algorithmName="SHA-512" hashValue="qCURu7qrmXqBDpdTMjtJfv9Ubhtiq2YhdIW2e12kPlz3EyBoG0LorZOIMPf4KjA/m+Y0OmNxeaze4t4PcGSFCw==" saltValue="sUEx3l9/mDVsHBP8asdzoQ==" spinCount="100000" sheet="1"/>
  <mergeCells count="8">
    <mergeCell ref="B2:D2"/>
    <mergeCell ref="C6:D6"/>
    <mergeCell ref="C9:D9"/>
    <mergeCell ref="B17:D17"/>
    <mergeCell ref="B4:D4"/>
    <mergeCell ref="C7:D7"/>
    <mergeCell ref="C8:D8"/>
    <mergeCell ref="C5:D5"/>
  </mergeCells>
  <dataValidations xWindow="535" yWindow="519" count="2">
    <dataValidation allowBlank="1" showInputMessage="1" showErrorMessage="1" promptTitle="Enter your Dirstrict Name &amp; CDS#" prompt="Enter your Dirstrict Name &amp; CDS#" sqref="C5" xr:uid="{1D319EC7-47A0-40E5-B142-A2885AE86CDD}"/>
    <dataValidation type="list" errorStyle="warning" allowBlank="1" showInputMessage="1" showErrorMessage="1" promptTitle="Select County" prompt="Select County from Drop Down" sqref="C6:D6" xr:uid="{137502F3-C522-40A6-9AA9-E111FB3DB16A}">
      <formula1>$J$2:$J$22</formula1>
    </dataValidation>
  </dataValidations>
  <printOptions horizontalCentered="1" verticalCentered="1"/>
  <pageMargins left="1" right="1" top="0.75" bottom="0.75" header="0.3" footer="0.3"/>
  <pageSetup scale="96" orientation="landscape" r:id="rId1"/>
  <headerFooter>
    <oddFooter>&amp;L&amp;"Times New Roman,Regular"NJQSAC DPR: District Info &amp; Score Summary&amp;C&amp;"Times New Roman,Regular"&amp;P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A3B03-7D93-49BA-B4CC-85CE8DB29A67}">
  <dimension ref="A1:AO39"/>
  <sheetViews>
    <sheetView topLeftCell="D1" zoomScale="86" zoomScaleNormal="86" workbookViewId="0">
      <selection activeCell="X9" sqref="X9"/>
    </sheetView>
  </sheetViews>
  <sheetFormatPr defaultRowHeight="12.5" x14ac:dyDescent="0.25"/>
  <cols>
    <col min="1" max="1" width="2.7265625" style="58" customWidth="1"/>
    <col min="2" max="2" width="30" style="58" bestFit="1" customWidth="1"/>
    <col min="3" max="3" width="22.26953125" style="58" bestFit="1" customWidth="1"/>
    <col min="4" max="4" width="22.453125" style="58" bestFit="1" customWidth="1"/>
    <col min="5" max="5" width="2.7265625" style="58" customWidth="1"/>
    <col min="6" max="6" width="17.54296875" style="58" bestFit="1" customWidth="1"/>
    <col min="7" max="7" width="22.26953125" style="58" bestFit="1" customWidth="1"/>
    <col min="8" max="8" width="12.453125" style="58" bestFit="1" customWidth="1"/>
    <col min="9" max="9" width="2.7265625" style="58" customWidth="1"/>
    <col min="10" max="10" width="14.1796875" style="58" customWidth="1"/>
    <col min="11" max="11" width="22.26953125" style="58" bestFit="1" customWidth="1"/>
    <col min="12" max="12" width="20.81640625" style="58" bestFit="1" customWidth="1"/>
    <col min="13" max="13" width="2.7265625" style="58" customWidth="1"/>
    <col min="14" max="14" width="14" style="58" bestFit="1" customWidth="1"/>
    <col min="15" max="15" width="22.26953125" style="58" bestFit="1" customWidth="1"/>
    <col min="16" max="16" width="19" style="58" bestFit="1" customWidth="1"/>
    <col min="17" max="17" width="2.7265625" style="58" customWidth="1"/>
    <col min="18" max="18" width="12.7265625" style="58" bestFit="1" customWidth="1"/>
    <col min="19" max="19" width="24.26953125" style="58" bestFit="1" customWidth="1"/>
    <col min="20" max="20" width="20" style="58" bestFit="1" customWidth="1"/>
    <col min="21" max="21" width="2.7265625" style="58" customWidth="1"/>
    <col min="22" max="41" width="9.1796875" style="58" customWidth="1"/>
  </cols>
  <sheetData>
    <row r="1" spans="2:20" ht="12" customHeight="1" thickBot="1" x14ac:dyDescent="0.3"/>
    <row r="2" spans="2:20" ht="16" thickBot="1" x14ac:dyDescent="0.4">
      <c r="B2" s="125" t="str">
        <f>'District Info &amp; Score Summary'!C5</f>
        <v>Somerset County Vocational and Technical School 35-4810-070</v>
      </c>
      <c r="C2" s="120"/>
      <c r="D2" s="120"/>
      <c r="E2" s="120"/>
      <c r="F2" s="120"/>
      <c r="G2" s="120"/>
      <c r="H2" s="120"/>
      <c r="I2" s="120"/>
      <c r="J2" s="120"/>
      <c r="K2" s="120"/>
      <c r="L2" s="124"/>
      <c r="M2" s="124"/>
      <c r="N2" s="124"/>
      <c r="O2" s="124"/>
      <c r="P2" s="120"/>
      <c r="Q2" s="120"/>
      <c r="R2" s="120"/>
      <c r="S2" s="120"/>
      <c r="T2" s="120"/>
    </row>
    <row r="3" spans="2:20" ht="16" thickBot="1" x14ac:dyDescent="0.4">
      <c r="B3" s="126" t="str">
        <f t="array" ref="B3:C3">'District Info &amp; Score Summary'!C6:D6</f>
        <v>Somerset</v>
      </c>
      <c r="C3" s="120">
        <v>0</v>
      </c>
      <c r="D3" s="120"/>
      <c r="E3" s="120"/>
      <c r="F3" s="120"/>
      <c r="G3" s="120"/>
      <c r="H3" s="120"/>
      <c r="I3" s="120"/>
      <c r="J3" s="120"/>
      <c r="K3" s="120"/>
      <c r="L3" s="120"/>
      <c r="M3" s="120"/>
      <c r="N3" s="120"/>
      <c r="O3" s="120"/>
      <c r="P3" s="120"/>
      <c r="Q3" s="120"/>
      <c r="R3" s="120"/>
      <c r="S3" s="120"/>
      <c r="T3" s="120"/>
    </row>
    <row r="4" spans="2:20" s="58" customFormat="1" ht="12" customHeight="1" thickBot="1" x14ac:dyDescent="0.3"/>
    <row r="5" spans="2:20" ht="16" thickBot="1" x14ac:dyDescent="0.4">
      <c r="B5" s="127" t="str">
        <f t="array" ref="B5:C5">'I &amp; P'!B2:C2</f>
        <v>Instruction and Program</v>
      </c>
      <c r="C5" s="120">
        <v>0</v>
      </c>
      <c r="D5" s="120"/>
      <c r="F5" s="311" t="str">
        <f>Fiscal!B2</f>
        <v>Fiscal Management</v>
      </c>
      <c r="G5" s="312"/>
      <c r="H5" s="313"/>
      <c r="J5" s="314" t="str">
        <f>Governance!B2</f>
        <v>Governance</v>
      </c>
      <c r="K5" s="315"/>
      <c r="L5" s="316"/>
      <c r="N5" s="314" t="str">
        <f>Operations!B2</f>
        <v xml:space="preserve">Operations </v>
      </c>
      <c r="O5" s="315"/>
      <c r="P5" s="316"/>
      <c r="R5" s="314" t="str">
        <f>Personnel!B2</f>
        <v>Personnel</v>
      </c>
      <c r="S5" s="315"/>
      <c r="T5" s="316"/>
    </row>
    <row r="6" spans="2:20" ht="13.5" thickBot="1" x14ac:dyDescent="0.35">
      <c r="B6" s="128" t="s">
        <v>42</v>
      </c>
      <c r="C6" s="128" t="s">
        <v>43</v>
      </c>
      <c r="D6" s="128" t="s">
        <v>44</v>
      </c>
      <c r="E6" s="123"/>
      <c r="F6" s="128" t="s">
        <v>42</v>
      </c>
      <c r="G6" s="128" t="s">
        <v>43</v>
      </c>
      <c r="H6" s="128" t="s">
        <v>45</v>
      </c>
      <c r="J6" s="128" t="s">
        <v>42</v>
      </c>
      <c r="K6" s="128" t="s">
        <v>43</v>
      </c>
      <c r="L6" s="128" t="s">
        <v>46</v>
      </c>
      <c r="N6" s="128" t="s">
        <v>42</v>
      </c>
      <c r="O6" s="128" t="s">
        <v>43</v>
      </c>
      <c r="P6" s="128" t="s">
        <v>47</v>
      </c>
      <c r="R6" s="128" t="s">
        <v>42</v>
      </c>
      <c r="S6" s="128" t="s">
        <v>43</v>
      </c>
      <c r="T6" s="128" t="s">
        <v>48</v>
      </c>
    </row>
    <row r="7" spans="2:20" x14ac:dyDescent="0.25">
      <c r="B7" s="132">
        <v>1</v>
      </c>
      <c r="C7" s="133" t="str">
        <f>'I &amp; P'!C5</f>
        <v>K - 8</v>
      </c>
      <c r="D7" s="134">
        <f>'I &amp; P'!F5</f>
        <v>0</v>
      </c>
      <c r="E7" s="123"/>
      <c r="F7" s="132">
        <v>1</v>
      </c>
      <c r="G7" s="133"/>
      <c r="H7" s="134" t="str">
        <f>Fiscal!F5</f>
        <v>Yes</v>
      </c>
      <c r="J7" s="132">
        <v>1</v>
      </c>
      <c r="K7" s="141"/>
      <c r="L7" s="134" t="str">
        <f>Governance!F5</f>
        <v>Yes</v>
      </c>
      <c r="N7" s="132">
        <v>1</v>
      </c>
      <c r="O7" s="143" t="s">
        <v>49</v>
      </c>
      <c r="P7" s="134" t="str">
        <f>Operations!F6</f>
        <v>No</v>
      </c>
      <c r="R7" s="132">
        <v>1</v>
      </c>
      <c r="S7" s="143" t="s">
        <v>49</v>
      </c>
      <c r="T7" s="134" t="e">
        <f>Personnel!#REF!</f>
        <v>#REF!</v>
      </c>
    </row>
    <row r="8" spans="2:20" x14ac:dyDescent="0.25">
      <c r="B8" s="140">
        <v>1.1000000000000001</v>
      </c>
      <c r="C8" s="129" t="str">
        <f>'I &amp; P'!C6</f>
        <v>K - 12</v>
      </c>
      <c r="D8" s="136">
        <f>'I &amp; P'!F6</f>
        <v>0</v>
      </c>
      <c r="E8" s="123"/>
      <c r="F8" s="135">
        <v>2</v>
      </c>
      <c r="G8" s="129"/>
      <c r="H8" s="136" t="str">
        <f>Fiscal!F6</f>
        <v>Yes</v>
      </c>
      <c r="J8" s="135">
        <v>2</v>
      </c>
      <c r="K8" s="130" t="s">
        <v>49</v>
      </c>
      <c r="L8" s="136" t="str">
        <f>Governance!F7</f>
        <v>Yes</v>
      </c>
      <c r="N8" s="140">
        <v>1.1000000000000001</v>
      </c>
      <c r="O8" s="139" t="s">
        <v>50</v>
      </c>
      <c r="P8" s="136" t="str">
        <f>Operations!F7</f>
        <v>Yes</v>
      </c>
      <c r="R8" s="140">
        <v>1.2</v>
      </c>
      <c r="S8" s="139" t="s">
        <v>50</v>
      </c>
      <c r="T8" s="136" t="e">
        <f>Personnel!#REF!</f>
        <v>#REF!</v>
      </c>
    </row>
    <row r="9" spans="2:20" x14ac:dyDescent="0.25">
      <c r="B9" s="140">
        <v>1.2</v>
      </c>
      <c r="C9" s="138" t="str">
        <f>'I &amp; P'!C7</f>
        <v>9 - 12</v>
      </c>
      <c r="D9" s="136">
        <f>'I &amp; P'!F7</f>
        <v>8.1</v>
      </c>
      <c r="E9" s="123"/>
      <c r="F9" s="135">
        <v>3</v>
      </c>
      <c r="G9" s="129"/>
      <c r="H9" s="136" t="str">
        <f>Fiscal!F7</f>
        <v>Yes</v>
      </c>
      <c r="J9" s="140">
        <v>2.1</v>
      </c>
      <c r="K9" s="130" t="s">
        <v>50</v>
      </c>
      <c r="L9" s="136" t="str">
        <f>Governance!F8</f>
        <v>Yes</v>
      </c>
      <c r="N9" s="135">
        <v>2</v>
      </c>
      <c r="O9" s="139" t="s">
        <v>49</v>
      </c>
      <c r="P9" s="136" t="str">
        <f>Operations!F9</f>
        <v>Yes</v>
      </c>
      <c r="R9" s="140">
        <v>1.3</v>
      </c>
      <c r="S9" s="139" t="s">
        <v>51</v>
      </c>
      <c r="T9" s="136" t="e">
        <f>Personnel!#REF!</f>
        <v>#REF!</v>
      </c>
    </row>
    <row r="10" spans="2:20" x14ac:dyDescent="0.25">
      <c r="B10" s="135">
        <v>2</v>
      </c>
      <c r="C10" s="129" t="str">
        <f>'I &amp; P'!C8</f>
        <v>K - 8</v>
      </c>
      <c r="D10" s="136">
        <f>'I &amp; P'!F8</f>
        <v>0</v>
      </c>
      <c r="E10" s="123"/>
      <c r="F10" s="135">
        <v>4</v>
      </c>
      <c r="G10" s="130" t="s">
        <v>49</v>
      </c>
      <c r="H10" s="136" t="str">
        <f>Fiscal!F9</f>
        <v>Yes</v>
      </c>
      <c r="J10" s="135">
        <v>3</v>
      </c>
      <c r="K10" s="129"/>
      <c r="L10" s="136" t="str">
        <f>Governance!F9</f>
        <v>Yes</v>
      </c>
      <c r="N10" s="140">
        <v>2.1</v>
      </c>
      <c r="O10" s="139" t="s">
        <v>50</v>
      </c>
      <c r="P10" s="136" t="str">
        <f>Operations!F10</f>
        <v>Yes</v>
      </c>
      <c r="R10" s="140">
        <v>1.4</v>
      </c>
      <c r="S10" s="139" t="s">
        <v>52</v>
      </c>
      <c r="T10" s="136" t="str">
        <f>Personnel!F14</f>
        <v>Yes</v>
      </c>
    </row>
    <row r="11" spans="2:20" x14ac:dyDescent="0.25">
      <c r="B11" s="140">
        <v>2.1</v>
      </c>
      <c r="C11" s="129" t="str">
        <f>'I &amp; P'!C9</f>
        <v>K - 12</v>
      </c>
      <c r="D11" s="136">
        <f>'I &amp; P'!F9</f>
        <v>0</v>
      </c>
      <c r="E11" s="123"/>
      <c r="F11" s="137">
        <v>4.0999999999999996</v>
      </c>
      <c r="G11" s="130" t="s">
        <v>50</v>
      </c>
      <c r="H11" s="136" t="str">
        <f>Fiscal!F10</f>
        <v>Yes</v>
      </c>
      <c r="J11" s="135">
        <v>4</v>
      </c>
      <c r="K11" s="129"/>
      <c r="L11" s="136" t="str">
        <f>Governance!F10</f>
        <v>Yes</v>
      </c>
      <c r="N11" s="135">
        <v>3</v>
      </c>
      <c r="O11" s="139" t="s">
        <v>49</v>
      </c>
      <c r="P11" s="136" t="str">
        <f>Operations!F12</f>
        <v>Yes</v>
      </c>
      <c r="R11" s="140">
        <v>1.5</v>
      </c>
      <c r="S11" s="139" t="s">
        <v>53</v>
      </c>
      <c r="T11" s="136" t="str">
        <f>Personnel!F15</f>
        <v>Yes</v>
      </c>
    </row>
    <row r="12" spans="2:20" x14ac:dyDescent="0.25">
      <c r="B12" s="140">
        <v>2.2000000000000002</v>
      </c>
      <c r="C12" s="138" t="str">
        <f>'I &amp; P'!C10</f>
        <v>9 - 12</v>
      </c>
      <c r="D12" s="136">
        <f>'I &amp; P'!F10</f>
        <v>4.9000000000000004</v>
      </c>
      <c r="E12" s="123"/>
      <c r="F12" s="137">
        <v>4.2</v>
      </c>
      <c r="G12" s="130" t="s">
        <v>51</v>
      </c>
      <c r="H12" s="136" t="str">
        <f>Fiscal!F11</f>
        <v>Yes</v>
      </c>
      <c r="J12" s="135">
        <v>5</v>
      </c>
      <c r="K12" s="129"/>
      <c r="L12" s="136" t="str">
        <f>Governance!F11</f>
        <v>Yes</v>
      </c>
      <c r="N12" s="140">
        <v>3.1</v>
      </c>
      <c r="O12" s="139" t="s">
        <v>50</v>
      </c>
      <c r="P12" s="136" t="str">
        <f>Operations!F13</f>
        <v>Yes</v>
      </c>
      <c r="R12" s="140">
        <v>1.6</v>
      </c>
      <c r="S12" s="139" t="s">
        <v>54</v>
      </c>
      <c r="T12" s="136" t="str">
        <f>Personnel!F16</f>
        <v>Yes</v>
      </c>
    </row>
    <row r="13" spans="2:20" x14ac:dyDescent="0.25">
      <c r="B13" s="135">
        <v>3</v>
      </c>
      <c r="C13" s="129" t="str">
        <f>'I &amp; P'!C11</f>
        <v>K - 8</v>
      </c>
      <c r="D13" s="136">
        <f>'I &amp; P'!F11</f>
        <v>0</v>
      </c>
      <c r="E13" s="123"/>
      <c r="F13" s="137">
        <v>4.3</v>
      </c>
      <c r="G13" s="130" t="s">
        <v>52</v>
      </c>
      <c r="H13" s="136" t="str">
        <f>Fiscal!F12</f>
        <v>Yes</v>
      </c>
      <c r="J13" s="135">
        <v>6</v>
      </c>
      <c r="K13" s="130" t="s">
        <v>49</v>
      </c>
      <c r="L13" s="136" t="str">
        <f>Governance!F13</f>
        <v>Yes</v>
      </c>
      <c r="N13" s="135">
        <v>4</v>
      </c>
      <c r="O13" s="131"/>
      <c r="P13" s="136" t="str">
        <f>Operations!F14</f>
        <v>No</v>
      </c>
      <c r="R13" s="135">
        <v>2</v>
      </c>
      <c r="S13" s="139" t="s">
        <v>49</v>
      </c>
      <c r="T13" s="136" t="str">
        <f>Personnel!F18</f>
        <v>Yes</v>
      </c>
    </row>
    <row r="14" spans="2:20" x14ac:dyDescent="0.25">
      <c r="B14" s="140">
        <v>3.1</v>
      </c>
      <c r="C14" s="129" t="str">
        <f>'I &amp; P'!C12</f>
        <v>K - 12</v>
      </c>
      <c r="D14" s="136">
        <f>'I &amp; P'!F12</f>
        <v>0</v>
      </c>
      <c r="E14" s="123"/>
      <c r="F14" s="135">
        <v>5</v>
      </c>
      <c r="G14" s="130" t="s">
        <v>49</v>
      </c>
      <c r="H14" s="136" t="str">
        <f>Fiscal!F14</f>
        <v>No</v>
      </c>
      <c r="J14" s="140">
        <v>6.1</v>
      </c>
      <c r="K14" s="130" t="s">
        <v>50</v>
      </c>
      <c r="L14" s="136" t="str">
        <f>Governance!F14</f>
        <v>Yes</v>
      </c>
      <c r="N14" s="135">
        <v>5</v>
      </c>
      <c r="O14" s="131"/>
      <c r="P14" s="136" t="str">
        <f>Operations!F15</f>
        <v>Yes</v>
      </c>
      <c r="R14" s="140">
        <v>2.1</v>
      </c>
      <c r="S14" s="139" t="s">
        <v>50</v>
      </c>
      <c r="T14" s="136" t="str">
        <f>Personnel!F19</f>
        <v>Yes</v>
      </c>
    </row>
    <row r="15" spans="2:20" x14ac:dyDescent="0.25">
      <c r="B15" s="140">
        <v>3.2</v>
      </c>
      <c r="C15" s="138" t="str">
        <f>'I &amp; P'!C13</f>
        <v>9 - 12</v>
      </c>
      <c r="D15" s="136">
        <f>'I &amp; P'!F13</f>
        <v>2.8</v>
      </c>
      <c r="E15" s="123"/>
      <c r="F15" s="137">
        <v>5.0999999999999996</v>
      </c>
      <c r="G15" s="130" t="s">
        <v>50</v>
      </c>
      <c r="H15" s="136" t="str">
        <f>Fiscal!F15</f>
        <v>Yes</v>
      </c>
      <c r="J15" s="135">
        <v>7</v>
      </c>
      <c r="K15" s="131"/>
      <c r="L15" s="136" t="str">
        <f>Governance!F15</f>
        <v>Yes</v>
      </c>
      <c r="N15" s="135">
        <v>6</v>
      </c>
      <c r="O15" s="131"/>
      <c r="P15" s="136" t="str">
        <f>Operations!F16</f>
        <v>Yes</v>
      </c>
      <c r="R15" s="140">
        <v>2.2000000000000002</v>
      </c>
      <c r="S15" s="139" t="s">
        <v>51</v>
      </c>
      <c r="T15" s="136" t="str">
        <f>Personnel!F20</f>
        <v>Yes</v>
      </c>
    </row>
    <row r="16" spans="2:20" x14ac:dyDescent="0.25">
      <c r="B16" s="135">
        <v>4</v>
      </c>
      <c r="C16" s="129" t="str">
        <f>'I &amp; P'!C14</f>
        <v>K - 8</v>
      </c>
      <c r="D16" s="136">
        <f>'I &amp; P'!F14</f>
        <v>0</v>
      </c>
      <c r="E16" s="123"/>
      <c r="F16" s="137">
        <v>5.2</v>
      </c>
      <c r="G16" s="130" t="s">
        <v>51</v>
      </c>
      <c r="H16" s="136" t="str">
        <f>Fiscal!F16</f>
        <v>Yes</v>
      </c>
      <c r="J16" s="135">
        <v>8</v>
      </c>
      <c r="K16" s="131"/>
      <c r="L16" s="136" t="str">
        <f>Governance!F16</f>
        <v>Yes</v>
      </c>
      <c r="N16" s="135">
        <v>7</v>
      </c>
      <c r="O16" s="131"/>
      <c r="P16" s="136" t="str">
        <f>Operations!F17</f>
        <v>Yes</v>
      </c>
      <c r="R16" s="140">
        <v>2.2999999999999998</v>
      </c>
      <c r="S16" s="139" t="s">
        <v>52</v>
      </c>
      <c r="T16" s="136" t="str">
        <f>Personnel!F21</f>
        <v>Yes</v>
      </c>
    </row>
    <row r="17" spans="2:20" x14ac:dyDescent="0.25">
      <c r="B17" s="140">
        <v>4.0999999999999996</v>
      </c>
      <c r="C17" s="129" t="str">
        <f>'I &amp; P'!C15</f>
        <v>K - 12</v>
      </c>
      <c r="D17" s="136">
        <f>'I &amp; P'!F15</f>
        <v>0</v>
      </c>
      <c r="E17" s="123"/>
      <c r="F17" s="137">
        <v>5.3</v>
      </c>
      <c r="G17" s="130" t="s">
        <v>52</v>
      </c>
      <c r="H17" s="136" t="str">
        <f>Fiscal!F17</f>
        <v>Yes</v>
      </c>
      <c r="J17" s="135">
        <v>9</v>
      </c>
      <c r="K17" s="131"/>
      <c r="L17" s="136" t="str">
        <f>Governance!F17</f>
        <v>Yes</v>
      </c>
      <c r="N17" s="135">
        <v>8</v>
      </c>
      <c r="O17" s="131"/>
      <c r="P17" s="136" t="str">
        <f>Operations!F18</f>
        <v>Yes</v>
      </c>
      <c r="R17" s="140">
        <v>2.4</v>
      </c>
      <c r="S17" s="139" t="s">
        <v>53</v>
      </c>
      <c r="T17" s="136" t="str">
        <f>Personnel!F22</f>
        <v>Yes</v>
      </c>
    </row>
    <row r="18" spans="2:20" x14ac:dyDescent="0.25">
      <c r="B18" s="140">
        <v>4.2</v>
      </c>
      <c r="C18" s="138" t="str">
        <f>'I &amp; P'!C16</f>
        <v>9 - 12</v>
      </c>
      <c r="D18" s="136">
        <f>'I &amp; P'!F16</f>
        <v>0</v>
      </c>
      <c r="E18" s="123"/>
      <c r="F18" s="135">
        <v>6</v>
      </c>
      <c r="G18" s="130" t="s">
        <v>49</v>
      </c>
      <c r="H18" s="136" t="str">
        <f>Fiscal!F19</f>
        <v>Yes</v>
      </c>
      <c r="J18" s="135">
        <v>10</v>
      </c>
      <c r="K18" s="131"/>
      <c r="L18" s="136" t="str">
        <f>Governance!F18</f>
        <v>Yes</v>
      </c>
      <c r="N18" s="135">
        <v>9</v>
      </c>
      <c r="O18" s="131"/>
      <c r="P18" s="136" t="str">
        <f>Operations!F19</f>
        <v>Yes</v>
      </c>
      <c r="R18" s="140">
        <v>2.5</v>
      </c>
      <c r="S18" s="139" t="s">
        <v>54</v>
      </c>
      <c r="T18" s="136" t="str">
        <f>Personnel!F23</f>
        <v>Yes</v>
      </c>
    </row>
    <row r="19" spans="2:20" x14ac:dyDescent="0.25">
      <c r="B19" s="135">
        <v>5</v>
      </c>
      <c r="C19" s="129" t="str">
        <f>'I &amp; P'!C17</f>
        <v>K - 8</v>
      </c>
      <c r="D19" s="136">
        <f>'I &amp; P'!F17</f>
        <v>0</v>
      </c>
      <c r="E19" s="123"/>
      <c r="F19" s="137">
        <v>6.1</v>
      </c>
      <c r="G19" s="130" t="s">
        <v>50</v>
      </c>
      <c r="H19" s="136" t="str">
        <f>Fiscal!F20</f>
        <v>Yes</v>
      </c>
      <c r="J19" s="135">
        <v>11</v>
      </c>
      <c r="K19" s="131"/>
      <c r="L19" s="136" t="str">
        <f>Governance!F19</f>
        <v>Yes</v>
      </c>
      <c r="N19" s="135">
        <v>10</v>
      </c>
      <c r="O19" s="131"/>
      <c r="P19" s="136" t="str">
        <f>Operations!F20</f>
        <v>Yes</v>
      </c>
      <c r="R19" s="135">
        <v>3</v>
      </c>
      <c r="S19" s="139" t="s">
        <v>49</v>
      </c>
      <c r="T19" s="136" t="str">
        <f>Personnel!F25</f>
        <v>No</v>
      </c>
    </row>
    <row r="20" spans="2:20" x14ac:dyDescent="0.25">
      <c r="B20" s="140">
        <v>5.0999999999999996</v>
      </c>
      <c r="C20" s="129" t="str">
        <f>'I &amp; P'!C18</f>
        <v>K - 12</v>
      </c>
      <c r="D20" s="136">
        <f>'I &amp; P'!F18</f>
        <v>0</v>
      </c>
      <c r="E20" s="123"/>
      <c r="F20" s="137">
        <v>6.2</v>
      </c>
      <c r="G20" s="130" t="s">
        <v>51</v>
      </c>
      <c r="H20" s="136" t="str">
        <f>Fiscal!F21</f>
        <v>Yes</v>
      </c>
      <c r="J20" s="135">
        <v>12</v>
      </c>
      <c r="K20" s="131"/>
      <c r="L20" s="142" t="str">
        <f>Governance!F20</f>
        <v>Yes</v>
      </c>
      <c r="N20" s="135">
        <v>11</v>
      </c>
      <c r="O20" s="131"/>
      <c r="P20" s="136" t="str">
        <f>Operations!F21</f>
        <v>Yes</v>
      </c>
      <c r="R20" s="140">
        <v>3.1</v>
      </c>
      <c r="S20" s="139" t="s">
        <v>50</v>
      </c>
      <c r="T20" s="136" t="str">
        <f>Personnel!F26</f>
        <v>Yes</v>
      </c>
    </row>
    <row r="21" spans="2:20" x14ac:dyDescent="0.25">
      <c r="B21" s="140">
        <v>5.2</v>
      </c>
      <c r="C21" s="138" t="str">
        <f>'I &amp; P'!C19</f>
        <v>9 - 12</v>
      </c>
      <c r="D21" s="136">
        <f>'I &amp; P'!F19</f>
        <v>0</v>
      </c>
      <c r="E21" s="123"/>
      <c r="F21" s="137">
        <v>6.3</v>
      </c>
      <c r="G21" s="130" t="s">
        <v>52</v>
      </c>
      <c r="H21" s="136" t="str">
        <f>Fiscal!F22</f>
        <v>Yes</v>
      </c>
      <c r="J21" s="135">
        <v>13</v>
      </c>
      <c r="K21" s="131"/>
      <c r="L21" s="136" t="str">
        <f>Governance!F21</f>
        <v>No</v>
      </c>
      <c r="N21" s="135">
        <v>12</v>
      </c>
      <c r="O21" s="131"/>
      <c r="P21" s="136" t="str">
        <f>Operations!F22</f>
        <v>Yes</v>
      </c>
      <c r="R21" s="140">
        <v>3.2</v>
      </c>
      <c r="S21" s="139" t="s">
        <v>51</v>
      </c>
      <c r="T21" s="136" t="str">
        <f>Personnel!F27</f>
        <v>Yes</v>
      </c>
    </row>
    <row r="22" spans="2:20" ht="13" thickBot="1" x14ac:dyDescent="0.3">
      <c r="B22" s="135">
        <v>6</v>
      </c>
      <c r="C22" s="129" t="str">
        <f>'I &amp; P'!C20</f>
        <v>K - 8</v>
      </c>
      <c r="D22" s="136">
        <f>'I &amp; P'!F20</f>
        <v>0</v>
      </c>
      <c r="F22" s="135">
        <v>7</v>
      </c>
      <c r="G22" s="131"/>
      <c r="H22" s="136" t="str">
        <f>Fiscal!F23</f>
        <v>Yes</v>
      </c>
      <c r="J22" s="144">
        <v>14</v>
      </c>
      <c r="K22" s="145"/>
      <c r="L22" s="146" t="str">
        <f>Governance!F22</f>
        <v>Yes</v>
      </c>
      <c r="N22" s="135">
        <v>13</v>
      </c>
      <c r="O22" s="131"/>
      <c r="P22" s="136" t="str">
        <f>Operations!F23</f>
        <v>Yes</v>
      </c>
      <c r="R22" s="140">
        <v>3.3</v>
      </c>
      <c r="S22" s="139" t="s">
        <v>52</v>
      </c>
      <c r="T22" s="136" t="str">
        <f>Personnel!F28</f>
        <v>Yes</v>
      </c>
    </row>
    <row r="23" spans="2:20" ht="13.5" thickBot="1" x14ac:dyDescent="0.35">
      <c r="B23" s="140">
        <v>6.1</v>
      </c>
      <c r="C23" s="129" t="str">
        <f>'I &amp; P'!C21</f>
        <v>K - 12</v>
      </c>
      <c r="D23" s="136">
        <f>'I &amp; P'!F21</f>
        <v>0</v>
      </c>
      <c r="F23" s="135">
        <v>8</v>
      </c>
      <c r="G23" s="131"/>
      <c r="H23" s="136" t="str">
        <f>Fiscal!F24</f>
        <v>Yes</v>
      </c>
      <c r="J23" s="307" t="s">
        <v>55</v>
      </c>
      <c r="K23" s="308"/>
      <c r="L23" s="150">
        <f>Governance!F23</f>
        <v>95</v>
      </c>
      <c r="N23" s="135">
        <v>14</v>
      </c>
      <c r="O23" s="131"/>
      <c r="P23" s="136" t="str">
        <f>Operations!F24</f>
        <v>Yes</v>
      </c>
      <c r="R23" s="135">
        <v>4</v>
      </c>
      <c r="S23" s="139" t="s">
        <v>49</v>
      </c>
      <c r="T23" s="136" t="str">
        <f>Personnel!F30</f>
        <v>Yes</v>
      </c>
    </row>
    <row r="24" spans="2:20" x14ac:dyDescent="0.25">
      <c r="B24" s="140">
        <v>6.2</v>
      </c>
      <c r="C24" s="138" t="str">
        <f>'I &amp; P'!C22</f>
        <v>9 - 12</v>
      </c>
      <c r="D24" s="136">
        <f>'I &amp; P'!F22</f>
        <v>24.8</v>
      </c>
      <c r="F24" s="135">
        <v>9</v>
      </c>
      <c r="G24" s="130" t="s">
        <v>49</v>
      </c>
      <c r="H24" s="136" t="str">
        <f>Fiscal!F26</f>
        <v>Yes</v>
      </c>
      <c r="N24" s="135">
        <v>15</v>
      </c>
      <c r="O24" s="131"/>
      <c r="P24" s="136" t="str">
        <f>Operations!F25</f>
        <v>Yes</v>
      </c>
      <c r="R24" s="140">
        <v>4.0999999999999996</v>
      </c>
      <c r="S24" s="139" t="s">
        <v>50</v>
      </c>
      <c r="T24" s="136" t="str">
        <f>Personnel!F31</f>
        <v>Yes</v>
      </c>
    </row>
    <row r="25" spans="2:20" x14ac:dyDescent="0.25">
      <c r="B25" s="135">
        <v>7</v>
      </c>
      <c r="C25" s="129" t="str">
        <f>'I &amp; P'!C23</f>
        <v>K - 8</v>
      </c>
      <c r="D25" s="136">
        <f>'I &amp; P'!F23</f>
        <v>0</v>
      </c>
      <c r="F25" s="137">
        <v>9.1</v>
      </c>
      <c r="G25" s="130" t="s">
        <v>50</v>
      </c>
      <c r="H25" s="136" t="str">
        <f>Fiscal!F27</f>
        <v>Yes</v>
      </c>
      <c r="N25" s="135">
        <v>16</v>
      </c>
      <c r="O25" s="131"/>
      <c r="P25" s="136" t="str">
        <f>Operations!F26</f>
        <v>Yes</v>
      </c>
      <c r="R25" s="140">
        <v>4.2</v>
      </c>
      <c r="S25" s="139" t="s">
        <v>51</v>
      </c>
      <c r="T25" s="136" t="str">
        <f>Personnel!F32</f>
        <v>Yes</v>
      </c>
    </row>
    <row r="26" spans="2:20" x14ac:dyDescent="0.25">
      <c r="B26" s="140">
        <v>7.1</v>
      </c>
      <c r="C26" s="129" t="str">
        <f>'I &amp; P'!C24</f>
        <v>K - 12</v>
      </c>
      <c r="D26" s="136">
        <f>'I &amp; P'!F24</f>
        <v>0</v>
      </c>
      <c r="F26" s="137">
        <v>9.1999999999999993</v>
      </c>
      <c r="G26" s="130" t="s">
        <v>51</v>
      </c>
      <c r="H26" s="136" t="str">
        <f>Fiscal!F28</f>
        <v>Yes</v>
      </c>
      <c r="N26" s="135">
        <v>17</v>
      </c>
      <c r="O26" s="131"/>
      <c r="P26" s="136" t="str">
        <f>Operations!F27</f>
        <v>Yes</v>
      </c>
      <c r="R26" s="140">
        <v>4.3</v>
      </c>
      <c r="S26" s="139" t="s">
        <v>52</v>
      </c>
      <c r="T26" s="136" t="str">
        <f>Personnel!F33</f>
        <v>Yes</v>
      </c>
    </row>
    <row r="27" spans="2:20" ht="13" thickBot="1" x14ac:dyDescent="0.3">
      <c r="B27" s="140">
        <v>7.2</v>
      </c>
      <c r="C27" s="138" t="str">
        <f>'I &amp; P'!C25</f>
        <v>9 - 12</v>
      </c>
      <c r="D27" s="136">
        <f>'I &amp; P'!F25</f>
        <v>9.6</v>
      </c>
      <c r="F27" s="135">
        <v>10</v>
      </c>
      <c r="G27" s="131"/>
      <c r="H27" s="136" t="str">
        <f>Fiscal!F29</f>
        <v>Yes</v>
      </c>
      <c r="N27" s="144">
        <v>18</v>
      </c>
      <c r="O27" s="145"/>
      <c r="P27" s="146" t="str">
        <f>Operations!F28</f>
        <v>Yes</v>
      </c>
      <c r="R27" s="140">
        <v>4.4000000000000004</v>
      </c>
      <c r="S27" s="139" t="s">
        <v>53</v>
      </c>
      <c r="T27" s="136" t="str">
        <f>Personnel!F34</f>
        <v>Yes</v>
      </c>
    </row>
    <row r="28" spans="2:20" ht="13.5" thickBot="1" x14ac:dyDescent="0.35">
      <c r="B28" s="135">
        <v>8</v>
      </c>
      <c r="C28" s="131"/>
      <c r="D28" s="136" t="str">
        <f>'I &amp; P'!F31</f>
        <v>yes</v>
      </c>
      <c r="F28" s="135">
        <v>11</v>
      </c>
      <c r="G28" s="131"/>
      <c r="H28" s="136" t="str">
        <f>Fiscal!F30</f>
        <v>Yes</v>
      </c>
      <c r="N28" s="307" t="s">
        <v>56</v>
      </c>
      <c r="O28" s="308"/>
      <c r="P28" s="151">
        <f>Operations!F29</f>
        <v>95</v>
      </c>
      <c r="R28" s="135">
        <v>5</v>
      </c>
      <c r="S28" s="139" t="s">
        <v>49</v>
      </c>
      <c r="T28" s="136" t="str">
        <f>Personnel!F36</f>
        <v>Yes</v>
      </c>
    </row>
    <row r="29" spans="2:20" x14ac:dyDescent="0.25">
      <c r="B29" s="135">
        <v>9</v>
      </c>
      <c r="C29" s="131"/>
      <c r="D29" s="136" t="str">
        <f>'I &amp; P'!F33</f>
        <v>Yes</v>
      </c>
      <c r="F29" s="135">
        <v>12</v>
      </c>
      <c r="G29" s="131"/>
      <c r="H29" s="136" t="str">
        <f>Fiscal!F31</f>
        <v>Yes</v>
      </c>
      <c r="R29" s="140">
        <v>5.0999999999999996</v>
      </c>
      <c r="S29" s="139" t="s">
        <v>50</v>
      </c>
      <c r="T29" s="136" t="str">
        <f>Personnel!F37</f>
        <v>Yes</v>
      </c>
    </row>
    <row r="30" spans="2:20" x14ac:dyDescent="0.25">
      <c r="B30" s="135">
        <v>10</v>
      </c>
      <c r="C30" s="131"/>
      <c r="D30" s="136" t="str">
        <f>'I &amp; P'!F35</f>
        <v>yes</v>
      </c>
      <c r="F30" s="135">
        <v>13</v>
      </c>
      <c r="G30" s="131"/>
      <c r="H30" s="136" t="str">
        <f>Fiscal!F32</f>
        <v>Yes</v>
      </c>
      <c r="R30" s="140">
        <v>5.2</v>
      </c>
      <c r="S30" s="139" t="s">
        <v>51</v>
      </c>
      <c r="T30" s="136" t="str">
        <f>Personnel!F38</f>
        <v>Yes</v>
      </c>
    </row>
    <row r="31" spans="2:20" ht="13" thickBot="1" x14ac:dyDescent="0.3">
      <c r="B31" s="135">
        <v>11</v>
      </c>
      <c r="C31" s="131"/>
      <c r="D31" s="136" t="str">
        <f>'I &amp; P'!F37</f>
        <v>yes</v>
      </c>
      <c r="F31" s="135">
        <v>14</v>
      </c>
      <c r="G31" s="131"/>
      <c r="H31" s="136" t="str">
        <f>Fiscal!F33</f>
        <v>Yes</v>
      </c>
      <c r="R31" s="144">
        <v>6</v>
      </c>
      <c r="S31" s="145"/>
      <c r="T31" s="146" t="str">
        <f>Personnel!F39</f>
        <v>Yes</v>
      </c>
    </row>
    <row r="32" spans="2:20" ht="13.5" thickBot="1" x14ac:dyDescent="0.35">
      <c r="B32" s="135">
        <v>12</v>
      </c>
      <c r="C32" s="131"/>
      <c r="D32" s="136" t="str">
        <f>'I &amp; P'!F39</f>
        <v>yes</v>
      </c>
      <c r="F32" s="144">
        <v>15</v>
      </c>
      <c r="G32" s="145"/>
      <c r="H32" s="146" t="str">
        <f>Fiscal!F34</f>
        <v>No</v>
      </c>
      <c r="R32" s="307" t="s">
        <v>57</v>
      </c>
      <c r="S32" s="308"/>
      <c r="T32" s="150">
        <f>Personnel!F40</f>
        <v>97</v>
      </c>
    </row>
    <row r="33" spans="2:8" ht="13.5" thickBot="1" x14ac:dyDescent="0.35">
      <c r="B33" s="135">
        <v>13</v>
      </c>
      <c r="C33" s="131"/>
      <c r="D33" s="136" t="str">
        <f>'I &amp; P'!F41</f>
        <v>yes</v>
      </c>
      <c r="F33" s="307" t="s">
        <v>58</v>
      </c>
      <c r="G33" s="308"/>
      <c r="H33" s="150">
        <f>Fiscal!F35</f>
        <v>94</v>
      </c>
    </row>
    <row r="34" spans="2:8" x14ac:dyDescent="0.25">
      <c r="B34" s="135">
        <v>14</v>
      </c>
      <c r="C34" s="131"/>
      <c r="D34" s="136" t="str">
        <f>'I &amp; P'!F43</f>
        <v>yes</v>
      </c>
      <c r="F34" s="123"/>
    </row>
    <row r="35" spans="2:8" x14ac:dyDescent="0.25">
      <c r="B35" s="135">
        <v>15</v>
      </c>
      <c r="C35" s="131"/>
      <c r="D35" s="136" t="str">
        <f>'I &amp; P'!F45</f>
        <v>yes</v>
      </c>
    </row>
    <row r="36" spans="2:8" ht="13" thickBot="1" x14ac:dyDescent="0.3">
      <c r="B36" s="144">
        <v>16</v>
      </c>
      <c r="C36" s="145"/>
      <c r="D36" s="146" t="str">
        <f>'I &amp; P'!F47</f>
        <v>yes</v>
      </c>
    </row>
    <row r="37" spans="2:8" ht="13" x14ac:dyDescent="0.3">
      <c r="B37" s="317" t="s">
        <v>59</v>
      </c>
      <c r="C37" s="318"/>
      <c r="D37" s="147">
        <f>'I &amp; P'!F48</f>
        <v>50.2</v>
      </c>
    </row>
    <row r="38" spans="2:8" ht="13" x14ac:dyDescent="0.3">
      <c r="B38" s="309" t="s">
        <v>60</v>
      </c>
      <c r="C38" s="310"/>
      <c r="D38" s="148">
        <f>'I &amp; P'!F49</f>
        <v>40</v>
      </c>
    </row>
    <row r="39" spans="2:8" ht="13.5" thickBot="1" x14ac:dyDescent="0.35">
      <c r="B39" s="305" t="s">
        <v>61</v>
      </c>
      <c r="C39" s="306"/>
      <c r="D39" s="149">
        <f>'I &amp; P'!F50</f>
        <v>90.2</v>
      </c>
    </row>
  </sheetData>
  <sheetProtection algorithmName="SHA-512" hashValue="05YYJCiFaXLi5TZxOmQ9HCvd7EQXQKTRJW9IiJD7rL+RM7v7mSXEoY9pBW+xaKxaHV4Pa8IoPs6W+It8aSjpRw==" saltValue="PG4tjutyXBqbmaDrDzko9w==" spinCount="100000" sheet="1"/>
  <mergeCells count="11">
    <mergeCell ref="F5:H5"/>
    <mergeCell ref="J5:L5"/>
    <mergeCell ref="N5:P5"/>
    <mergeCell ref="R5:T5"/>
    <mergeCell ref="B37:C37"/>
    <mergeCell ref="B39:C39"/>
    <mergeCell ref="F33:G33"/>
    <mergeCell ref="J23:K23"/>
    <mergeCell ref="N28:O28"/>
    <mergeCell ref="R32:S32"/>
    <mergeCell ref="B38:C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E3554-791F-4BF9-97FB-44D2E609449F}">
  <sheetPr codeName="Sheet1">
    <tabColor rgb="FF92D050"/>
    <outlinePr summaryRight="0"/>
  </sheetPr>
  <dimension ref="B1:W51"/>
  <sheetViews>
    <sheetView zoomScale="70" zoomScaleNormal="70" zoomScaleSheetLayoutView="65" workbookViewId="0">
      <pane xSplit="2" ySplit="4" topLeftCell="C47" activePane="bottomRight" state="frozen"/>
      <selection pane="topRight" activeCell="C1" sqref="C1"/>
      <selection pane="bottomLeft" activeCell="A5" sqref="A5"/>
      <selection pane="bottomRight" activeCell="E23" sqref="E23"/>
    </sheetView>
  </sheetViews>
  <sheetFormatPr defaultColWidth="9.1796875" defaultRowHeight="13" x14ac:dyDescent="0.3"/>
  <cols>
    <col min="1" max="1" width="2.26953125" style="75" customWidth="1"/>
    <col min="2" max="2" width="55.1796875" style="75" customWidth="1"/>
    <col min="3" max="3" width="17.26953125" style="75" customWidth="1"/>
    <col min="4" max="4" width="13.1796875" style="75" customWidth="1"/>
    <col min="5" max="6" width="23" style="75" bestFit="1" customWidth="1"/>
    <col min="7" max="7" width="80.7265625" style="87" customWidth="1"/>
    <col min="8" max="8" width="9.1796875" style="75" customWidth="1"/>
    <col min="9" max="10" width="9.1796875" style="55" hidden="1" customWidth="1"/>
    <col min="11" max="17" width="9.1796875" style="75" customWidth="1"/>
    <col min="18" max="18" width="8.7265625" style="75" customWidth="1"/>
    <col min="19" max="19" width="0.54296875" style="75" customWidth="1"/>
    <col min="20" max="20" width="0.453125" style="75" customWidth="1"/>
    <col min="21" max="21" width="9.1796875" style="75" customWidth="1"/>
    <col min="22" max="22" width="9" style="75" customWidth="1"/>
    <col min="23" max="23" width="8" style="75" hidden="1" customWidth="1"/>
    <col min="24" max="16384" width="9.1796875" style="75"/>
  </cols>
  <sheetData>
    <row r="1" spans="2:23" ht="10" customHeight="1" thickBot="1" x14ac:dyDescent="0.35">
      <c r="I1" s="75"/>
      <c r="J1" s="75"/>
    </row>
    <row r="2" spans="2:23" ht="50.15" customHeight="1" x14ac:dyDescent="0.3">
      <c r="B2" s="322" t="s">
        <v>26</v>
      </c>
      <c r="C2" s="323"/>
      <c r="D2" s="324" t="str">
        <f>'District Info &amp; Score Summary'!C5</f>
        <v>Somerset County Vocational and Technical School 35-4810-070</v>
      </c>
      <c r="E2" s="325"/>
      <c r="F2" s="325"/>
      <c r="G2" s="326"/>
    </row>
    <row r="3" spans="2:23" ht="36" customHeight="1" x14ac:dyDescent="0.3">
      <c r="B3" s="342" t="s">
        <v>62</v>
      </c>
      <c r="C3" s="343"/>
      <c r="D3" s="344" t="str">
        <f>'District Info &amp; Score Summary'!C3</f>
        <v>2024-2025</v>
      </c>
      <c r="E3" s="344"/>
      <c r="F3" s="344"/>
      <c r="G3" s="345"/>
    </row>
    <row r="4" spans="2:23" ht="90" customHeight="1" thickBot="1" x14ac:dyDescent="0.35">
      <c r="B4" s="115" t="s">
        <v>63</v>
      </c>
      <c r="C4" s="96" t="s">
        <v>64</v>
      </c>
      <c r="D4" s="96" t="s">
        <v>65</v>
      </c>
      <c r="E4" s="96" t="s">
        <v>66</v>
      </c>
      <c r="F4" s="96" t="s">
        <v>67</v>
      </c>
      <c r="G4" s="109" t="s">
        <v>68</v>
      </c>
      <c r="S4" s="88" t="s">
        <v>69</v>
      </c>
      <c r="T4" s="88" t="s">
        <v>70</v>
      </c>
      <c r="W4" s="75" t="s">
        <v>71</v>
      </c>
    </row>
    <row r="5" spans="2:23" ht="43.5" customHeight="1" x14ac:dyDescent="0.3">
      <c r="B5" s="327" t="s">
        <v>72</v>
      </c>
      <c r="C5" s="10" t="s">
        <v>73</v>
      </c>
      <c r="D5" s="162">
        <v>10</v>
      </c>
      <c r="E5" s="49"/>
      <c r="F5" s="50"/>
      <c r="G5" s="333"/>
      <c r="S5" s="89">
        <f>IF(E5=1,$D5,0)</f>
        <v>0</v>
      </c>
      <c r="T5" s="89">
        <f>IF(F5=1,$D5,0)</f>
        <v>0</v>
      </c>
      <c r="W5" s="90" t="s">
        <v>74</v>
      </c>
    </row>
    <row r="6" spans="2:23" ht="43.5" customHeight="1" x14ac:dyDescent="0.3">
      <c r="B6" s="328"/>
      <c r="C6" s="8" t="s">
        <v>75</v>
      </c>
      <c r="D6" s="163">
        <v>7.5</v>
      </c>
      <c r="E6" s="51"/>
      <c r="F6" s="52"/>
      <c r="G6" s="334"/>
      <c r="S6" s="89">
        <f t="shared" ref="S6:S24" si="0">IF(E6=1,$D6,0)</f>
        <v>0</v>
      </c>
      <c r="T6" s="89">
        <f t="shared" ref="T6:T24" si="1">IF(F6=1,$D6,0)</f>
        <v>0</v>
      </c>
      <c r="W6" s="90" t="s">
        <v>76</v>
      </c>
    </row>
    <row r="7" spans="2:23" ht="43.5" customHeight="1" thickBot="1" x14ac:dyDescent="0.35">
      <c r="B7" s="329"/>
      <c r="C7" s="12" t="s">
        <v>77</v>
      </c>
      <c r="D7" s="164">
        <v>15</v>
      </c>
      <c r="E7" s="53">
        <v>8.1</v>
      </c>
      <c r="F7" s="54">
        <v>8.1</v>
      </c>
      <c r="G7" s="335"/>
      <c r="S7" s="89">
        <f t="shared" si="0"/>
        <v>0</v>
      </c>
      <c r="T7" s="89">
        <f t="shared" si="1"/>
        <v>0</v>
      </c>
      <c r="W7" s="75" t="s">
        <v>78</v>
      </c>
    </row>
    <row r="8" spans="2:23" ht="43.5" customHeight="1" x14ac:dyDescent="0.3">
      <c r="B8" s="330" t="s">
        <v>79</v>
      </c>
      <c r="C8" s="10" t="s">
        <v>73</v>
      </c>
      <c r="D8" s="162">
        <v>10</v>
      </c>
      <c r="E8" s="49"/>
      <c r="F8" s="50"/>
      <c r="G8" s="333"/>
      <c r="S8" s="89">
        <f t="shared" si="0"/>
        <v>0</v>
      </c>
      <c r="T8" s="89">
        <f t="shared" si="1"/>
        <v>0</v>
      </c>
    </row>
    <row r="9" spans="2:23" ht="43.5" customHeight="1" x14ac:dyDescent="0.3">
      <c r="B9" s="331"/>
      <c r="C9" s="8" t="s">
        <v>75</v>
      </c>
      <c r="D9" s="163">
        <v>7.5</v>
      </c>
      <c r="E9" s="51"/>
      <c r="F9" s="52"/>
      <c r="G9" s="334"/>
      <c r="S9" s="89">
        <f t="shared" si="0"/>
        <v>0</v>
      </c>
      <c r="T9" s="89">
        <f t="shared" si="1"/>
        <v>0</v>
      </c>
    </row>
    <row r="10" spans="2:23" ht="43.5" customHeight="1" thickBot="1" x14ac:dyDescent="0.35">
      <c r="B10" s="332"/>
      <c r="C10" s="12" t="s">
        <v>77</v>
      </c>
      <c r="D10" s="164">
        <v>15</v>
      </c>
      <c r="E10" s="53">
        <v>4.9000000000000004</v>
      </c>
      <c r="F10" s="54">
        <v>4.9000000000000004</v>
      </c>
      <c r="G10" s="335"/>
      <c r="S10" s="89">
        <f t="shared" si="0"/>
        <v>0</v>
      </c>
      <c r="T10" s="89">
        <f t="shared" si="1"/>
        <v>0</v>
      </c>
    </row>
    <row r="11" spans="2:23" ht="45" customHeight="1" x14ac:dyDescent="0.3">
      <c r="B11" s="330" t="s">
        <v>80</v>
      </c>
      <c r="C11" s="10" t="s">
        <v>73</v>
      </c>
      <c r="D11" s="162">
        <v>10</v>
      </c>
      <c r="E11" s="49"/>
      <c r="F11" s="50"/>
      <c r="G11" s="333"/>
      <c r="S11" s="89">
        <f t="shared" si="0"/>
        <v>0</v>
      </c>
      <c r="T11" s="89">
        <f t="shared" si="1"/>
        <v>0</v>
      </c>
    </row>
    <row r="12" spans="2:23" ht="45" customHeight="1" x14ac:dyDescent="0.3">
      <c r="B12" s="331"/>
      <c r="C12" s="8" t="s">
        <v>75</v>
      </c>
      <c r="D12" s="3">
        <v>5</v>
      </c>
      <c r="E12" s="51"/>
      <c r="F12" s="52"/>
      <c r="G12" s="334"/>
      <c r="S12" s="89">
        <f t="shared" si="0"/>
        <v>0</v>
      </c>
      <c r="T12" s="89">
        <f t="shared" si="1"/>
        <v>0</v>
      </c>
    </row>
    <row r="13" spans="2:23" ht="45" customHeight="1" thickBot="1" x14ac:dyDescent="0.35">
      <c r="B13" s="332"/>
      <c r="C13" s="12" t="s">
        <v>77</v>
      </c>
      <c r="D13" s="164">
        <v>0</v>
      </c>
      <c r="E13" s="53">
        <v>2.8</v>
      </c>
      <c r="F13" s="54">
        <v>2.8</v>
      </c>
      <c r="G13" s="335"/>
      <c r="S13" s="89">
        <f t="shared" si="0"/>
        <v>0</v>
      </c>
      <c r="T13" s="89">
        <f t="shared" si="1"/>
        <v>0</v>
      </c>
    </row>
    <row r="14" spans="2:23" ht="44.25" customHeight="1" x14ac:dyDescent="0.3">
      <c r="B14" s="330" t="s">
        <v>81</v>
      </c>
      <c r="C14" s="10" t="s">
        <v>73</v>
      </c>
      <c r="D14" s="162">
        <v>10</v>
      </c>
      <c r="E14" s="49"/>
      <c r="F14" s="50"/>
      <c r="G14" s="333"/>
      <c r="S14" s="89">
        <f t="shared" si="0"/>
        <v>0</v>
      </c>
      <c r="T14" s="89">
        <f t="shared" si="1"/>
        <v>0</v>
      </c>
    </row>
    <row r="15" spans="2:23" ht="44.25" customHeight="1" x14ac:dyDescent="0.3">
      <c r="B15" s="331"/>
      <c r="C15" s="8" t="s">
        <v>75</v>
      </c>
      <c r="D15" s="163">
        <v>7.5</v>
      </c>
      <c r="E15" s="51"/>
      <c r="F15" s="52"/>
      <c r="G15" s="334"/>
      <c r="S15" s="89">
        <f t="shared" si="0"/>
        <v>0</v>
      </c>
      <c r="T15" s="89">
        <f t="shared" si="1"/>
        <v>0</v>
      </c>
    </row>
    <row r="16" spans="2:23" ht="44.25" customHeight="1" thickBot="1" x14ac:dyDescent="0.35">
      <c r="B16" s="332"/>
      <c r="C16" s="12" t="s">
        <v>77</v>
      </c>
      <c r="D16" s="164">
        <v>0</v>
      </c>
      <c r="E16" s="53"/>
      <c r="F16" s="54"/>
      <c r="G16" s="335"/>
      <c r="S16" s="89">
        <f t="shared" si="0"/>
        <v>0</v>
      </c>
      <c r="T16" s="89">
        <f t="shared" si="1"/>
        <v>0</v>
      </c>
    </row>
    <row r="17" spans="2:20" ht="44.25" customHeight="1" x14ac:dyDescent="0.3">
      <c r="B17" s="330" t="s">
        <v>82</v>
      </c>
      <c r="C17" s="10" t="s">
        <v>73</v>
      </c>
      <c r="D17" s="162">
        <v>10</v>
      </c>
      <c r="E17" s="49"/>
      <c r="F17" s="50"/>
      <c r="G17" s="333"/>
      <c r="S17" s="89">
        <f t="shared" si="0"/>
        <v>0</v>
      </c>
      <c r="T17" s="89">
        <f t="shared" si="1"/>
        <v>0</v>
      </c>
    </row>
    <row r="18" spans="2:20" ht="44.25" customHeight="1" x14ac:dyDescent="0.3">
      <c r="B18" s="331"/>
      <c r="C18" s="8" t="s">
        <v>75</v>
      </c>
      <c r="D18" s="163">
        <v>7.5</v>
      </c>
      <c r="E18" s="51"/>
      <c r="F18" s="52"/>
      <c r="G18" s="334"/>
      <c r="S18" s="89">
        <f t="shared" si="0"/>
        <v>0</v>
      </c>
      <c r="T18" s="89">
        <f t="shared" si="1"/>
        <v>0</v>
      </c>
    </row>
    <row r="19" spans="2:20" ht="44.25" customHeight="1" thickBot="1" x14ac:dyDescent="0.35">
      <c r="B19" s="332"/>
      <c r="C19" s="12" t="s">
        <v>77</v>
      </c>
      <c r="D19" s="164">
        <v>0</v>
      </c>
      <c r="E19" s="53"/>
      <c r="F19" s="54"/>
      <c r="G19" s="335"/>
      <c r="S19" s="89">
        <f t="shared" si="0"/>
        <v>0</v>
      </c>
      <c r="T19" s="89">
        <f t="shared" si="1"/>
        <v>0</v>
      </c>
    </row>
    <row r="20" spans="2:20" ht="57" customHeight="1" x14ac:dyDescent="0.3">
      <c r="B20" s="349" t="s">
        <v>83</v>
      </c>
      <c r="C20" s="10" t="s">
        <v>73</v>
      </c>
      <c r="D20" s="162">
        <v>0</v>
      </c>
      <c r="E20" s="49"/>
      <c r="F20" s="50"/>
      <c r="G20" s="336"/>
      <c r="S20" s="89">
        <f t="shared" si="0"/>
        <v>0</v>
      </c>
      <c r="T20" s="89">
        <f t="shared" si="1"/>
        <v>0</v>
      </c>
    </row>
    <row r="21" spans="2:20" ht="57" customHeight="1" x14ac:dyDescent="0.3">
      <c r="B21" s="350"/>
      <c r="C21" s="8" t="s">
        <v>75</v>
      </c>
      <c r="D21" s="3">
        <v>15</v>
      </c>
      <c r="E21" s="51"/>
      <c r="F21" s="52"/>
      <c r="G21" s="337"/>
      <c r="S21" s="89">
        <f t="shared" si="0"/>
        <v>0</v>
      </c>
      <c r="T21" s="89">
        <f t="shared" si="1"/>
        <v>0</v>
      </c>
    </row>
    <row r="22" spans="2:20" ht="64.5" customHeight="1" thickBot="1" x14ac:dyDescent="0.35">
      <c r="B22" s="351"/>
      <c r="C22" s="12" t="s">
        <v>77</v>
      </c>
      <c r="D22" s="164">
        <v>20</v>
      </c>
      <c r="E22" s="53">
        <v>24.8</v>
      </c>
      <c r="F22" s="54">
        <v>24.8</v>
      </c>
      <c r="G22" s="338"/>
      <c r="S22" s="89">
        <f t="shared" si="0"/>
        <v>0</v>
      </c>
      <c r="T22" s="89">
        <f t="shared" si="1"/>
        <v>0</v>
      </c>
    </row>
    <row r="23" spans="2:20" ht="42" customHeight="1" x14ac:dyDescent="0.3">
      <c r="B23" s="330" t="s">
        <v>84</v>
      </c>
      <c r="C23" s="10" t="s">
        <v>73</v>
      </c>
      <c r="D23" s="162">
        <v>10</v>
      </c>
      <c r="E23" s="49"/>
      <c r="F23" s="50"/>
      <c r="G23" s="333"/>
      <c r="S23" s="89">
        <f t="shared" si="0"/>
        <v>0</v>
      </c>
      <c r="T23" s="89">
        <f t="shared" si="1"/>
        <v>0</v>
      </c>
    </row>
    <row r="24" spans="2:20" ht="42" customHeight="1" x14ac:dyDescent="0.3">
      <c r="B24" s="331"/>
      <c r="C24" s="8" t="s">
        <v>75</v>
      </c>
      <c r="D24" s="3">
        <v>10</v>
      </c>
      <c r="E24" s="51"/>
      <c r="F24" s="52"/>
      <c r="G24" s="334"/>
      <c r="S24" s="89">
        <f t="shared" si="0"/>
        <v>0</v>
      </c>
      <c r="T24" s="89">
        <f t="shared" si="1"/>
        <v>0</v>
      </c>
    </row>
    <row r="25" spans="2:20" ht="42" customHeight="1" thickBot="1" x14ac:dyDescent="0.35">
      <c r="B25" s="332"/>
      <c r="C25" s="12" t="s">
        <v>77</v>
      </c>
      <c r="D25" s="164">
        <v>10</v>
      </c>
      <c r="E25" s="53">
        <v>9.6</v>
      </c>
      <c r="F25" s="54">
        <v>9.6</v>
      </c>
      <c r="G25" s="335"/>
      <c r="S25" s="89">
        <f>IF(E25=1,$D25,0)</f>
        <v>0</v>
      </c>
      <c r="T25" s="89">
        <f>IF(F25=1,$D25,0)</f>
        <v>0</v>
      </c>
    </row>
    <row r="26" spans="2:20" ht="42" customHeight="1" thickBot="1" x14ac:dyDescent="0.35">
      <c r="B26" s="346" t="s">
        <v>85</v>
      </c>
      <c r="C26" s="225" t="s">
        <v>73</v>
      </c>
      <c r="D26" s="46">
        <f t="shared" ref="D26:F28" si="2">D5+D8+D11+D14+D17+D20+D23</f>
        <v>60</v>
      </c>
      <c r="E26" s="194">
        <f t="shared" si="2"/>
        <v>0</v>
      </c>
      <c r="F26" s="195">
        <f t="shared" si="2"/>
        <v>0</v>
      </c>
      <c r="G26" s="364"/>
      <c r="S26" s="91">
        <f t="shared" ref="S26:T28" si="3">S5+S8+S11+S14+S17+S20+S23</f>
        <v>0</v>
      </c>
      <c r="T26" s="91">
        <f t="shared" si="3"/>
        <v>0</v>
      </c>
    </row>
    <row r="27" spans="2:20" ht="42" customHeight="1" thickBot="1" x14ac:dyDescent="0.35">
      <c r="B27" s="347"/>
      <c r="C27" s="225" t="s">
        <v>75</v>
      </c>
      <c r="D27" s="46">
        <f t="shared" si="2"/>
        <v>60</v>
      </c>
      <c r="E27" s="194">
        <f t="shared" si="2"/>
        <v>0</v>
      </c>
      <c r="F27" s="195">
        <f t="shared" si="2"/>
        <v>0</v>
      </c>
      <c r="G27" s="365"/>
      <c r="S27" s="91">
        <f t="shared" si="3"/>
        <v>0</v>
      </c>
      <c r="T27" s="91">
        <f t="shared" si="3"/>
        <v>0</v>
      </c>
    </row>
    <row r="28" spans="2:20" ht="42" customHeight="1" thickBot="1" x14ac:dyDescent="0.35">
      <c r="B28" s="348"/>
      <c r="C28" s="226" t="s">
        <v>77</v>
      </c>
      <c r="D28" s="46">
        <f t="shared" si="2"/>
        <v>60</v>
      </c>
      <c r="E28" s="194">
        <f t="shared" si="2"/>
        <v>50.2</v>
      </c>
      <c r="F28" s="195">
        <f t="shared" si="2"/>
        <v>50.2</v>
      </c>
      <c r="G28" s="366"/>
      <c r="S28" s="91">
        <f t="shared" si="3"/>
        <v>0</v>
      </c>
      <c r="T28" s="91">
        <f t="shared" si="3"/>
        <v>0</v>
      </c>
    </row>
    <row r="29" spans="2:20" ht="30.75" customHeight="1" thickBot="1" x14ac:dyDescent="0.35">
      <c r="B29" s="72"/>
      <c r="C29" s="39"/>
      <c r="D29" s="39"/>
      <c r="E29" s="39"/>
      <c r="F29" s="39"/>
      <c r="G29" s="73"/>
    </row>
    <row r="30" spans="2:20" ht="76.5" customHeight="1" thickBot="1" x14ac:dyDescent="0.35">
      <c r="B30" s="367" t="s">
        <v>63</v>
      </c>
      <c r="C30" s="368"/>
      <c r="D30" s="197" t="s">
        <v>65</v>
      </c>
      <c r="E30" s="84" t="s">
        <v>86</v>
      </c>
      <c r="F30" s="84" t="s">
        <v>87</v>
      </c>
      <c r="G30" s="198" t="s">
        <v>68</v>
      </c>
    </row>
    <row r="31" spans="2:20" ht="114.75" customHeight="1" thickBot="1" x14ac:dyDescent="0.35">
      <c r="B31" s="354" t="s">
        <v>88</v>
      </c>
      <c r="C31" s="355"/>
      <c r="D31" s="45">
        <v>6</v>
      </c>
      <c r="E31" s="15" t="s">
        <v>74</v>
      </c>
      <c r="F31" s="16" t="s">
        <v>89</v>
      </c>
      <c r="G31" s="196"/>
    </row>
    <row r="32" spans="2:20" ht="16" thickBot="1" x14ac:dyDescent="0.35">
      <c r="B32" s="339" t="s">
        <v>90</v>
      </c>
      <c r="C32" s="340"/>
      <c r="D32" s="340"/>
      <c r="E32" s="340"/>
      <c r="F32" s="340"/>
      <c r="G32" s="341"/>
    </row>
    <row r="33" spans="2:10" ht="227.25" customHeight="1" thickBot="1" x14ac:dyDescent="0.35">
      <c r="B33" s="356" t="s">
        <v>91</v>
      </c>
      <c r="C33" s="357"/>
      <c r="D33" s="165">
        <v>4</v>
      </c>
      <c r="E33" s="15" t="s">
        <v>74</v>
      </c>
      <c r="F33" s="16" t="s">
        <v>74</v>
      </c>
      <c r="G33" s="37"/>
    </row>
    <row r="34" spans="2:10" ht="16" thickBot="1" x14ac:dyDescent="0.35">
      <c r="B34" s="339" t="s">
        <v>92</v>
      </c>
      <c r="C34" s="340"/>
      <c r="D34" s="340"/>
      <c r="E34" s="340"/>
      <c r="F34" s="340"/>
      <c r="G34" s="341"/>
      <c r="I34" s="55">
        <f>D34*E34</f>
        <v>0</v>
      </c>
      <c r="J34" s="55">
        <f>D34*F34</f>
        <v>0</v>
      </c>
    </row>
    <row r="35" spans="2:10" ht="228.75" customHeight="1" thickBot="1" x14ac:dyDescent="0.35">
      <c r="B35" s="358" t="s">
        <v>91</v>
      </c>
      <c r="C35" s="359"/>
      <c r="D35" s="165">
        <v>4</v>
      </c>
      <c r="E35" s="183" t="s">
        <v>74</v>
      </c>
      <c r="F35" s="199" t="s">
        <v>89</v>
      </c>
      <c r="G35" s="37"/>
      <c r="I35" s="55" t="e">
        <f>D35*E35</f>
        <v>#VALUE!</v>
      </c>
      <c r="J35" s="55" t="e">
        <f>D35*F35</f>
        <v>#VALUE!</v>
      </c>
    </row>
    <row r="36" spans="2:10" ht="16" thickBot="1" x14ac:dyDescent="0.35">
      <c r="B36" s="339" t="s">
        <v>93</v>
      </c>
      <c r="C36" s="340"/>
      <c r="D36" s="340"/>
      <c r="E36" s="340"/>
      <c r="F36" s="340"/>
      <c r="G36" s="341"/>
      <c r="I36" s="55">
        <f>D36*E36</f>
        <v>0</v>
      </c>
      <c r="J36" s="55">
        <f>D36*F36</f>
        <v>0</v>
      </c>
    </row>
    <row r="37" spans="2:10" ht="232.5" customHeight="1" thickBot="1" x14ac:dyDescent="0.35">
      <c r="B37" s="358" t="s">
        <v>91</v>
      </c>
      <c r="C37" s="359"/>
      <c r="D37" s="165">
        <v>4</v>
      </c>
      <c r="E37" s="15" t="s">
        <v>74</v>
      </c>
      <c r="F37" s="16" t="s">
        <v>89</v>
      </c>
      <c r="G37" s="37"/>
    </row>
    <row r="38" spans="2:10" ht="16" thickBot="1" x14ac:dyDescent="0.35">
      <c r="B38" s="339" t="s">
        <v>94</v>
      </c>
      <c r="C38" s="340"/>
      <c r="D38" s="340"/>
      <c r="E38" s="340"/>
      <c r="F38" s="340"/>
      <c r="G38" s="341"/>
    </row>
    <row r="39" spans="2:10" ht="407.25" customHeight="1" thickBot="1" x14ac:dyDescent="0.35">
      <c r="B39" s="356" t="s">
        <v>95</v>
      </c>
      <c r="C39" s="357"/>
      <c r="D39" s="165">
        <v>4</v>
      </c>
      <c r="E39" s="15" t="s">
        <v>74</v>
      </c>
      <c r="F39" s="16" t="s">
        <v>89</v>
      </c>
      <c r="G39" s="37"/>
    </row>
    <row r="40" spans="2:10" ht="38.25" customHeight="1" thickBot="1" x14ac:dyDescent="0.35">
      <c r="B40" s="339" t="s">
        <v>96</v>
      </c>
      <c r="C40" s="340"/>
      <c r="D40" s="340"/>
      <c r="E40" s="340"/>
      <c r="F40" s="340"/>
      <c r="G40" s="161"/>
    </row>
    <row r="41" spans="2:10" ht="225" customHeight="1" thickBot="1" x14ac:dyDescent="0.35">
      <c r="B41" s="356" t="s">
        <v>91</v>
      </c>
      <c r="C41" s="357"/>
      <c r="D41" s="165">
        <v>4</v>
      </c>
      <c r="E41" s="15" t="s">
        <v>74</v>
      </c>
      <c r="F41" s="16" t="s">
        <v>89</v>
      </c>
      <c r="G41" s="196"/>
    </row>
    <row r="42" spans="2:10" ht="16" thickBot="1" x14ac:dyDescent="0.35">
      <c r="B42" s="339" t="s">
        <v>97</v>
      </c>
      <c r="C42" s="340"/>
      <c r="D42" s="340"/>
      <c r="E42" s="340"/>
      <c r="F42" s="340"/>
      <c r="G42" s="341"/>
    </row>
    <row r="43" spans="2:10" ht="229.5" customHeight="1" thickBot="1" x14ac:dyDescent="0.35">
      <c r="B43" s="356" t="s">
        <v>91</v>
      </c>
      <c r="C43" s="357"/>
      <c r="D43" s="165">
        <v>4</v>
      </c>
      <c r="E43" s="15" t="s">
        <v>74</v>
      </c>
      <c r="F43" s="16" t="s">
        <v>89</v>
      </c>
      <c r="G43" s="37"/>
    </row>
    <row r="44" spans="2:10" ht="16" thickBot="1" x14ac:dyDescent="0.35">
      <c r="B44" s="339" t="s">
        <v>98</v>
      </c>
      <c r="C44" s="340"/>
      <c r="D44" s="340"/>
      <c r="E44" s="340"/>
      <c r="F44" s="340"/>
      <c r="G44" s="341"/>
    </row>
    <row r="45" spans="2:10" ht="246.75" customHeight="1" thickBot="1" x14ac:dyDescent="0.35">
      <c r="B45" s="356" t="s">
        <v>91</v>
      </c>
      <c r="C45" s="357"/>
      <c r="D45" s="165">
        <v>4</v>
      </c>
      <c r="E45" s="15" t="s">
        <v>74</v>
      </c>
      <c r="F45" s="16" t="s">
        <v>89</v>
      </c>
      <c r="G45" s="38"/>
    </row>
    <row r="46" spans="2:10" ht="53.5" customHeight="1" thickBot="1" x14ac:dyDescent="0.35">
      <c r="B46" s="339" t="s">
        <v>99</v>
      </c>
      <c r="C46" s="340"/>
      <c r="D46" s="340"/>
      <c r="E46" s="340"/>
      <c r="F46" s="340"/>
      <c r="G46" s="341"/>
      <c r="I46" s="55">
        <f>D46*E46</f>
        <v>0</v>
      </c>
      <c r="J46" s="55">
        <f>D46*F46</f>
        <v>0</v>
      </c>
    </row>
    <row r="47" spans="2:10" ht="132" customHeight="1" thickBot="1" x14ac:dyDescent="0.35">
      <c r="B47" s="362" t="s">
        <v>100</v>
      </c>
      <c r="C47" s="363"/>
      <c r="D47" s="165">
        <v>6</v>
      </c>
      <c r="E47" s="18" t="s">
        <v>74</v>
      </c>
      <c r="F47" s="16" t="s">
        <v>89</v>
      </c>
      <c r="G47" s="37"/>
      <c r="I47" s="55" t="e">
        <f>D47*E47</f>
        <v>#VALUE!</v>
      </c>
      <c r="J47" s="55" t="e">
        <f>D47*F47</f>
        <v>#VALUE!</v>
      </c>
    </row>
    <row r="48" spans="2:10" ht="25" x14ac:dyDescent="0.3">
      <c r="B48" s="369" t="s">
        <v>59</v>
      </c>
      <c r="C48" s="370"/>
      <c r="D48" s="13">
        <f>D28</f>
        <v>60</v>
      </c>
      <c r="E48" s="47">
        <f>MAX(E26:E28)</f>
        <v>50.2</v>
      </c>
      <c r="F48" s="48">
        <f>MAX(F26:F28)</f>
        <v>50.2</v>
      </c>
      <c r="G48" s="17"/>
    </row>
    <row r="49" spans="2:7" ht="25" x14ac:dyDescent="0.3">
      <c r="B49" s="360" t="s">
        <v>60</v>
      </c>
      <c r="C49" s="361"/>
      <c r="D49" s="1">
        <f>SUM(D31:D47)</f>
        <v>40</v>
      </c>
      <c r="E49" s="40">
        <f>(SUMIF(E31:E47,"Yes",D31:D47))+(SUMIF(E31:E47,"N/A",D31:D47))</f>
        <v>40</v>
      </c>
      <c r="F49" s="41">
        <f>(SUMIF(F31:F47,"Yes",D31:D47))+(SUMIF(F31:F47,"N/A",D31:D47))</f>
        <v>40</v>
      </c>
      <c r="G49" s="19"/>
    </row>
    <row r="50" spans="2:7" ht="34.9" customHeight="1" thickBot="1" x14ac:dyDescent="0.35">
      <c r="B50" s="352" t="s">
        <v>61</v>
      </c>
      <c r="C50" s="353"/>
      <c r="D50" s="82">
        <v>100</v>
      </c>
      <c r="E50" s="219">
        <f>E48+E49</f>
        <v>90.2</v>
      </c>
      <c r="F50" s="220">
        <f>F48+F49</f>
        <v>90.2</v>
      </c>
      <c r="G50" s="83"/>
    </row>
    <row r="51" spans="2:7" ht="34.9" customHeight="1" thickBot="1" x14ac:dyDescent="0.35">
      <c r="B51" s="221" t="s">
        <v>101</v>
      </c>
      <c r="C51" s="319"/>
      <c r="D51" s="320"/>
      <c r="E51" s="320"/>
      <c r="F51" s="320"/>
      <c r="G51" s="321"/>
    </row>
  </sheetData>
  <sheetProtection algorithmName="SHA-512" hashValue="+GyMhjFWNPRS2QY6WVexENpJaVLITevAM78Y6MkSE1PKMbzLkWIqCgiVl7hvfz739SLtAgxiK+Bq8ChcnHbM5A==" saltValue="qRYXPyzOc++m0AcWLOQTeA==" spinCount="100000" sheet="1"/>
  <mergeCells count="42">
    <mergeCell ref="B48:C48"/>
    <mergeCell ref="B36:G36"/>
    <mergeCell ref="B39:C39"/>
    <mergeCell ref="B38:G38"/>
    <mergeCell ref="B34:G34"/>
    <mergeCell ref="G11:G13"/>
    <mergeCell ref="G26:G28"/>
    <mergeCell ref="B23:B25"/>
    <mergeCell ref="B30:C30"/>
    <mergeCell ref="G17:G19"/>
    <mergeCell ref="B50:C50"/>
    <mergeCell ref="B11:B13"/>
    <mergeCell ref="B14:B16"/>
    <mergeCell ref="B17:B19"/>
    <mergeCell ref="B31:C31"/>
    <mergeCell ref="B41:C41"/>
    <mergeCell ref="B37:C37"/>
    <mergeCell ref="B49:C49"/>
    <mergeCell ref="B47:C47"/>
    <mergeCell ref="B35:C35"/>
    <mergeCell ref="B33:C33"/>
    <mergeCell ref="B45:C45"/>
    <mergeCell ref="B44:G44"/>
    <mergeCell ref="B46:G46"/>
    <mergeCell ref="B43:C43"/>
    <mergeCell ref="B42:G42"/>
    <mergeCell ref="C51:G51"/>
    <mergeCell ref="B2:C2"/>
    <mergeCell ref="D2:G2"/>
    <mergeCell ref="B5:B7"/>
    <mergeCell ref="B8:B10"/>
    <mergeCell ref="G23:G25"/>
    <mergeCell ref="G20:G22"/>
    <mergeCell ref="G5:G7"/>
    <mergeCell ref="B32:G32"/>
    <mergeCell ref="B40:F40"/>
    <mergeCell ref="B3:C3"/>
    <mergeCell ref="D3:G3"/>
    <mergeCell ref="G8:G10"/>
    <mergeCell ref="B26:B28"/>
    <mergeCell ref="G14:G16"/>
    <mergeCell ref="B20:B22"/>
  </mergeCells>
  <phoneticPr fontId="6" type="noConversion"/>
  <dataValidations count="3">
    <dataValidation type="list" allowBlank="1" showInputMessage="1" showErrorMessage="1" sqref="E47:F47 E33:F33 E35:F35 E37:F37 E39:F39 E41:F41 E43:F43 E45:F45 F31" xr:uid="{3C5008B8-EBE7-4792-B4B8-4F2E627365F0}">
      <formula1>$W$5:$W$7</formula1>
    </dataValidation>
    <dataValidation allowBlank="1" showInputMessage="1" showErrorMessage="1" prompt="Input Numerical Value Here" sqref="E5" xr:uid="{56AB6838-2A7C-4581-A498-119C730D769F}"/>
    <dataValidation type="list" allowBlank="1" showInputMessage="1" showErrorMessage="1" prompt="Select Yes, N/A, or No from Dropdown" sqref="E31" xr:uid="{5FA68C70-B45A-45E1-806C-3A374A4738C0}">
      <formula1>$W$5:$W$7</formula1>
    </dataValidation>
  </dataValidations>
  <pageMargins left="0.6" right="0.66" top="0.75" bottom="0.75" header="0.25" footer="0.5"/>
  <pageSetup scale="59" fitToHeight="7" orientation="landscape" r:id="rId1"/>
  <headerFooter alignWithMargins="0">
    <oddHeader xml:space="preserve">&amp;CNJQSAC District Performance Review </oddHeader>
    <oddFooter>&amp;L&amp;"Times New Roman,Regular"NJQSAC DPR: Instruction and Program section&amp;C&amp;"Times New Roman,Regular"Page &amp;P of &amp;N</oddFooter>
  </headerFooter>
  <rowBreaks count="5" manualBreakCount="5">
    <brk id="16" min="1" max="6" man="1"/>
    <brk id="28" min="1" max="6" man="1"/>
    <brk id="33" min="1" max="6" man="1"/>
    <brk id="37" min="1" max="6" man="1"/>
    <brk id="41" min="1"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157" r:id="rId4" name="Check Box 133">
              <controlPr defaultSize="0" autoFill="0" autoLine="0" autoPict="0">
                <anchor moveWithCells="1">
                  <from>
                    <xdr:col>2</xdr:col>
                    <xdr:colOff>38100</xdr:colOff>
                    <xdr:row>47</xdr:row>
                    <xdr:rowOff>0</xdr:rowOff>
                  </from>
                  <to>
                    <xdr:col>2</xdr:col>
                    <xdr:colOff>914400</xdr:colOff>
                    <xdr:row>47</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4D080-8542-4559-AFB2-C3ECCC95F7E3}">
  <sheetPr codeName="Sheet3">
    <tabColor rgb="FF92D050"/>
  </sheetPr>
  <dimension ref="B1:S36"/>
  <sheetViews>
    <sheetView showGridLines="0" zoomScale="70" zoomScaleNormal="70" zoomScaleSheetLayoutView="100" workbookViewId="0">
      <pane xSplit="3" ySplit="4" topLeftCell="G35" activePane="bottomRight" state="frozen"/>
      <selection pane="topRight" activeCell="D1" sqref="D1"/>
      <selection pane="bottomLeft" activeCell="A5" sqref="A5"/>
      <selection pane="bottomRight" activeCell="G14" sqref="G14"/>
    </sheetView>
  </sheetViews>
  <sheetFormatPr defaultColWidth="9.1796875" defaultRowHeight="25.5" x14ac:dyDescent="0.25"/>
  <cols>
    <col min="1" max="1" width="2.26953125" style="74" customWidth="1"/>
    <col min="2" max="2" width="37.453125" style="76" customWidth="1"/>
    <col min="3" max="3" width="38.54296875" style="74" customWidth="1"/>
    <col min="4" max="4" width="9.26953125" style="77" bestFit="1" customWidth="1"/>
    <col min="5" max="5" width="22.81640625" style="74" customWidth="1"/>
    <col min="6" max="6" width="22.7265625" style="74" customWidth="1"/>
    <col min="7" max="7" width="80.7265625" style="78" customWidth="1"/>
    <col min="8" max="8" width="9" style="74" customWidth="1"/>
    <col min="9" max="9" width="9.1796875" style="74" hidden="1" customWidth="1"/>
    <col min="10" max="10" width="0.453125" style="74" customWidth="1"/>
    <col min="11" max="13" width="9.1796875" style="74"/>
    <col min="14" max="14" width="13" style="74" customWidth="1"/>
    <col min="15" max="17" width="9.1796875" style="74"/>
    <col min="18" max="18" width="9" style="74" customWidth="1"/>
    <col min="19" max="19" width="9.1796875" style="74" hidden="1" customWidth="1"/>
    <col min="20" max="16384" width="9.1796875" style="74"/>
  </cols>
  <sheetData>
    <row r="1" spans="2:19" ht="10" customHeight="1" thickBot="1" x14ac:dyDescent="0.3"/>
    <row r="2" spans="2:19" ht="50.15" customHeight="1" thickBot="1" x14ac:dyDescent="0.3">
      <c r="B2" s="391" t="s">
        <v>28</v>
      </c>
      <c r="C2" s="392"/>
      <c r="D2" s="290" t="str">
        <f>'District Info &amp; Score Summary'!C5</f>
        <v>Somerset County Vocational and Technical School 35-4810-070</v>
      </c>
      <c r="E2" s="291"/>
      <c r="F2" s="291"/>
      <c r="G2" s="292"/>
      <c r="S2" s="74" t="s">
        <v>74</v>
      </c>
    </row>
    <row r="3" spans="2:19" ht="36" customHeight="1" thickBot="1" x14ac:dyDescent="0.3">
      <c r="B3" s="397" t="s">
        <v>62</v>
      </c>
      <c r="C3" s="398"/>
      <c r="D3" s="389" t="str">
        <f>'District Info &amp; Score Summary'!C3</f>
        <v>2024-2025</v>
      </c>
      <c r="E3" s="389"/>
      <c r="F3" s="107"/>
      <c r="G3" s="108"/>
      <c r="S3" s="74" t="s">
        <v>76</v>
      </c>
    </row>
    <row r="4" spans="2:19" s="75" customFormat="1" ht="90" customHeight="1" thickBot="1" x14ac:dyDescent="0.35">
      <c r="B4" s="393" t="s">
        <v>63</v>
      </c>
      <c r="C4" s="394"/>
      <c r="D4" s="79" t="s">
        <v>65</v>
      </c>
      <c r="E4" s="84" t="s">
        <v>86</v>
      </c>
      <c r="F4" s="85" t="s">
        <v>87</v>
      </c>
      <c r="G4" s="86" t="s">
        <v>68</v>
      </c>
      <c r="S4" s="75" t="s">
        <v>78</v>
      </c>
    </row>
    <row r="5" spans="2:19" ht="73.900000000000006" customHeight="1" x14ac:dyDescent="0.25">
      <c r="B5" s="395" t="s">
        <v>102</v>
      </c>
      <c r="C5" s="396"/>
      <c r="D5" s="25">
        <v>6</v>
      </c>
      <c r="E5" s="20" t="s">
        <v>74</v>
      </c>
      <c r="F5" s="21" t="s">
        <v>74</v>
      </c>
      <c r="G5" s="80"/>
      <c r="I5" s="74" t="e">
        <f t="shared" ref="I5:I12" si="0">D5*E5</f>
        <v>#VALUE!</v>
      </c>
      <c r="J5" s="74" t="e">
        <f t="shared" ref="J5:J12" si="1">D5*F5</f>
        <v>#VALUE!</v>
      </c>
    </row>
    <row r="6" spans="2:19" ht="116.25" customHeight="1" x14ac:dyDescent="0.25">
      <c r="B6" s="350" t="s">
        <v>103</v>
      </c>
      <c r="C6" s="373"/>
      <c r="D6" s="3">
        <v>8</v>
      </c>
      <c r="E6" s="4" t="s">
        <v>74</v>
      </c>
      <c r="F6" s="5" t="s">
        <v>74</v>
      </c>
      <c r="G6" s="11"/>
      <c r="I6" s="74" t="e">
        <f t="shared" si="0"/>
        <v>#VALUE!</v>
      </c>
      <c r="J6" s="74" t="e">
        <f t="shared" si="1"/>
        <v>#VALUE!</v>
      </c>
    </row>
    <row r="7" spans="2:19" ht="88.5" customHeight="1" x14ac:dyDescent="0.25">
      <c r="B7" s="350" t="s">
        <v>104</v>
      </c>
      <c r="C7" s="373"/>
      <c r="D7" s="3">
        <v>4</v>
      </c>
      <c r="E7" s="4" t="s">
        <v>74</v>
      </c>
      <c r="F7" s="5" t="s">
        <v>74</v>
      </c>
      <c r="G7" s="11"/>
      <c r="I7" s="74" t="e">
        <f t="shared" si="0"/>
        <v>#VALUE!</v>
      </c>
      <c r="J7" s="74" t="e">
        <f t="shared" si="1"/>
        <v>#VALUE!</v>
      </c>
    </row>
    <row r="8" spans="2:19" ht="26.25" customHeight="1" x14ac:dyDescent="0.25">
      <c r="B8" s="384" t="s">
        <v>105</v>
      </c>
      <c r="C8" s="390"/>
      <c r="D8" s="390"/>
      <c r="E8" s="390"/>
      <c r="F8" s="390"/>
      <c r="G8" s="11"/>
      <c r="I8" s="74">
        <f t="shared" si="0"/>
        <v>0</v>
      </c>
      <c r="J8" s="74">
        <f t="shared" si="1"/>
        <v>0</v>
      </c>
    </row>
    <row r="9" spans="2:19" ht="43.5" customHeight="1" x14ac:dyDescent="0.25">
      <c r="B9" s="374" t="s">
        <v>106</v>
      </c>
      <c r="C9" s="375"/>
      <c r="D9" s="3">
        <v>4</v>
      </c>
      <c r="E9" s="4" t="s">
        <v>74</v>
      </c>
      <c r="F9" s="5" t="s">
        <v>74</v>
      </c>
      <c r="G9" s="11"/>
      <c r="I9" s="74" t="e">
        <f t="shared" si="0"/>
        <v>#VALUE!</v>
      </c>
      <c r="J9" s="74" t="e">
        <f t="shared" si="1"/>
        <v>#VALUE!</v>
      </c>
    </row>
    <row r="10" spans="2:19" ht="39" customHeight="1" x14ac:dyDescent="0.25">
      <c r="B10" s="374" t="s">
        <v>107</v>
      </c>
      <c r="C10" s="375"/>
      <c r="D10" s="3">
        <v>4</v>
      </c>
      <c r="E10" s="4" t="s">
        <v>74</v>
      </c>
      <c r="F10" s="5" t="s">
        <v>74</v>
      </c>
      <c r="G10" s="11"/>
      <c r="I10" s="74" t="e">
        <f t="shared" si="0"/>
        <v>#VALUE!</v>
      </c>
      <c r="J10" s="74" t="e">
        <f t="shared" si="1"/>
        <v>#VALUE!</v>
      </c>
    </row>
    <row r="11" spans="2:19" ht="45" customHeight="1" x14ac:dyDescent="0.25">
      <c r="B11" s="374" t="s">
        <v>108</v>
      </c>
      <c r="C11" s="375"/>
      <c r="D11" s="3">
        <v>4</v>
      </c>
      <c r="E11" s="4" t="s">
        <v>74</v>
      </c>
      <c r="F11" s="5" t="s">
        <v>74</v>
      </c>
      <c r="G11" s="11"/>
      <c r="I11" s="74" t="e">
        <f t="shared" si="0"/>
        <v>#VALUE!</v>
      </c>
      <c r="J11" s="74" t="e">
        <f t="shared" si="1"/>
        <v>#VALUE!</v>
      </c>
    </row>
    <row r="12" spans="2:19" ht="71.25" customHeight="1" x14ac:dyDescent="0.25">
      <c r="B12" s="374" t="s">
        <v>109</v>
      </c>
      <c r="C12" s="375"/>
      <c r="D12" s="3">
        <v>4</v>
      </c>
      <c r="E12" s="4" t="s">
        <v>74</v>
      </c>
      <c r="F12" s="5" t="s">
        <v>74</v>
      </c>
      <c r="G12" s="11"/>
      <c r="I12" s="74" t="e">
        <f t="shared" si="0"/>
        <v>#VALUE!</v>
      </c>
      <c r="J12" s="74" t="e">
        <f t="shared" si="1"/>
        <v>#VALUE!</v>
      </c>
    </row>
    <row r="13" spans="2:19" ht="18.75" customHeight="1" x14ac:dyDescent="0.35">
      <c r="B13" s="381" t="s">
        <v>110</v>
      </c>
      <c r="C13" s="382"/>
      <c r="D13" s="382"/>
      <c r="E13" s="382"/>
      <c r="F13" s="382"/>
      <c r="G13" s="383"/>
    </row>
    <row r="14" spans="2:19" ht="69.75" customHeight="1" x14ac:dyDescent="0.25">
      <c r="B14" s="374" t="s">
        <v>111</v>
      </c>
      <c r="C14" s="375"/>
      <c r="D14" s="3">
        <v>2</v>
      </c>
      <c r="E14" s="4" t="s">
        <v>74</v>
      </c>
      <c r="F14" s="5" t="s">
        <v>78</v>
      </c>
      <c r="G14" s="81" t="s">
        <v>112</v>
      </c>
      <c r="I14" s="74" t="e">
        <f>D14*E14</f>
        <v>#VALUE!</v>
      </c>
      <c r="J14" s="74" t="e">
        <f>D14*F14</f>
        <v>#VALUE!</v>
      </c>
    </row>
    <row r="15" spans="2:19" ht="87" customHeight="1" x14ac:dyDescent="0.25">
      <c r="B15" s="374" t="s">
        <v>113</v>
      </c>
      <c r="C15" s="375"/>
      <c r="D15" s="3">
        <v>2</v>
      </c>
      <c r="E15" s="4" t="s">
        <v>74</v>
      </c>
      <c r="F15" s="5" t="s">
        <v>74</v>
      </c>
      <c r="G15" s="11"/>
      <c r="I15" s="74" t="e">
        <f>D15*E15</f>
        <v>#VALUE!</v>
      </c>
      <c r="J15" s="74" t="e">
        <f>D15*F15</f>
        <v>#VALUE!</v>
      </c>
    </row>
    <row r="16" spans="2:19" ht="106.5" customHeight="1" x14ac:dyDescent="0.25">
      <c r="B16" s="374" t="s">
        <v>114</v>
      </c>
      <c r="C16" s="375"/>
      <c r="D16" s="3">
        <v>2</v>
      </c>
      <c r="E16" s="4" t="s">
        <v>74</v>
      </c>
      <c r="F16" s="5" t="s">
        <v>74</v>
      </c>
      <c r="G16" s="11"/>
      <c r="I16" s="74" t="e">
        <f>D16*E16</f>
        <v>#VALUE!</v>
      </c>
      <c r="J16" s="74" t="e">
        <f>D16*F16</f>
        <v>#VALUE!</v>
      </c>
    </row>
    <row r="17" spans="2:10" ht="52.5" customHeight="1" x14ac:dyDescent="0.25">
      <c r="B17" s="374" t="s">
        <v>115</v>
      </c>
      <c r="C17" s="375"/>
      <c r="D17" s="3">
        <v>2</v>
      </c>
      <c r="E17" s="4" t="s">
        <v>74</v>
      </c>
      <c r="F17" s="5" t="s">
        <v>74</v>
      </c>
      <c r="G17" s="11"/>
      <c r="I17" s="74" t="e">
        <f>D17*E17</f>
        <v>#VALUE!</v>
      </c>
      <c r="J17" s="74" t="e">
        <f>D17*F17</f>
        <v>#VALUE!</v>
      </c>
    </row>
    <row r="18" spans="2:10" ht="32.65" customHeight="1" x14ac:dyDescent="0.35">
      <c r="B18" s="381" t="s">
        <v>116</v>
      </c>
      <c r="C18" s="382"/>
      <c r="D18" s="382"/>
      <c r="E18" s="382"/>
      <c r="F18" s="382"/>
      <c r="G18" s="383"/>
    </row>
    <row r="19" spans="2:10" ht="31.5" customHeight="1" x14ac:dyDescent="0.25">
      <c r="B19" s="374" t="s">
        <v>117</v>
      </c>
      <c r="C19" s="375"/>
      <c r="D19" s="3">
        <v>4</v>
      </c>
      <c r="E19" s="4" t="s">
        <v>74</v>
      </c>
      <c r="F19" s="5" t="s">
        <v>74</v>
      </c>
      <c r="G19" s="11"/>
      <c r="I19" s="74" t="e">
        <f>D19*E19</f>
        <v>#VALUE!</v>
      </c>
      <c r="J19" s="74" t="e">
        <f>D19*F19</f>
        <v>#VALUE!</v>
      </c>
    </row>
    <row r="20" spans="2:10" ht="38.25" customHeight="1" x14ac:dyDescent="0.25">
      <c r="B20" s="374" t="s">
        <v>118</v>
      </c>
      <c r="C20" s="375"/>
      <c r="D20" s="3">
        <v>4</v>
      </c>
      <c r="E20" s="4" t="s">
        <v>74</v>
      </c>
      <c r="F20" s="5" t="s">
        <v>74</v>
      </c>
      <c r="G20" s="11"/>
      <c r="I20" s="74" t="e">
        <f>D20*E20</f>
        <v>#VALUE!</v>
      </c>
      <c r="J20" s="74" t="e">
        <f>D20*F20</f>
        <v>#VALUE!</v>
      </c>
    </row>
    <row r="21" spans="2:10" ht="48" customHeight="1" x14ac:dyDescent="0.25">
      <c r="B21" s="374" t="s">
        <v>119</v>
      </c>
      <c r="C21" s="375"/>
      <c r="D21" s="3">
        <v>4</v>
      </c>
      <c r="E21" s="4" t="s">
        <v>74</v>
      </c>
      <c r="F21" s="5" t="s">
        <v>74</v>
      </c>
      <c r="G21" s="11"/>
      <c r="I21" s="74" t="e">
        <f>D21*E21</f>
        <v>#VALUE!</v>
      </c>
      <c r="J21" s="74" t="e">
        <f>D21*F21</f>
        <v>#VALUE!</v>
      </c>
    </row>
    <row r="22" spans="2:10" ht="54.75" customHeight="1" x14ac:dyDescent="0.25">
      <c r="B22" s="374" t="s">
        <v>120</v>
      </c>
      <c r="C22" s="375"/>
      <c r="D22" s="3">
        <v>4</v>
      </c>
      <c r="E22" s="4" t="s">
        <v>74</v>
      </c>
      <c r="F22" s="5" t="s">
        <v>74</v>
      </c>
      <c r="G22" s="11"/>
      <c r="I22" s="74" t="e">
        <f>D22*E22</f>
        <v>#VALUE!</v>
      </c>
      <c r="J22" s="74" t="e">
        <f>D22*F22</f>
        <v>#VALUE!</v>
      </c>
    </row>
    <row r="23" spans="2:10" ht="49.15" customHeight="1" x14ac:dyDescent="0.25">
      <c r="B23" s="350" t="s">
        <v>121</v>
      </c>
      <c r="C23" s="373"/>
      <c r="D23" s="3">
        <v>2</v>
      </c>
      <c r="E23" s="4" t="s">
        <v>74</v>
      </c>
      <c r="F23" s="5" t="s">
        <v>74</v>
      </c>
      <c r="G23" s="11"/>
    </row>
    <row r="24" spans="2:10" ht="42.75" customHeight="1" x14ac:dyDescent="0.25">
      <c r="B24" s="350" t="s">
        <v>122</v>
      </c>
      <c r="C24" s="373"/>
      <c r="D24" s="3">
        <v>2</v>
      </c>
      <c r="E24" s="4" t="s">
        <v>74</v>
      </c>
      <c r="F24" s="5" t="s">
        <v>74</v>
      </c>
      <c r="G24" s="11"/>
    </row>
    <row r="25" spans="2:10" ht="31.5" customHeight="1" x14ac:dyDescent="0.25">
      <c r="B25" s="384" t="s">
        <v>123</v>
      </c>
      <c r="C25" s="385"/>
      <c r="D25" s="385"/>
      <c r="E25" s="385"/>
      <c r="F25" s="385"/>
      <c r="G25" s="386"/>
    </row>
    <row r="26" spans="2:10" ht="66.75" customHeight="1" x14ac:dyDescent="0.25">
      <c r="B26" s="374" t="s">
        <v>124</v>
      </c>
      <c r="C26" s="375"/>
      <c r="D26" s="3">
        <v>5</v>
      </c>
      <c r="E26" s="4" t="s">
        <v>74</v>
      </c>
      <c r="F26" s="5" t="s">
        <v>74</v>
      </c>
      <c r="G26" s="11"/>
      <c r="I26" s="74" t="e">
        <f t="shared" ref="I26:I34" si="2">D26*E26</f>
        <v>#VALUE!</v>
      </c>
      <c r="J26" s="74" t="e">
        <f t="shared" ref="J26:J34" si="3">D26*F26</f>
        <v>#VALUE!</v>
      </c>
    </row>
    <row r="27" spans="2:10" ht="54" customHeight="1" x14ac:dyDescent="0.25">
      <c r="B27" s="374" t="s">
        <v>125</v>
      </c>
      <c r="C27" s="375"/>
      <c r="D27" s="3">
        <v>5</v>
      </c>
      <c r="E27" s="4" t="s">
        <v>74</v>
      </c>
      <c r="F27" s="5" t="s">
        <v>74</v>
      </c>
      <c r="G27" s="11"/>
      <c r="I27" s="74" t="e">
        <f t="shared" si="2"/>
        <v>#VALUE!</v>
      </c>
      <c r="J27" s="74" t="e">
        <f t="shared" si="3"/>
        <v>#VALUE!</v>
      </c>
    </row>
    <row r="28" spans="2:10" ht="58.5" customHeight="1" x14ac:dyDescent="0.25">
      <c r="B28" s="374" t="s">
        <v>126</v>
      </c>
      <c r="C28" s="375"/>
      <c r="D28" s="3">
        <v>2</v>
      </c>
      <c r="E28" s="4" t="s">
        <v>74</v>
      </c>
      <c r="F28" s="5" t="s">
        <v>74</v>
      </c>
      <c r="G28" s="11"/>
      <c r="I28" s="74" t="e">
        <f t="shared" si="2"/>
        <v>#VALUE!</v>
      </c>
      <c r="J28" s="74" t="e">
        <f t="shared" si="3"/>
        <v>#VALUE!</v>
      </c>
    </row>
    <row r="29" spans="2:10" ht="101.25" customHeight="1" x14ac:dyDescent="0.25">
      <c r="B29" s="350" t="s">
        <v>127</v>
      </c>
      <c r="C29" s="373"/>
      <c r="D29" s="3">
        <v>6</v>
      </c>
      <c r="E29" s="4" t="s">
        <v>74</v>
      </c>
      <c r="F29" s="5" t="s">
        <v>74</v>
      </c>
      <c r="G29" s="11"/>
      <c r="I29" s="74" t="e">
        <f t="shared" si="2"/>
        <v>#VALUE!</v>
      </c>
      <c r="J29" s="74" t="e">
        <f t="shared" si="3"/>
        <v>#VALUE!</v>
      </c>
    </row>
    <row r="30" spans="2:10" ht="67.5" customHeight="1" x14ac:dyDescent="0.25">
      <c r="B30" s="387" t="s">
        <v>128</v>
      </c>
      <c r="C30" s="388"/>
      <c r="D30" s="3">
        <v>4</v>
      </c>
      <c r="E30" s="4" t="s">
        <v>74</v>
      </c>
      <c r="F30" s="5" t="s">
        <v>74</v>
      </c>
      <c r="G30" s="11"/>
      <c r="I30" s="74" t="e">
        <f t="shared" si="2"/>
        <v>#VALUE!</v>
      </c>
      <c r="J30" s="74" t="e">
        <f t="shared" si="3"/>
        <v>#VALUE!</v>
      </c>
    </row>
    <row r="31" spans="2:10" ht="64.5" customHeight="1" x14ac:dyDescent="0.25">
      <c r="B31" s="387" t="s">
        <v>129</v>
      </c>
      <c r="C31" s="388"/>
      <c r="D31" s="3">
        <v>4</v>
      </c>
      <c r="E31" s="4" t="s">
        <v>74</v>
      </c>
      <c r="F31" s="5" t="s">
        <v>74</v>
      </c>
      <c r="G31" s="11"/>
      <c r="I31" s="74" t="e">
        <f t="shared" si="2"/>
        <v>#VALUE!</v>
      </c>
      <c r="J31" s="74" t="e">
        <f t="shared" si="3"/>
        <v>#VALUE!</v>
      </c>
    </row>
    <row r="32" spans="2:10" ht="60" customHeight="1" x14ac:dyDescent="0.25">
      <c r="B32" s="387" t="s">
        <v>130</v>
      </c>
      <c r="C32" s="388"/>
      <c r="D32" s="3">
        <v>4</v>
      </c>
      <c r="E32" s="4" t="s">
        <v>74</v>
      </c>
      <c r="F32" s="5" t="s">
        <v>74</v>
      </c>
      <c r="G32" s="11"/>
      <c r="I32" s="74" t="e">
        <f t="shared" si="2"/>
        <v>#VALUE!</v>
      </c>
      <c r="J32" s="74" t="e">
        <f t="shared" si="3"/>
        <v>#VALUE!</v>
      </c>
    </row>
    <row r="33" spans="2:10" ht="46.5" customHeight="1" x14ac:dyDescent="0.25">
      <c r="B33" s="387" t="s">
        <v>131</v>
      </c>
      <c r="C33" s="388"/>
      <c r="D33" s="3">
        <v>4</v>
      </c>
      <c r="E33" s="4" t="s">
        <v>74</v>
      </c>
      <c r="F33" s="5" t="s">
        <v>74</v>
      </c>
      <c r="G33" s="11"/>
      <c r="I33" s="74" t="e">
        <f t="shared" si="2"/>
        <v>#VALUE!</v>
      </c>
      <c r="J33" s="74" t="e">
        <f t="shared" si="3"/>
        <v>#VALUE!</v>
      </c>
    </row>
    <row r="34" spans="2:10" ht="82.5" customHeight="1" x14ac:dyDescent="0.25">
      <c r="B34" s="371" t="s">
        <v>132</v>
      </c>
      <c r="C34" s="372"/>
      <c r="D34" s="27">
        <v>4</v>
      </c>
      <c r="E34" s="176" t="s">
        <v>78</v>
      </c>
      <c r="F34" s="177" t="s">
        <v>78</v>
      </c>
      <c r="G34" s="222"/>
      <c r="I34" s="74" t="e">
        <f t="shared" si="2"/>
        <v>#VALUE!</v>
      </c>
      <c r="J34" s="74" t="e">
        <f t="shared" si="3"/>
        <v>#VALUE!</v>
      </c>
    </row>
    <row r="35" spans="2:10" thickBot="1" x14ac:dyDescent="0.3">
      <c r="B35" s="379" t="s">
        <v>58</v>
      </c>
      <c r="C35" s="380"/>
      <c r="D35" s="166">
        <f>SUM(D5:D34)</f>
        <v>100</v>
      </c>
      <c r="E35" s="43">
        <f>(SUMIF(E5:E34,"Yes",D5:D34))+(SUMIF(E5:E34,"N/A",D5:D34))</f>
        <v>96</v>
      </c>
      <c r="F35" s="42">
        <f>(SUMIF(F5:F34,"Yes",D5:D34))+(SUMIF(F5:F34,"N/A",D5:D34))</f>
        <v>94</v>
      </c>
      <c r="G35" s="178"/>
    </row>
    <row r="36" spans="2:10" thickBot="1" x14ac:dyDescent="0.3">
      <c r="B36" s="223" t="s">
        <v>101</v>
      </c>
      <c r="C36" s="376"/>
      <c r="D36" s="377"/>
      <c r="E36" s="377"/>
      <c r="F36" s="377"/>
      <c r="G36" s="378"/>
    </row>
  </sheetData>
  <sheetProtection algorithmName="SHA-512" hashValue="C5fPcffZk/+0kpIiNebZRksWkmn6H3idhlVMDXAmj9vTEYvZHXJvYOchTJuxGmvQ1BKytvpAxmUEfh06tOu8XA==" saltValue="4d2Hxv4qWsLHYJciwJQtDw==" spinCount="100000" sheet="1" objects="1" scenarios="1"/>
  <mergeCells count="37">
    <mergeCell ref="D3:E3"/>
    <mergeCell ref="B17:C17"/>
    <mergeCell ref="B12:C12"/>
    <mergeCell ref="B8:F8"/>
    <mergeCell ref="B2:C2"/>
    <mergeCell ref="D2:G2"/>
    <mergeCell ref="B11:C11"/>
    <mergeCell ref="B4:C4"/>
    <mergeCell ref="B5:C5"/>
    <mergeCell ref="B3:C3"/>
    <mergeCell ref="B6:C6"/>
    <mergeCell ref="B7:C7"/>
    <mergeCell ref="B9:C9"/>
    <mergeCell ref="B10:C10"/>
    <mergeCell ref="B20:C20"/>
    <mergeCell ref="C36:G36"/>
    <mergeCell ref="B35:C35"/>
    <mergeCell ref="B13:G13"/>
    <mergeCell ref="B18:G18"/>
    <mergeCell ref="B25:G25"/>
    <mergeCell ref="B30:C30"/>
    <mergeCell ref="B14:C14"/>
    <mergeCell ref="B15:C15"/>
    <mergeCell ref="B16:C16"/>
    <mergeCell ref="B19:C19"/>
    <mergeCell ref="B31:C31"/>
    <mergeCell ref="B21:C21"/>
    <mergeCell ref="B22:C22"/>
    <mergeCell ref="B32:C32"/>
    <mergeCell ref="B33:C33"/>
    <mergeCell ref="B34:C34"/>
    <mergeCell ref="B23:C23"/>
    <mergeCell ref="B24:C24"/>
    <mergeCell ref="B26:C26"/>
    <mergeCell ref="B27:C27"/>
    <mergeCell ref="B29:C29"/>
    <mergeCell ref="B28:C28"/>
  </mergeCells>
  <phoneticPr fontId="6" type="noConversion"/>
  <dataValidations count="1">
    <dataValidation type="list" allowBlank="1" showInputMessage="1" showErrorMessage="1" sqref="E5:F7 E9:F12 E14:F17 E19:F24 E26:F34" xr:uid="{36FDF224-E051-41E4-82A4-EF72E0BACD2B}">
      <formula1>$S$2:$S$4</formula1>
    </dataValidation>
  </dataValidations>
  <pageMargins left="0.52" right="0.75" top="1.0729166666666701" bottom="0.63" header="0.5" footer="0.35"/>
  <pageSetup orientation="landscape" horizontalDpi="1200" verticalDpi="1200" r:id="rId1"/>
  <headerFooter alignWithMargins="0">
    <oddHeader xml:space="preserve">&amp;CNJQSAC District Performance Review </oddHeader>
    <oddFooter>&amp;L&amp;"Times New Roman,Regular"NJQSAC DPR: Fiscal Management section&amp;C&amp;"Times New Roman,Regular"&amp;P of &amp;N</oddFooter>
  </headerFooter>
  <rowBreaks count="5" manualBreakCount="5">
    <brk id="7" min="1" max="6" man="1"/>
    <brk id="12" min="1" max="6" man="1"/>
    <brk id="17" min="1" max="6" man="1"/>
    <brk id="24" min="1" max="6" man="1"/>
    <brk id="29" min="1"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A60E-F740-4719-97C2-CAED1D0CC442}">
  <sheetPr codeName="Sheet6">
    <tabColor rgb="FF92D050"/>
  </sheetPr>
  <dimension ref="B1:S24"/>
  <sheetViews>
    <sheetView topLeftCell="A17" zoomScale="70" zoomScaleNormal="70" zoomScaleSheetLayoutView="100" workbookViewId="0">
      <selection activeCell="G21" sqref="G21"/>
    </sheetView>
  </sheetViews>
  <sheetFormatPr defaultColWidth="8.7265625" defaultRowHeight="13" x14ac:dyDescent="0.3"/>
  <cols>
    <col min="1" max="1" width="2.26953125" style="75" customWidth="1"/>
    <col min="2" max="2" width="37.453125" style="75" customWidth="1"/>
    <col min="3" max="3" width="27.453125" style="75" customWidth="1"/>
    <col min="4" max="4" width="8.7265625" style="75" customWidth="1"/>
    <col min="5" max="6" width="18" style="75" bestFit="1" customWidth="1"/>
    <col min="7" max="7" width="80.7265625" style="87" customWidth="1"/>
    <col min="8" max="10" width="8.7265625" style="55" hidden="1" customWidth="1"/>
    <col min="11" max="12" width="2.26953125" style="55" hidden="1" customWidth="1"/>
    <col min="13" max="17" width="8.7265625" style="75"/>
    <col min="18" max="18" width="8" style="75" customWidth="1"/>
    <col min="19" max="19" width="8.7265625" style="75" hidden="1" customWidth="1"/>
    <col min="20" max="16384" width="8.7265625" style="75"/>
  </cols>
  <sheetData>
    <row r="1" spans="2:19" ht="10" customHeight="1" thickBot="1" x14ac:dyDescent="0.35">
      <c r="H1" s="75"/>
      <c r="I1" s="75"/>
      <c r="J1" s="75"/>
      <c r="K1" s="75"/>
      <c r="L1" s="75"/>
    </row>
    <row r="2" spans="2:19" ht="50.15" customHeight="1" thickBot="1" x14ac:dyDescent="0.35">
      <c r="B2" s="322" t="s">
        <v>30</v>
      </c>
      <c r="C2" s="442"/>
      <c r="D2" s="290" t="str">
        <f>'District Info &amp; Score Summary'!C5</f>
        <v>Somerset County Vocational and Technical School 35-4810-070</v>
      </c>
      <c r="E2" s="291"/>
      <c r="F2" s="291"/>
      <c r="G2" s="292"/>
      <c r="H2" s="9"/>
      <c r="I2" s="2"/>
      <c r="J2" s="2"/>
      <c r="K2" s="2"/>
      <c r="L2" s="28"/>
    </row>
    <row r="3" spans="2:19" ht="36" customHeight="1" thickBot="1" x14ac:dyDescent="0.35">
      <c r="B3" s="397" t="s">
        <v>62</v>
      </c>
      <c r="C3" s="398"/>
      <c r="D3" s="389" t="str">
        <f>'District Info &amp; Score Summary'!C3</f>
        <v>2024-2025</v>
      </c>
      <c r="E3" s="389"/>
      <c r="F3" s="389"/>
      <c r="G3" s="418"/>
      <c r="H3" s="9"/>
      <c r="I3" s="2"/>
      <c r="J3" s="2"/>
      <c r="K3" s="2"/>
      <c r="L3" s="28"/>
      <c r="S3" s="75" t="s">
        <v>74</v>
      </c>
    </row>
    <row r="4" spans="2:19" ht="100.5" customHeight="1" thickBot="1" x14ac:dyDescent="0.35">
      <c r="B4" s="419" t="s">
        <v>63</v>
      </c>
      <c r="C4" s="420"/>
      <c r="D4" s="95" t="s">
        <v>65</v>
      </c>
      <c r="E4" s="84" t="s">
        <v>86</v>
      </c>
      <c r="F4" s="84" t="s">
        <v>87</v>
      </c>
      <c r="G4" s="98" t="s">
        <v>68</v>
      </c>
      <c r="H4" s="9"/>
      <c r="I4" s="2"/>
      <c r="J4" s="2"/>
      <c r="K4" s="2"/>
      <c r="L4" s="28"/>
      <c r="S4" s="75" t="s">
        <v>76</v>
      </c>
    </row>
    <row r="5" spans="2:19" s="92" customFormat="1" ht="81.75" customHeight="1" x14ac:dyDescent="0.25">
      <c r="B5" s="339" t="s">
        <v>160</v>
      </c>
      <c r="C5" s="402"/>
      <c r="D5" s="46">
        <v>8</v>
      </c>
      <c r="E5" s="22" t="s">
        <v>74</v>
      </c>
      <c r="F5" s="23" t="s">
        <v>74</v>
      </c>
      <c r="G5" s="24"/>
      <c r="H5" s="26"/>
      <c r="I5" s="7"/>
      <c r="J5" s="7"/>
      <c r="K5" s="7" t="e">
        <f>D5*E5</f>
        <v>#VALUE!</v>
      </c>
      <c r="L5" s="56" t="e">
        <f>D5*F5</f>
        <v>#VALUE!</v>
      </c>
      <c r="S5" s="92" t="s">
        <v>78</v>
      </c>
    </row>
    <row r="6" spans="2:19" s="92" customFormat="1" ht="15" x14ac:dyDescent="0.25">
      <c r="B6" s="443" t="s">
        <v>161</v>
      </c>
      <c r="C6" s="444"/>
      <c r="D6" s="444"/>
      <c r="E6" s="444"/>
      <c r="F6" s="444"/>
      <c r="G6" s="445"/>
      <c r="H6" s="26"/>
      <c r="I6" s="7"/>
      <c r="J6" s="7"/>
      <c r="K6" s="7"/>
      <c r="L6" s="56"/>
    </row>
    <row r="7" spans="2:19" ht="102" customHeight="1" x14ac:dyDescent="0.3">
      <c r="B7" s="440" t="s">
        <v>162</v>
      </c>
      <c r="C7" s="441"/>
      <c r="D7" s="3">
        <v>7</v>
      </c>
      <c r="E7" s="4" t="s">
        <v>74</v>
      </c>
      <c r="F7" s="5" t="s">
        <v>74</v>
      </c>
      <c r="G7" s="11"/>
      <c r="H7" s="9"/>
      <c r="I7" s="2"/>
      <c r="J7" s="2"/>
      <c r="K7" s="7" t="e">
        <f>D7*E7</f>
        <v>#VALUE!</v>
      </c>
      <c r="L7" s="28" t="e">
        <f>D7*F7</f>
        <v>#VALUE!</v>
      </c>
    </row>
    <row r="8" spans="2:19" ht="41.25" customHeight="1" x14ac:dyDescent="0.3">
      <c r="B8" s="440" t="s">
        <v>163</v>
      </c>
      <c r="C8" s="441"/>
      <c r="D8" s="3">
        <v>6</v>
      </c>
      <c r="E8" s="4" t="s">
        <v>74</v>
      </c>
      <c r="F8" s="5" t="s">
        <v>74</v>
      </c>
      <c r="G8" s="11"/>
      <c r="H8" s="9"/>
      <c r="I8" s="2"/>
      <c r="J8" s="2"/>
      <c r="K8" s="7"/>
      <c r="L8" s="28"/>
    </row>
    <row r="9" spans="2:19" ht="131.25" customHeight="1" x14ac:dyDescent="0.3">
      <c r="B9" s="438" t="s">
        <v>164</v>
      </c>
      <c r="C9" s="439"/>
      <c r="D9" s="25">
        <v>6</v>
      </c>
      <c r="E9" s="174" t="s">
        <v>74</v>
      </c>
      <c r="F9" s="175" t="s">
        <v>74</v>
      </c>
      <c r="G9" s="44"/>
      <c r="H9" s="9"/>
      <c r="I9" s="2"/>
      <c r="J9" s="2"/>
      <c r="K9" s="2" t="e">
        <f>D9*E9</f>
        <v>#VALUE!</v>
      </c>
      <c r="L9" s="28" t="e">
        <f>D9*F9</f>
        <v>#VALUE!</v>
      </c>
    </row>
    <row r="10" spans="2:19" ht="100.5" customHeight="1" x14ac:dyDescent="0.3">
      <c r="B10" s="436" t="s">
        <v>165</v>
      </c>
      <c r="C10" s="437"/>
      <c r="D10" s="27">
        <v>6</v>
      </c>
      <c r="E10" s="176" t="s">
        <v>74</v>
      </c>
      <c r="F10" s="177" t="s">
        <v>74</v>
      </c>
      <c r="G10" s="94"/>
      <c r="H10" s="9"/>
      <c r="I10" s="2"/>
      <c r="J10" s="2"/>
      <c r="K10" s="2" t="e">
        <f>D10*E10</f>
        <v>#VALUE!</v>
      </c>
      <c r="L10" s="28" t="e">
        <f>D10*F10</f>
        <v>#VALUE!</v>
      </c>
    </row>
    <row r="11" spans="2:19" ht="117.75" customHeight="1" x14ac:dyDescent="0.3">
      <c r="B11" s="350" t="s">
        <v>166</v>
      </c>
      <c r="C11" s="373"/>
      <c r="D11" s="3">
        <v>7</v>
      </c>
      <c r="E11" s="4" t="s">
        <v>74</v>
      </c>
      <c r="F11" s="5" t="s">
        <v>74</v>
      </c>
      <c r="G11" s="11"/>
      <c r="H11" s="9"/>
      <c r="I11" s="2"/>
      <c r="J11" s="2"/>
      <c r="K11" s="2" t="e">
        <f>D11*E11</f>
        <v>#VALUE!</v>
      </c>
      <c r="L11" s="28" t="e">
        <f>D11*F11</f>
        <v>#VALUE!</v>
      </c>
    </row>
    <row r="12" spans="2:19" ht="38.25" customHeight="1" x14ac:dyDescent="0.3">
      <c r="B12" s="431" t="s">
        <v>167</v>
      </c>
      <c r="C12" s="432"/>
      <c r="D12" s="432"/>
      <c r="E12" s="432"/>
      <c r="F12" s="432"/>
      <c r="G12" s="433"/>
      <c r="H12" s="9"/>
      <c r="I12" s="2"/>
      <c r="J12" s="2"/>
      <c r="K12" s="2"/>
      <c r="L12" s="28"/>
    </row>
    <row r="13" spans="2:19" ht="81.75" customHeight="1" x14ac:dyDescent="0.3">
      <c r="B13" s="429" t="s">
        <v>168</v>
      </c>
      <c r="C13" s="430"/>
      <c r="D13" s="3">
        <v>8</v>
      </c>
      <c r="E13" s="4" t="s">
        <v>74</v>
      </c>
      <c r="F13" s="5" t="s">
        <v>74</v>
      </c>
      <c r="G13" s="11"/>
      <c r="H13" s="9"/>
      <c r="I13" s="2"/>
      <c r="J13" s="2"/>
      <c r="K13" s="2" t="e">
        <f>D13*E13</f>
        <v>#VALUE!</v>
      </c>
      <c r="L13" s="28" t="e">
        <f>D13*F13</f>
        <v>#VALUE!</v>
      </c>
    </row>
    <row r="14" spans="2:19" ht="40.5" customHeight="1" x14ac:dyDescent="0.3">
      <c r="B14" s="429" t="s">
        <v>169</v>
      </c>
      <c r="C14" s="430"/>
      <c r="D14" s="3">
        <v>8</v>
      </c>
      <c r="E14" s="4" t="s">
        <v>74</v>
      </c>
      <c r="F14" s="5" t="s">
        <v>74</v>
      </c>
      <c r="G14" s="11"/>
      <c r="H14" s="9"/>
      <c r="I14" s="2"/>
      <c r="J14" s="2"/>
      <c r="K14" s="2"/>
      <c r="L14" s="28"/>
    </row>
    <row r="15" spans="2:19" ht="129" customHeight="1" x14ac:dyDescent="0.3">
      <c r="B15" s="387" t="s">
        <v>170</v>
      </c>
      <c r="C15" s="388"/>
      <c r="D15" s="3">
        <v>8</v>
      </c>
      <c r="E15" s="4" t="s">
        <v>74</v>
      </c>
      <c r="F15" s="5" t="s">
        <v>74</v>
      </c>
      <c r="G15" s="11"/>
      <c r="H15" s="9"/>
      <c r="I15" s="2"/>
      <c r="J15" s="2"/>
      <c r="K15" s="2"/>
      <c r="L15" s="28"/>
    </row>
    <row r="16" spans="2:19" ht="109.5" customHeight="1" x14ac:dyDescent="0.3">
      <c r="B16" s="427" t="s">
        <v>171</v>
      </c>
      <c r="C16" s="428"/>
      <c r="D16" s="3">
        <v>6</v>
      </c>
      <c r="E16" s="4" t="s">
        <v>74</v>
      </c>
      <c r="F16" s="5" t="s">
        <v>74</v>
      </c>
      <c r="G16" s="44"/>
      <c r="H16" s="9"/>
      <c r="I16" s="2"/>
      <c r="J16" s="2"/>
      <c r="K16" s="2"/>
      <c r="L16" s="28"/>
    </row>
    <row r="17" spans="2:12" ht="54.75" customHeight="1" x14ac:dyDescent="0.3">
      <c r="B17" s="427" t="s">
        <v>172</v>
      </c>
      <c r="C17" s="428"/>
      <c r="D17" s="3">
        <v>7</v>
      </c>
      <c r="E17" s="4" t="s">
        <v>74</v>
      </c>
      <c r="F17" s="5" t="s">
        <v>74</v>
      </c>
      <c r="G17" s="11"/>
      <c r="H17" s="9"/>
      <c r="I17" s="2"/>
      <c r="J17" s="2"/>
      <c r="K17" s="2"/>
      <c r="L17" s="28"/>
    </row>
    <row r="18" spans="2:12" ht="59.25" customHeight="1" x14ac:dyDescent="0.3">
      <c r="B18" s="427" t="s">
        <v>173</v>
      </c>
      <c r="C18" s="428"/>
      <c r="D18" s="3">
        <v>3</v>
      </c>
      <c r="E18" s="4" t="s">
        <v>74</v>
      </c>
      <c r="F18" s="5" t="s">
        <v>74</v>
      </c>
      <c r="G18" s="11"/>
      <c r="H18" s="9"/>
      <c r="I18" s="2"/>
      <c r="J18" s="2"/>
      <c r="K18" s="2"/>
      <c r="L18" s="28"/>
    </row>
    <row r="19" spans="2:12" ht="93.75" customHeight="1" x14ac:dyDescent="0.3">
      <c r="B19" s="427" t="s">
        <v>174</v>
      </c>
      <c r="C19" s="428"/>
      <c r="D19" s="3">
        <v>6</v>
      </c>
      <c r="E19" s="4" t="s">
        <v>74</v>
      </c>
      <c r="F19" s="5" t="s">
        <v>74</v>
      </c>
      <c r="G19" s="11"/>
      <c r="H19" s="9"/>
      <c r="I19" s="2"/>
      <c r="J19" s="2"/>
      <c r="K19" s="2"/>
      <c r="L19" s="28"/>
    </row>
    <row r="20" spans="2:12" ht="77.25" customHeight="1" x14ac:dyDescent="0.3">
      <c r="B20" s="427" t="s">
        <v>175</v>
      </c>
      <c r="C20" s="428"/>
      <c r="D20" s="3">
        <v>6</v>
      </c>
      <c r="E20" s="4" t="s">
        <v>74</v>
      </c>
      <c r="F20" s="5" t="s">
        <v>74</v>
      </c>
      <c r="G20" s="11"/>
      <c r="H20" s="9"/>
      <c r="I20" s="2"/>
      <c r="J20" s="2"/>
      <c r="K20" s="2"/>
      <c r="L20" s="28"/>
    </row>
    <row r="21" spans="2:12" ht="118.5" customHeight="1" x14ac:dyDescent="0.3">
      <c r="B21" s="427" t="s">
        <v>176</v>
      </c>
      <c r="C21" s="428"/>
      <c r="D21" s="3">
        <v>5</v>
      </c>
      <c r="E21" s="4" t="s">
        <v>74</v>
      </c>
      <c r="F21" s="5" t="s">
        <v>78</v>
      </c>
      <c r="G21" s="11" t="s">
        <v>177</v>
      </c>
      <c r="H21" s="9"/>
      <c r="I21" s="2"/>
      <c r="J21" s="2"/>
      <c r="K21" s="2"/>
      <c r="L21" s="28"/>
    </row>
    <row r="22" spans="2:12" ht="127.5" customHeight="1" x14ac:dyDescent="0.3">
      <c r="B22" s="434" t="s">
        <v>178</v>
      </c>
      <c r="C22" s="435"/>
      <c r="D22" s="165">
        <v>3</v>
      </c>
      <c r="E22" s="174" t="s">
        <v>74</v>
      </c>
      <c r="F22" s="175" t="s">
        <v>74</v>
      </c>
      <c r="G22" s="94"/>
      <c r="H22" s="9"/>
      <c r="I22" s="2"/>
      <c r="J22" s="2"/>
      <c r="K22" s="2"/>
      <c r="L22" s="28"/>
    </row>
    <row r="23" spans="2:12" ht="30.75" customHeight="1" thickBot="1" x14ac:dyDescent="0.35">
      <c r="B23" s="425" t="s">
        <v>55</v>
      </c>
      <c r="C23" s="426"/>
      <c r="D23" s="172">
        <f>SUM(D5:D22)</f>
        <v>100</v>
      </c>
      <c r="E23" s="43">
        <f>(SUMIF(E5:E22,"Yes",D5:D22))+(SUMIF(E5:E22,"N/A",D5:D22))</f>
        <v>100</v>
      </c>
      <c r="F23" s="42">
        <f>(SUMIF(F5:F22,"Yes",D5:D22))+(SUMIF(F5:F22,"N/A",D5:D22))</f>
        <v>95</v>
      </c>
      <c r="G23" s="173"/>
      <c r="H23" s="93"/>
      <c r="I23" s="29"/>
      <c r="J23" s="29"/>
      <c r="K23" s="29"/>
      <c r="L23" s="71"/>
    </row>
    <row r="24" spans="2:12" ht="30.75" customHeight="1" thickBot="1" x14ac:dyDescent="0.35">
      <c r="B24" s="223" t="s">
        <v>101</v>
      </c>
      <c r="C24" s="403"/>
      <c r="D24" s="403"/>
      <c r="E24" s="403"/>
      <c r="F24" s="403"/>
      <c r="G24" s="404"/>
      <c r="H24" s="171"/>
      <c r="I24" s="171"/>
      <c r="J24" s="171"/>
      <c r="K24" s="171"/>
      <c r="L24" s="171"/>
    </row>
  </sheetData>
  <sheetProtection algorithmName="SHA-512" hashValue="BPac1W8bwf5Il7vKNoDngfsQeW40YlAtXQWrhdkqmKJ7LCJ959tFCTqWu9QmTG9pNOzaHZS6ZeMzWSV9PKnl9A==" saltValue="l3OKKTZWfJ4ge3m7MR8S6A==" spinCount="100000" sheet="1"/>
  <mergeCells count="25">
    <mergeCell ref="B9:C9"/>
    <mergeCell ref="D2:G2"/>
    <mergeCell ref="B5:C5"/>
    <mergeCell ref="B7:C7"/>
    <mergeCell ref="B8:C8"/>
    <mergeCell ref="B2:C2"/>
    <mergeCell ref="D3:G3"/>
    <mergeCell ref="B3:C3"/>
    <mergeCell ref="B6:G6"/>
    <mergeCell ref="B23:C23"/>
    <mergeCell ref="C24:G24"/>
    <mergeCell ref="B17:C17"/>
    <mergeCell ref="B4:C4"/>
    <mergeCell ref="B15:C15"/>
    <mergeCell ref="B13:C13"/>
    <mergeCell ref="B18:C18"/>
    <mergeCell ref="B21:C21"/>
    <mergeCell ref="B14:C14"/>
    <mergeCell ref="B12:G12"/>
    <mergeCell ref="B11:C11"/>
    <mergeCell ref="B16:C16"/>
    <mergeCell ref="B22:C22"/>
    <mergeCell ref="B19:C19"/>
    <mergeCell ref="B20:C20"/>
    <mergeCell ref="B10:C10"/>
  </mergeCells>
  <phoneticPr fontId="6" type="noConversion"/>
  <dataValidations count="1">
    <dataValidation type="list" allowBlank="1" showInputMessage="1" showErrorMessage="1" sqref="E5:F5 E7:F11 E13:F22" xr:uid="{64A04FC5-2C4F-4D95-812D-EA45050FD090}">
      <formula1>$S$3:$S$5</formula1>
    </dataValidation>
  </dataValidations>
  <pageMargins left="0.6" right="0.66" top="1" bottom="1" header="0.5" footer="0.31"/>
  <pageSetup scale="78" orientation="landscape" horizontalDpi="1200" verticalDpi="1200" r:id="rId1"/>
  <headerFooter alignWithMargins="0">
    <oddHeader xml:space="preserve">&amp;C&amp;"Times New Roman,Bold"&amp;16NJQSAC District Performance Review </oddHeader>
    <oddFooter>&amp;L&amp;"Times New Roman,Regular"NJQSAC DPR: Governance section&amp;C&amp;"Times New Roman,Regular"Page &amp;P of &amp;N</oddFooter>
  </headerFooter>
  <rowBreaks count="2" manualBreakCount="2">
    <brk id="9" min="1" max="6" man="1"/>
    <brk id="1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10A14-CDC3-4B12-9C4D-32812FBF20CE}">
  <sheetPr codeName="Sheet4">
    <tabColor rgb="FF92D050"/>
  </sheetPr>
  <dimension ref="B1:R32"/>
  <sheetViews>
    <sheetView zoomScale="70" zoomScaleNormal="70" zoomScaleSheetLayoutView="130" workbookViewId="0">
      <pane xSplit="1" ySplit="4" topLeftCell="B13" activePane="bottomRight" state="frozen"/>
      <selection pane="topRight" activeCell="B1" sqref="B1"/>
      <selection pane="bottomLeft" activeCell="A5" sqref="A5"/>
      <selection pane="bottomRight" activeCell="G14" sqref="G14"/>
    </sheetView>
  </sheetViews>
  <sheetFormatPr defaultColWidth="9.1796875" defaultRowHeight="30" x14ac:dyDescent="0.25"/>
  <cols>
    <col min="1" max="1" width="2.26953125" style="99" customWidth="1"/>
    <col min="2" max="2" width="35.1796875" style="100" customWidth="1"/>
    <col min="3" max="3" width="41.81640625" style="101" customWidth="1"/>
    <col min="4" max="4" width="9.26953125" style="77" customWidth="1"/>
    <col min="5" max="6" width="16.453125" style="102" bestFit="1" customWidth="1"/>
    <col min="7" max="7" width="80.7265625" style="103" customWidth="1"/>
    <col min="8" max="8" width="9.1796875" style="99"/>
    <col min="9" max="16" width="9.1796875" style="99" customWidth="1"/>
    <col min="17" max="17" width="9.1796875" style="99"/>
    <col min="18" max="18" width="9.1796875" style="99" customWidth="1"/>
    <col min="19" max="16384" width="9.1796875" style="99"/>
  </cols>
  <sheetData>
    <row r="1" spans="2:18" ht="10" customHeight="1" thickBot="1" x14ac:dyDescent="0.3"/>
    <row r="2" spans="2:18" ht="50.15" customHeight="1" thickBot="1" x14ac:dyDescent="0.3">
      <c r="B2" s="413" t="s">
        <v>133</v>
      </c>
      <c r="C2" s="414"/>
      <c r="D2" s="415" t="str">
        <f>'District Info &amp; Score Summary'!C5</f>
        <v>Somerset County Vocational and Technical School 35-4810-070</v>
      </c>
      <c r="E2" s="416"/>
      <c r="F2" s="416"/>
      <c r="G2" s="417"/>
    </row>
    <row r="3" spans="2:18" ht="33" thickBot="1" x14ac:dyDescent="0.3">
      <c r="B3" s="118"/>
      <c r="C3" s="152" t="s">
        <v>62</v>
      </c>
      <c r="D3" s="389" t="str">
        <f>'District Info &amp; Score Summary'!C3</f>
        <v>2024-2025</v>
      </c>
      <c r="E3" s="389"/>
      <c r="F3" s="389"/>
      <c r="G3" s="418"/>
    </row>
    <row r="4" spans="2:18" s="75" customFormat="1" ht="98.25" customHeight="1" thickBot="1" x14ac:dyDescent="0.35">
      <c r="B4" s="419" t="s">
        <v>63</v>
      </c>
      <c r="C4" s="420"/>
      <c r="D4" s="95" t="s">
        <v>65</v>
      </c>
      <c r="E4" s="84" t="s">
        <v>86</v>
      </c>
      <c r="F4" s="84" t="s">
        <v>87</v>
      </c>
      <c r="G4" s="109" t="s">
        <v>68</v>
      </c>
      <c r="R4" s="104" t="s">
        <v>74</v>
      </c>
    </row>
    <row r="5" spans="2:18" s="74" customFormat="1" ht="29.25" customHeight="1" thickBot="1" x14ac:dyDescent="0.3">
      <c r="B5" s="410" t="s">
        <v>134</v>
      </c>
      <c r="C5" s="411"/>
      <c r="D5" s="411"/>
      <c r="E5" s="411"/>
      <c r="F5" s="412"/>
      <c r="G5" s="399" t="s">
        <v>135</v>
      </c>
      <c r="R5" s="105" t="s">
        <v>76</v>
      </c>
    </row>
    <row r="6" spans="2:18" s="74" customFormat="1" ht="35.5" customHeight="1" x14ac:dyDescent="0.25">
      <c r="B6" s="421" t="s">
        <v>136</v>
      </c>
      <c r="C6" s="422"/>
      <c r="D6" s="32">
        <v>2</v>
      </c>
      <c r="E6" s="30" t="s">
        <v>74</v>
      </c>
      <c r="F6" s="31" t="s">
        <v>78</v>
      </c>
      <c r="G6" s="400"/>
      <c r="R6" s="105" t="s">
        <v>78</v>
      </c>
    </row>
    <row r="7" spans="2:18" s="74" customFormat="1" ht="38.15" customHeight="1" thickBot="1" x14ac:dyDescent="0.3">
      <c r="B7" s="423" t="s">
        <v>137</v>
      </c>
      <c r="C7" s="424"/>
      <c r="D7" s="33">
        <v>3</v>
      </c>
      <c r="E7" s="30" t="s">
        <v>74</v>
      </c>
      <c r="F7" s="31" t="s">
        <v>74</v>
      </c>
      <c r="G7" s="401"/>
    </row>
    <row r="8" spans="2:18" s="74" customFormat="1" ht="28.5" customHeight="1" thickBot="1" x14ac:dyDescent="0.3">
      <c r="B8" s="410" t="s">
        <v>138</v>
      </c>
      <c r="C8" s="411"/>
      <c r="D8" s="411"/>
      <c r="E8" s="411"/>
      <c r="F8" s="412"/>
      <c r="G8" s="399"/>
    </row>
    <row r="9" spans="2:18" s="74" customFormat="1" ht="46.9" customHeight="1" x14ac:dyDescent="0.25">
      <c r="B9" s="408" t="s">
        <v>139</v>
      </c>
      <c r="C9" s="409"/>
      <c r="D9" s="6">
        <v>1</v>
      </c>
      <c r="E9" s="30" t="s">
        <v>74</v>
      </c>
      <c r="F9" s="31" t="s">
        <v>74</v>
      </c>
      <c r="G9" s="400"/>
    </row>
    <row r="10" spans="2:18" s="74" customFormat="1" ht="67.900000000000006" customHeight="1" thickBot="1" x14ac:dyDescent="0.3">
      <c r="B10" s="406" t="s">
        <v>140</v>
      </c>
      <c r="C10" s="407"/>
      <c r="D10" s="33">
        <v>3</v>
      </c>
      <c r="E10" s="30" t="s">
        <v>74</v>
      </c>
      <c r="F10" s="31" t="s">
        <v>74</v>
      </c>
      <c r="G10" s="401"/>
    </row>
    <row r="11" spans="2:18" s="74" customFormat="1" ht="28.5" customHeight="1" thickBot="1" x14ac:dyDescent="0.3">
      <c r="B11" s="410" t="s">
        <v>141</v>
      </c>
      <c r="C11" s="411"/>
      <c r="D11" s="411"/>
      <c r="E11" s="411"/>
      <c r="F11" s="412"/>
      <c r="G11" s="399"/>
    </row>
    <row r="12" spans="2:18" s="74" customFormat="1" ht="72.75" customHeight="1" x14ac:dyDescent="0.25">
      <c r="B12" s="408" t="s">
        <v>142</v>
      </c>
      <c r="C12" s="409"/>
      <c r="D12" s="6">
        <v>2</v>
      </c>
      <c r="E12" s="30" t="s">
        <v>74</v>
      </c>
      <c r="F12" s="31" t="s">
        <v>74</v>
      </c>
      <c r="G12" s="400"/>
    </row>
    <row r="13" spans="2:18" s="74" customFormat="1" ht="41.25" customHeight="1" thickBot="1" x14ac:dyDescent="0.3">
      <c r="B13" s="406" t="s">
        <v>143</v>
      </c>
      <c r="C13" s="407"/>
      <c r="D13" s="33">
        <v>3</v>
      </c>
      <c r="E13" s="30" t="s">
        <v>74</v>
      </c>
      <c r="F13" s="31" t="s">
        <v>74</v>
      </c>
      <c r="G13" s="401"/>
    </row>
    <row r="14" spans="2:18" s="74" customFormat="1" ht="67.5" customHeight="1" thickBot="1" x14ac:dyDescent="0.3">
      <c r="B14" s="339" t="s">
        <v>144</v>
      </c>
      <c r="C14" s="402"/>
      <c r="D14" s="34">
        <v>3</v>
      </c>
      <c r="E14" s="30" t="s">
        <v>74</v>
      </c>
      <c r="F14" s="31" t="s">
        <v>78</v>
      </c>
      <c r="G14" s="24" t="s">
        <v>145</v>
      </c>
    </row>
    <row r="15" spans="2:18" s="74" customFormat="1" ht="149.25" customHeight="1" thickBot="1" x14ac:dyDescent="0.3">
      <c r="B15" s="339" t="s">
        <v>146</v>
      </c>
      <c r="C15" s="402"/>
      <c r="D15" s="34">
        <v>5</v>
      </c>
      <c r="E15" s="30" t="s">
        <v>74</v>
      </c>
      <c r="F15" s="31" t="s">
        <v>74</v>
      </c>
      <c r="G15" s="24"/>
    </row>
    <row r="16" spans="2:18" s="74" customFormat="1" ht="103.5" customHeight="1" thickBot="1" x14ac:dyDescent="0.3">
      <c r="B16" s="339" t="s">
        <v>147</v>
      </c>
      <c r="C16" s="402"/>
      <c r="D16" s="34">
        <v>5</v>
      </c>
      <c r="E16" s="30" t="s">
        <v>74</v>
      </c>
      <c r="F16" s="31" t="s">
        <v>74</v>
      </c>
      <c r="G16" s="24"/>
    </row>
    <row r="17" spans="2:7" s="74" customFormat="1" ht="219" customHeight="1" thickBot="1" x14ac:dyDescent="0.3">
      <c r="B17" s="339" t="s">
        <v>148</v>
      </c>
      <c r="C17" s="402"/>
      <c r="D17" s="34">
        <v>7</v>
      </c>
      <c r="E17" s="30" t="s">
        <v>74</v>
      </c>
      <c r="F17" s="31" t="s">
        <v>74</v>
      </c>
      <c r="G17" s="24"/>
    </row>
    <row r="18" spans="2:7" s="74" customFormat="1" ht="66.75" customHeight="1" thickBot="1" x14ac:dyDescent="0.3">
      <c r="B18" s="339" t="s">
        <v>149</v>
      </c>
      <c r="C18" s="402"/>
      <c r="D18" s="34">
        <v>6</v>
      </c>
      <c r="E18" s="30" t="s">
        <v>74</v>
      </c>
      <c r="F18" s="31" t="s">
        <v>74</v>
      </c>
      <c r="G18" s="24"/>
    </row>
    <row r="19" spans="2:7" s="74" customFormat="1" ht="101.25" customHeight="1" thickBot="1" x14ac:dyDescent="0.3">
      <c r="B19" s="339" t="s">
        <v>150</v>
      </c>
      <c r="C19" s="402"/>
      <c r="D19" s="34">
        <v>6</v>
      </c>
      <c r="E19" s="30" t="s">
        <v>74</v>
      </c>
      <c r="F19" s="31" t="s">
        <v>74</v>
      </c>
      <c r="G19" s="24"/>
    </row>
    <row r="20" spans="2:7" s="74" customFormat="1" ht="104.25" customHeight="1" thickBot="1" x14ac:dyDescent="0.3">
      <c r="B20" s="339" t="s">
        <v>151</v>
      </c>
      <c r="C20" s="402"/>
      <c r="D20" s="34">
        <v>6</v>
      </c>
      <c r="E20" s="30" t="s">
        <v>74</v>
      </c>
      <c r="F20" s="31" t="s">
        <v>74</v>
      </c>
      <c r="G20" s="24"/>
    </row>
    <row r="21" spans="2:7" s="74" customFormat="1" ht="114.75" customHeight="1" thickBot="1" x14ac:dyDescent="0.3">
      <c r="B21" s="339" t="s">
        <v>152</v>
      </c>
      <c r="C21" s="402"/>
      <c r="D21" s="34">
        <v>6</v>
      </c>
      <c r="E21" s="30" t="s">
        <v>74</v>
      </c>
      <c r="F21" s="31" t="s">
        <v>74</v>
      </c>
      <c r="G21" s="24"/>
    </row>
    <row r="22" spans="2:7" s="74" customFormat="1" ht="117.75" customHeight="1" thickBot="1" x14ac:dyDescent="0.3">
      <c r="B22" s="339" t="s">
        <v>153</v>
      </c>
      <c r="C22" s="402"/>
      <c r="D22" s="34">
        <v>4</v>
      </c>
      <c r="E22" s="30" t="s">
        <v>74</v>
      </c>
      <c r="F22" s="31" t="s">
        <v>74</v>
      </c>
      <c r="G22" s="24"/>
    </row>
    <row r="23" spans="2:7" s="74" customFormat="1" ht="180" customHeight="1" thickBot="1" x14ac:dyDescent="0.3">
      <c r="B23" s="339" t="s">
        <v>154</v>
      </c>
      <c r="C23" s="402"/>
      <c r="D23" s="34">
        <v>8</v>
      </c>
      <c r="E23" s="30" t="s">
        <v>74</v>
      </c>
      <c r="F23" s="31" t="s">
        <v>74</v>
      </c>
      <c r="G23" s="24"/>
    </row>
    <row r="24" spans="2:7" s="74" customFormat="1" ht="163.5" customHeight="1" thickBot="1" x14ac:dyDescent="0.3">
      <c r="B24" s="339" t="s">
        <v>155</v>
      </c>
      <c r="C24" s="402"/>
      <c r="D24" s="34">
        <v>6</v>
      </c>
      <c r="E24" s="30" t="s">
        <v>74</v>
      </c>
      <c r="F24" s="31" t="s">
        <v>74</v>
      </c>
      <c r="G24" s="24"/>
    </row>
    <row r="25" spans="2:7" s="74" customFormat="1" ht="97.5" customHeight="1" thickBot="1" x14ac:dyDescent="0.3">
      <c r="B25" s="339" t="s">
        <v>156</v>
      </c>
      <c r="C25" s="402"/>
      <c r="D25" s="34">
        <v>6</v>
      </c>
      <c r="E25" s="30" t="s">
        <v>74</v>
      </c>
      <c r="F25" s="31" t="s">
        <v>74</v>
      </c>
      <c r="G25" s="24"/>
    </row>
    <row r="26" spans="2:7" s="74" customFormat="1" ht="65.25" customHeight="1" thickBot="1" x14ac:dyDescent="0.3">
      <c r="B26" s="339" t="s">
        <v>157</v>
      </c>
      <c r="C26" s="402"/>
      <c r="D26" s="34">
        <v>4</v>
      </c>
      <c r="E26" s="30" t="s">
        <v>74</v>
      </c>
      <c r="F26" s="31" t="s">
        <v>74</v>
      </c>
      <c r="G26" s="24"/>
    </row>
    <row r="27" spans="2:7" s="74" customFormat="1" ht="128.65" customHeight="1" thickBot="1" x14ac:dyDescent="0.3">
      <c r="B27" s="339" t="s">
        <v>158</v>
      </c>
      <c r="C27" s="402"/>
      <c r="D27" s="34">
        <v>6</v>
      </c>
      <c r="E27" s="30" t="s">
        <v>74</v>
      </c>
      <c r="F27" s="31" t="s">
        <v>74</v>
      </c>
      <c r="G27" s="24"/>
    </row>
    <row r="28" spans="2:7" s="74" customFormat="1" ht="116.25" customHeight="1" thickBot="1" x14ac:dyDescent="0.3">
      <c r="B28" s="339" t="s">
        <v>159</v>
      </c>
      <c r="C28" s="402"/>
      <c r="D28" s="34">
        <v>8</v>
      </c>
      <c r="E28" s="30" t="s">
        <v>74</v>
      </c>
      <c r="F28" s="31" t="s">
        <v>74</v>
      </c>
      <c r="G28" s="24"/>
    </row>
    <row r="29" spans="2:7" ht="25.5" thickBot="1" x14ac:dyDescent="0.3">
      <c r="B29" s="379" t="s">
        <v>56</v>
      </c>
      <c r="C29" s="405"/>
      <c r="D29" s="166">
        <f>SUM(D5:D28)</f>
        <v>100</v>
      </c>
      <c r="E29" s="43">
        <f>(SUMIF(E5:E28,"Yes",D5:D28))+(SUMIF(E5:E28,"N/A",D5:D28))</f>
        <v>100</v>
      </c>
      <c r="F29" s="42">
        <f>(SUMIF(F5:F28,"Yes",D5:D28))+(SUMIF(F5:F28,"N/A",D5:D28))</f>
        <v>95</v>
      </c>
      <c r="G29" s="35"/>
    </row>
    <row r="30" spans="2:7" ht="25.5" thickBot="1" x14ac:dyDescent="0.3">
      <c r="B30" s="224" t="s">
        <v>101</v>
      </c>
      <c r="C30" s="403"/>
      <c r="D30" s="403"/>
      <c r="E30" s="403"/>
      <c r="F30" s="403"/>
      <c r="G30" s="404"/>
    </row>
    <row r="31" spans="2:7" x14ac:dyDescent="0.25">
      <c r="B31" s="106"/>
      <c r="C31" s="106"/>
    </row>
    <row r="32" spans="2:7" x14ac:dyDescent="0.25">
      <c r="B32" s="106"/>
      <c r="C32" s="106"/>
    </row>
  </sheetData>
  <sheetProtection algorithmName="SHA-512" hashValue="k65iuuBdXhkHkIrwBRr9PnxDHnDpsBsOEVYuNKKjzOL1WcGnubi4DozbWNSSIj7iypqNZl/5Yheo/0aenIFN/Q==" saltValue="eUM15lD/J9e6Uaufii7dRQ==" spinCount="100000" sheet="1"/>
  <mergeCells count="33">
    <mergeCell ref="B2:C2"/>
    <mergeCell ref="D2:G2"/>
    <mergeCell ref="B5:F5"/>
    <mergeCell ref="B8:F8"/>
    <mergeCell ref="B9:C9"/>
    <mergeCell ref="G5:G7"/>
    <mergeCell ref="D3:G3"/>
    <mergeCell ref="B4:C4"/>
    <mergeCell ref="B6:C6"/>
    <mergeCell ref="B7:C7"/>
    <mergeCell ref="G8:G10"/>
    <mergeCell ref="B29:C29"/>
    <mergeCell ref="B10:C10"/>
    <mergeCell ref="B16:C16"/>
    <mergeCell ref="B12:C12"/>
    <mergeCell ref="B13:C13"/>
    <mergeCell ref="B11:F11"/>
    <mergeCell ref="G11:G13"/>
    <mergeCell ref="B21:C21"/>
    <mergeCell ref="B15:C15"/>
    <mergeCell ref="B19:C19"/>
    <mergeCell ref="C30:G30"/>
    <mergeCell ref="B23:C23"/>
    <mergeCell ref="B24:C24"/>
    <mergeCell ref="B25:C25"/>
    <mergeCell ref="B14:C14"/>
    <mergeCell ref="B18:C18"/>
    <mergeCell ref="B28:C28"/>
    <mergeCell ref="B26:C26"/>
    <mergeCell ref="B27:C27"/>
    <mergeCell ref="B17:C17"/>
    <mergeCell ref="B20:C20"/>
    <mergeCell ref="B22:C22"/>
  </mergeCells>
  <phoneticPr fontId="6" type="noConversion"/>
  <dataValidations count="1">
    <dataValidation type="list" allowBlank="1" showInputMessage="1" showErrorMessage="1" sqref="E6:F7 E12:F28 E9:F10" xr:uid="{8F66E862-61C4-4286-9FDD-D73ABB4CB480}">
      <formula1>$R$4:$R$6</formula1>
    </dataValidation>
  </dataValidations>
  <pageMargins left="0.52" right="0.75" top="1.0208333333333299" bottom="0.73" header="0.5" footer="0.5"/>
  <pageSetup scale="78" orientation="landscape" horizontalDpi="1200" verticalDpi="1200" r:id="rId1"/>
  <headerFooter alignWithMargins="0">
    <oddHeader xml:space="preserve">&amp;CNJQSAC District Performance Review </oddHeader>
    <oddFooter>&amp;L&amp;"Times New Roman,Regular"NJQSAC DPR: Operations section&amp;C&amp;"Times New Roman,Regular"Page &amp;P of &amp;N</oddFooter>
  </headerFooter>
  <rowBreaks count="3" manualBreakCount="3">
    <brk id="14" min="1" max="6" man="1"/>
    <brk id="18" min="1" max="6" man="1"/>
    <brk id="23" min="1"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62F47-29AB-474A-8F07-ADF079DE7EF5}">
  <sheetPr codeName="Sheet5">
    <tabColor rgb="FF92D050"/>
  </sheetPr>
  <dimension ref="B1:AK41"/>
  <sheetViews>
    <sheetView tabSelected="1" zoomScale="70" zoomScaleNormal="70" zoomScaleSheetLayoutView="130" workbookViewId="0">
      <pane xSplit="1" ySplit="4" topLeftCell="B38" activePane="bottomRight" state="frozen"/>
      <selection pane="topRight" activeCell="B1" sqref="B1"/>
      <selection pane="bottomLeft" activeCell="A5" sqref="A5"/>
      <selection pane="bottomRight" activeCell="I12" sqref="I12:I13"/>
    </sheetView>
  </sheetViews>
  <sheetFormatPr defaultColWidth="9.1796875" defaultRowHeight="30.5" x14ac:dyDescent="0.25"/>
  <cols>
    <col min="1" max="1" width="2.26953125" style="99" customWidth="1"/>
    <col min="2" max="2" width="37.7265625" style="100" customWidth="1"/>
    <col min="3" max="3" width="31.7265625" style="101" customWidth="1"/>
    <col min="4" max="4" width="10.81640625" style="111" customWidth="1"/>
    <col min="5" max="5" width="16.7265625" style="102" customWidth="1"/>
    <col min="6" max="6" width="16.7265625" style="102" bestFit="1" customWidth="1"/>
    <col min="7" max="7" width="12.81640625" style="102" customWidth="1"/>
    <col min="8" max="8" width="16.7265625" style="102" customWidth="1"/>
    <col min="9" max="9" width="80.7265625" style="103" customWidth="1"/>
    <col min="10" max="11" width="9.1796875" style="99"/>
    <col min="12" max="19" width="0" style="99" hidden="1" customWidth="1"/>
    <col min="20" max="37" width="9.1796875" style="167"/>
    <col min="38" max="16384" width="9.1796875" style="99"/>
  </cols>
  <sheetData>
    <row r="1" spans="2:37" ht="10" customHeight="1" thickBot="1" x14ac:dyDescent="0.3"/>
    <row r="2" spans="2:37" s="75" customFormat="1" ht="50.15" customHeight="1" thickBot="1" x14ac:dyDescent="0.35">
      <c r="B2" s="413" t="s">
        <v>34</v>
      </c>
      <c r="C2" s="414"/>
      <c r="D2" s="413" t="str">
        <f>'District Info &amp; Score Summary'!C5</f>
        <v>Somerset County Vocational and Technical School 35-4810-070</v>
      </c>
      <c r="E2" s="518"/>
      <c r="F2" s="518"/>
      <c r="G2" s="518"/>
      <c r="H2" s="518"/>
      <c r="I2" s="414"/>
      <c r="K2" s="104"/>
      <c r="L2" s="104"/>
      <c r="M2" s="104"/>
      <c r="N2" s="104"/>
      <c r="O2" s="104"/>
      <c r="P2" s="104"/>
      <c r="Q2" s="104"/>
      <c r="R2" s="104"/>
      <c r="S2" s="104"/>
      <c r="T2" s="104"/>
      <c r="U2" s="104"/>
      <c r="V2" s="104"/>
      <c r="W2" s="104" t="s">
        <v>74</v>
      </c>
      <c r="X2" s="104"/>
      <c r="Y2" s="104"/>
      <c r="Z2" s="104"/>
      <c r="AA2" s="104" t="s">
        <v>179</v>
      </c>
      <c r="AB2" s="104"/>
      <c r="AC2" s="104"/>
      <c r="AD2" s="104"/>
      <c r="AE2" s="104"/>
      <c r="AJ2" s="104"/>
      <c r="AK2" s="104"/>
    </row>
    <row r="3" spans="2:37" s="75" customFormat="1" ht="36" customHeight="1" thickBot="1" x14ac:dyDescent="0.35">
      <c r="B3" s="113"/>
      <c r="C3" s="114" t="s">
        <v>62</v>
      </c>
      <c r="D3" s="521" t="str">
        <f>'District Info &amp; Score Summary'!C3</f>
        <v>2024-2025</v>
      </c>
      <c r="E3" s="521"/>
      <c r="F3" s="521"/>
      <c r="G3" s="521"/>
      <c r="H3" s="521"/>
      <c r="I3" s="522"/>
      <c r="K3" s="104"/>
      <c r="L3" s="104"/>
      <c r="M3" s="104"/>
      <c r="N3" s="104"/>
      <c r="O3" s="104"/>
      <c r="P3" s="104"/>
      <c r="Q3" s="104"/>
      <c r="R3" s="104"/>
      <c r="S3" s="104"/>
      <c r="T3" s="104"/>
      <c r="U3" s="104"/>
      <c r="V3" s="104"/>
      <c r="W3" s="104" t="s">
        <v>76</v>
      </c>
      <c r="X3" s="104"/>
      <c r="Y3" s="104"/>
      <c r="Z3" s="104"/>
      <c r="AA3" s="168" t="s">
        <v>180</v>
      </c>
      <c r="AB3" s="104"/>
      <c r="AC3" s="104"/>
      <c r="AD3" s="104"/>
      <c r="AE3" s="104"/>
      <c r="AJ3" s="104"/>
      <c r="AK3" s="104"/>
    </row>
    <row r="4" spans="2:37" s="75" customFormat="1" ht="95.25" customHeight="1" thickBot="1" x14ac:dyDescent="0.35">
      <c r="B4" s="466" t="s">
        <v>63</v>
      </c>
      <c r="C4" s="467"/>
      <c r="D4" s="79" t="s">
        <v>181</v>
      </c>
      <c r="E4" s="84" t="s">
        <v>86</v>
      </c>
      <c r="F4" s="476" t="s">
        <v>182</v>
      </c>
      <c r="G4" s="467"/>
      <c r="H4" s="79" t="s">
        <v>183</v>
      </c>
      <c r="I4" s="97" t="s">
        <v>68</v>
      </c>
      <c r="K4" s="104"/>
      <c r="L4" s="104"/>
      <c r="M4" s="104"/>
      <c r="N4" s="104"/>
      <c r="O4" s="104"/>
      <c r="P4" s="104"/>
      <c r="Q4" s="104"/>
      <c r="R4" s="104"/>
      <c r="S4" s="104"/>
      <c r="T4" s="104"/>
      <c r="U4" s="104"/>
      <c r="V4" s="104"/>
      <c r="W4" s="104" t="s">
        <v>78</v>
      </c>
      <c r="X4" s="104"/>
      <c r="Y4" s="104"/>
      <c r="Z4" s="104"/>
      <c r="AA4" s="168" t="s">
        <v>184</v>
      </c>
      <c r="AB4" s="104"/>
      <c r="AC4" s="104"/>
      <c r="AD4" s="104"/>
      <c r="AE4" s="104"/>
      <c r="AJ4" s="104"/>
      <c r="AK4" s="104"/>
    </row>
    <row r="5" spans="2:37" s="110" customFormat="1" ht="42.75" customHeight="1" thickBot="1" x14ac:dyDescent="0.3">
      <c r="B5" s="463" t="s">
        <v>185</v>
      </c>
      <c r="C5" s="464"/>
      <c r="D5" s="464"/>
      <c r="E5" s="464"/>
      <c r="F5" s="464"/>
      <c r="G5" s="464"/>
      <c r="H5" s="464"/>
      <c r="I5" s="465"/>
      <c r="J5" s="74"/>
      <c r="K5" s="105"/>
      <c r="L5" s="105"/>
      <c r="M5" s="105"/>
      <c r="N5" s="105"/>
      <c r="O5" s="105"/>
      <c r="P5" s="105"/>
      <c r="Q5" s="105"/>
      <c r="R5" s="105"/>
      <c r="S5" s="105"/>
      <c r="T5" s="105"/>
      <c r="U5" s="105"/>
      <c r="V5" s="105"/>
      <c r="W5" s="105"/>
      <c r="X5" s="105"/>
      <c r="Y5" s="105"/>
      <c r="Z5" s="105"/>
      <c r="AA5" s="169" t="s">
        <v>186</v>
      </c>
      <c r="AB5" s="105"/>
      <c r="AC5" s="112"/>
      <c r="AD5" s="112"/>
      <c r="AE5" s="112"/>
      <c r="AJ5" s="112"/>
      <c r="AK5" s="112"/>
    </row>
    <row r="6" spans="2:37" s="110" customFormat="1" ht="42.75" customHeight="1" x14ac:dyDescent="0.25">
      <c r="B6" s="495" t="s">
        <v>187</v>
      </c>
      <c r="C6" s="497" t="s">
        <v>180</v>
      </c>
      <c r="D6" s="499">
        <v>8</v>
      </c>
      <c r="E6" s="520" t="s">
        <v>74</v>
      </c>
      <c r="F6" s="468" t="s">
        <v>180</v>
      </c>
      <c r="G6" s="469"/>
      <c r="H6" s="499" cm="1">
        <f t="array" ref="H6">_xlfn.IFS(F6="100 percent of audited files meets indicators",8,F6="95 to 99 percent of audited files meets indicators",4,F6="Less than 95 percent of audited files meets indicators",0,TRUE,0)</f>
        <v>8</v>
      </c>
      <c r="I6" s="519"/>
      <c r="J6" s="74"/>
      <c r="K6" s="105"/>
      <c r="L6" s="105"/>
      <c r="M6" s="105"/>
      <c r="N6" s="105"/>
      <c r="O6" s="105"/>
      <c r="P6" s="105"/>
      <c r="Q6" s="105"/>
      <c r="R6" s="105"/>
      <c r="S6" s="105"/>
      <c r="T6" s="105"/>
      <c r="U6" s="105"/>
      <c r="V6" s="105"/>
      <c r="W6" s="105"/>
      <c r="X6" s="105"/>
      <c r="Y6" s="105"/>
      <c r="Z6" s="105"/>
      <c r="AA6" s="105"/>
      <c r="AB6" s="105"/>
      <c r="AC6" s="112"/>
      <c r="AD6" s="112"/>
      <c r="AE6" s="112"/>
      <c r="AJ6" s="112"/>
      <c r="AK6" s="112"/>
    </row>
    <row r="7" spans="2:37" s="110" customFormat="1" ht="42.75" customHeight="1" x14ac:dyDescent="0.25">
      <c r="B7" s="496"/>
      <c r="C7" s="498"/>
      <c r="D7" s="492"/>
      <c r="E7" s="501"/>
      <c r="F7" s="470"/>
      <c r="G7" s="471"/>
      <c r="H7" s="492"/>
      <c r="I7" s="500"/>
      <c r="J7" s="74"/>
      <c r="K7" s="105"/>
      <c r="L7" s="105"/>
      <c r="M7" s="105"/>
      <c r="N7" s="105"/>
      <c r="O7" s="105"/>
      <c r="P7" s="105"/>
      <c r="Q7" s="105"/>
      <c r="R7" s="105"/>
      <c r="S7" s="105"/>
      <c r="T7" s="105"/>
      <c r="U7" s="105"/>
      <c r="V7" s="105"/>
      <c r="W7" s="105"/>
      <c r="X7" s="105"/>
      <c r="Y7" s="105"/>
      <c r="Z7" s="105"/>
      <c r="AA7" s="105"/>
      <c r="AB7" s="105"/>
      <c r="AC7" s="112"/>
      <c r="AD7" s="112"/>
      <c r="AE7" s="112"/>
      <c r="AJ7" s="112"/>
      <c r="AK7" s="112"/>
    </row>
    <row r="8" spans="2:37" s="110" customFormat="1" ht="13.5" customHeight="1" x14ac:dyDescent="0.25">
      <c r="B8" s="496"/>
      <c r="C8" s="498"/>
      <c r="D8" s="492"/>
      <c r="E8" s="501"/>
      <c r="F8" s="472"/>
      <c r="G8" s="473"/>
      <c r="H8" s="492"/>
      <c r="I8" s="500"/>
      <c r="J8" s="74"/>
      <c r="K8" s="105"/>
      <c r="L8" s="105"/>
      <c r="M8" s="105"/>
      <c r="N8" s="105"/>
      <c r="O8" s="105"/>
      <c r="P8" s="105"/>
      <c r="Q8" s="105"/>
      <c r="R8" s="105"/>
      <c r="S8" s="105"/>
      <c r="T8" s="105"/>
      <c r="U8" s="105"/>
      <c r="V8" s="105"/>
      <c r="W8" s="105"/>
      <c r="X8" s="105"/>
      <c r="Y8" s="105"/>
      <c r="Z8" s="105"/>
      <c r="AA8" s="105"/>
      <c r="AB8" s="105"/>
      <c r="AC8" s="112"/>
      <c r="AD8" s="112"/>
      <c r="AE8" s="112"/>
      <c r="AJ8" s="112"/>
      <c r="AK8" s="112"/>
    </row>
    <row r="9" spans="2:37" s="110" customFormat="1" ht="42.75" customHeight="1" x14ac:dyDescent="0.25">
      <c r="B9" s="496" t="s">
        <v>188</v>
      </c>
      <c r="C9" s="498" t="s">
        <v>180</v>
      </c>
      <c r="D9" s="492">
        <v>6</v>
      </c>
      <c r="E9" s="501" t="s">
        <v>74</v>
      </c>
      <c r="F9" s="474" t="s">
        <v>180</v>
      </c>
      <c r="G9" s="475"/>
      <c r="H9" s="492">
        <v>6</v>
      </c>
      <c r="I9" s="502"/>
      <c r="J9" s="74"/>
      <c r="K9" s="105"/>
      <c r="L9" s="105"/>
      <c r="M9" s="105"/>
      <c r="N9" s="105"/>
      <c r="O9" s="105"/>
      <c r="P9" s="105"/>
      <c r="Q9" s="105"/>
      <c r="R9" s="105"/>
      <c r="S9" s="105"/>
      <c r="T9" s="105"/>
      <c r="U9" s="105"/>
      <c r="V9" s="105"/>
      <c r="W9" s="105"/>
      <c r="X9" s="105"/>
      <c r="Y9" s="105"/>
      <c r="Z9" s="105"/>
      <c r="AA9" s="105"/>
      <c r="AB9" s="105"/>
      <c r="AC9" s="112"/>
      <c r="AD9" s="112"/>
      <c r="AE9" s="112"/>
      <c r="AJ9" s="112"/>
      <c r="AK9" s="112"/>
    </row>
    <row r="10" spans="2:37" s="110" customFormat="1" ht="42.75" customHeight="1" x14ac:dyDescent="0.25">
      <c r="B10" s="496"/>
      <c r="C10" s="498"/>
      <c r="D10" s="492"/>
      <c r="E10" s="501"/>
      <c r="F10" s="470"/>
      <c r="G10" s="471"/>
      <c r="H10" s="492"/>
      <c r="I10" s="500"/>
      <c r="J10" s="74"/>
      <c r="K10" s="74"/>
      <c r="L10" s="74"/>
      <c r="M10" s="74"/>
      <c r="N10" s="74"/>
      <c r="O10" s="74"/>
      <c r="P10" s="74"/>
      <c r="Q10" s="74"/>
      <c r="R10" s="74"/>
      <c r="S10" s="74"/>
      <c r="T10" s="105"/>
      <c r="U10" s="105"/>
      <c r="V10" s="74"/>
      <c r="W10" s="74"/>
      <c r="X10" s="74"/>
      <c r="Y10" s="74"/>
      <c r="Z10" s="74"/>
      <c r="AA10" s="74"/>
      <c r="AB10" s="74"/>
      <c r="AJ10" s="112"/>
      <c r="AK10" s="112"/>
    </row>
    <row r="11" spans="2:37" s="110" customFormat="1" ht="13.5" customHeight="1" x14ac:dyDescent="0.25">
      <c r="B11" s="496"/>
      <c r="C11" s="498"/>
      <c r="D11" s="492"/>
      <c r="E11" s="501"/>
      <c r="F11" s="472"/>
      <c r="G11" s="473"/>
      <c r="H11" s="492"/>
      <c r="I11" s="500"/>
      <c r="J11" s="74"/>
      <c r="K11" s="74"/>
      <c r="L11" s="74"/>
      <c r="M11" s="74"/>
      <c r="N11" s="74"/>
      <c r="O11" s="74"/>
      <c r="P11" s="74"/>
      <c r="Q11" s="74"/>
      <c r="R11" s="74"/>
      <c r="S11" s="74"/>
      <c r="T11" s="105"/>
      <c r="U11" s="105"/>
      <c r="V11" s="74"/>
      <c r="W11" s="74"/>
      <c r="X11" s="74"/>
      <c r="Y11" s="74"/>
      <c r="Z11" s="74"/>
      <c r="AA11" s="74"/>
      <c r="AB11" s="74"/>
      <c r="AJ11" s="112"/>
      <c r="AK11" s="112"/>
    </row>
    <row r="12" spans="2:37" s="110" customFormat="1" ht="42.75" customHeight="1" x14ac:dyDescent="0.25">
      <c r="B12" s="503" t="s">
        <v>189</v>
      </c>
      <c r="C12" s="498" t="s">
        <v>180</v>
      </c>
      <c r="D12" s="492">
        <v>4</v>
      </c>
      <c r="E12" s="501" t="s">
        <v>74</v>
      </c>
      <c r="F12" s="474" t="s">
        <v>180</v>
      </c>
      <c r="G12" s="475"/>
      <c r="H12" s="492">
        <v>4</v>
      </c>
      <c r="I12" s="500"/>
      <c r="J12" s="74"/>
      <c r="K12" s="74"/>
      <c r="L12" s="74"/>
      <c r="M12" s="74"/>
      <c r="N12" s="74"/>
      <c r="O12" s="74"/>
      <c r="P12" s="74"/>
      <c r="Q12" s="74"/>
      <c r="R12" s="74"/>
      <c r="S12" s="74"/>
      <c r="T12" s="105"/>
      <c r="U12" s="105"/>
      <c r="V12" s="74"/>
      <c r="W12" s="74"/>
      <c r="X12" s="74"/>
      <c r="Y12" s="74"/>
      <c r="Z12" s="74"/>
      <c r="AA12" s="74"/>
      <c r="AB12" s="74"/>
      <c r="AJ12" s="112"/>
      <c r="AK12" s="112"/>
    </row>
    <row r="13" spans="2:37" s="110" customFormat="1" ht="42.75" customHeight="1" x14ac:dyDescent="0.25">
      <c r="B13" s="503"/>
      <c r="C13" s="498"/>
      <c r="D13" s="492"/>
      <c r="E13" s="501"/>
      <c r="F13" s="472"/>
      <c r="G13" s="473"/>
      <c r="H13" s="492"/>
      <c r="I13" s="500"/>
      <c r="J13" s="74"/>
      <c r="K13" s="74"/>
      <c r="L13" s="74"/>
      <c r="M13" s="74"/>
      <c r="N13" s="74"/>
      <c r="O13" s="74"/>
      <c r="P13" s="74"/>
      <c r="Q13" s="74"/>
      <c r="R13" s="74"/>
      <c r="S13" s="74"/>
      <c r="T13" s="105"/>
      <c r="U13" s="105"/>
      <c r="V13" s="74"/>
      <c r="W13" s="74"/>
      <c r="X13" s="74"/>
      <c r="Y13" s="74"/>
      <c r="Z13" s="74"/>
      <c r="AA13" s="74"/>
      <c r="AB13" s="74"/>
      <c r="AJ13" s="112"/>
      <c r="AK13" s="112"/>
    </row>
    <row r="14" spans="2:37" s="110" customFormat="1" ht="36" customHeight="1" x14ac:dyDescent="0.25">
      <c r="B14" s="493" t="s">
        <v>190</v>
      </c>
      <c r="C14" s="494"/>
      <c r="D14" s="32">
        <v>4</v>
      </c>
      <c r="E14" s="179" t="s">
        <v>74</v>
      </c>
      <c r="F14" s="170" t="s">
        <v>74</v>
      </c>
      <c r="G14" s="477"/>
      <c r="H14" s="478"/>
      <c r="I14" s="479"/>
      <c r="J14" s="74"/>
      <c r="K14" s="74"/>
      <c r="L14" s="74"/>
      <c r="M14" s="74"/>
      <c r="N14" s="74"/>
      <c r="O14" s="74"/>
      <c r="P14" s="74"/>
      <c r="Q14" s="74"/>
      <c r="R14" s="74"/>
      <c r="S14" s="74"/>
      <c r="T14" s="105"/>
      <c r="U14" s="112"/>
      <c r="AJ14" s="112"/>
      <c r="AK14" s="112"/>
    </row>
    <row r="15" spans="2:37" s="110" customFormat="1" ht="66.75" customHeight="1" x14ac:dyDescent="0.25">
      <c r="B15" s="511" t="s">
        <v>191</v>
      </c>
      <c r="C15" s="512"/>
      <c r="D15" s="6">
        <v>4</v>
      </c>
      <c r="E15" s="179" t="s">
        <v>74</v>
      </c>
      <c r="F15" s="170" t="s">
        <v>74</v>
      </c>
      <c r="G15" s="477"/>
      <c r="H15" s="478"/>
      <c r="I15" s="479"/>
      <c r="J15" s="74"/>
      <c r="K15" s="74"/>
      <c r="L15" s="74"/>
      <c r="M15" s="74"/>
      <c r="N15" s="74"/>
      <c r="O15" s="74"/>
      <c r="P15" s="74"/>
      <c r="Q15" s="74"/>
      <c r="R15" s="74"/>
      <c r="S15" s="74"/>
      <c r="T15" s="105"/>
      <c r="U15" s="112"/>
      <c r="AJ15" s="112"/>
      <c r="AK15" s="112"/>
    </row>
    <row r="16" spans="2:37" s="110" customFormat="1" ht="54" customHeight="1" thickBot="1" x14ac:dyDescent="0.3">
      <c r="B16" s="513" t="s">
        <v>192</v>
      </c>
      <c r="C16" s="514"/>
      <c r="D16" s="180">
        <v>2</v>
      </c>
      <c r="E16" s="181" t="s">
        <v>74</v>
      </c>
      <c r="F16" s="182" t="s">
        <v>74</v>
      </c>
      <c r="G16" s="457"/>
      <c r="H16" s="458"/>
      <c r="I16" s="459"/>
      <c r="J16" s="74"/>
      <c r="K16" s="74"/>
      <c r="L16" s="74"/>
      <c r="M16" s="74"/>
      <c r="N16" s="74"/>
      <c r="O16" s="74"/>
      <c r="P16" s="74"/>
      <c r="Q16" s="74"/>
      <c r="R16" s="74"/>
      <c r="S16" s="74"/>
      <c r="T16" s="105"/>
      <c r="U16" s="112"/>
      <c r="AJ16" s="112"/>
      <c r="AK16" s="112"/>
    </row>
    <row r="17" spans="2:37" s="110" customFormat="1" ht="54" customHeight="1" thickBot="1" x14ac:dyDescent="0.3">
      <c r="B17" s="463" t="s">
        <v>193</v>
      </c>
      <c r="C17" s="464"/>
      <c r="D17" s="464"/>
      <c r="E17" s="464"/>
      <c r="F17" s="464"/>
      <c r="G17" s="464"/>
      <c r="H17" s="464"/>
      <c r="I17" s="465"/>
      <c r="J17" s="74"/>
      <c r="K17" s="74"/>
      <c r="L17" s="74"/>
      <c r="M17" s="74"/>
      <c r="N17" s="74"/>
      <c r="O17" s="74"/>
      <c r="P17" s="74"/>
      <c r="Q17" s="74"/>
      <c r="R17" s="74"/>
      <c r="S17" s="74"/>
      <c r="T17" s="105"/>
      <c r="U17" s="105"/>
      <c r="V17" s="105"/>
      <c r="W17" s="105"/>
      <c r="X17" s="105"/>
      <c r="Y17" s="105"/>
      <c r="Z17" s="105"/>
      <c r="AA17" s="105"/>
      <c r="AB17" s="105"/>
      <c r="AC17" s="112"/>
      <c r="AD17" s="112"/>
      <c r="AE17" s="112"/>
      <c r="AF17" s="112"/>
      <c r="AG17" s="112"/>
      <c r="AH17" s="112"/>
      <c r="AI17" s="112"/>
      <c r="AJ17" s="112"/>
      <c r="AK17" s="112"/>
    </row>
    <row r="18" spans="2:37" s="110" customFormat="1" ht="114" customHeight="1" x14ac:dyDescent="0.25">
      <c r="B18" s="493" t="s">
        <v>194</v>
      </c>
      <c r="C18" s="494"/>
      <c r="D18" s="32">
        <v>5</v>
      </c>
      <c r="E18" s="183" t="s">
        <v>74</v>
      </c>
      <c r="F18" s="184" t="s">
        <v>74</v>
      </c>
      <c r="G18" s="480"/>
      <c r="H18" s="481"/>
      <c r="I18" s="482"/>
      <c r="J18" s="74"/>
      <c r="K18" s="74"/>
      <c r="L18" s="74"/>
      <c r="M18" s="74"/>
      <c r="N18" s="74"/>
      <c r="O18" s="74"/>
      <c r="P18" s="74"/>
      <c r="Q18" s="74"/>
      <c r="R18" s="74"/>
      <c r="S18" s="74"/>
      <c r="T18" s="105"/>
      <c r="U18" s="112"/>
      <c r="V18" s="112"/>
      <c r="W18" s="112"/>
      <c r="X18" s="112"/>
      <c r="Y18" s="112"/>
      <c r="Z18" s="112"/>
      <c r="AA18" s="112"/>
      <c r="AB18" s="112"/>
      <c r="AC18" s="112"/>
      <c r="AD18" s="112"/>
      <c r="AE18" s="112"/>
      <c r="AF18" s="112"/>
      <c r="AG18" s="112"/>
      <c r="AH18" s="112"/>
      <c r="AI18" s="112"/>
      <c r="AJ18" s="112"/>
      <c r="AK18" s="112"/>
    </row>
    <row r="19" spans="2:37" s="110" customFormat="1" ht="97.5" customHeight="1" x14ac:dyDescent="0.25">
      <c r="B19" s="511" t="s">
        <v>195</v>
      </c>
      <c r="C19" s="512"/>
      <c r="D19" s="6">
        <v>5</v>
      </c>
      <c r="E19" s="179" t="s">
        <v>74</v>
      </c>
      <c r="F19" s="170" t="s">
        <v>74</v>
      </c>
      <c r="G19" s="483"/>
      <c r="H19" s="484"/>
      <c r="I19" s="485"/>
      <c r="J19" s="74"/>
      <c r="K19" s="74"/>
      <c r="L19" s="74"/>
      <c r="M19" s="74"/>
      <c r="N19" s="74"/>
      <c r="O19" s="74"/>
      <c r="P19" s="74"/>
      <c r="Q19" s="74"/>
      <c r="R19" s="74"/>
      <c r="S19" s="74"/>
      <c r="T19" s="105"/>
      <c r="U19" s="112"/>
      <c r="V19" s="112"/>
      <c r="W19" s="112"/>
      <c r="X19" s="112"/>
      <c r="Y19" s="112"/>
      <c r="Z19" s="112"/>
      <c r="AA19" s="112"/>
      <c r="AB19" s="112"/>
      <c r="AC19" s="112"/>
      <c r="AD19" s="112"/>
      <c r="AE19" s="112"/>
      <c r="AF19" s="112"/>
      <c r="AG19" s="112"/>
      <c r="AH19" s="112"/>
      <c r="AI19" s="112"/>
      <c r="AJ19" s="112"/>
      <c r="AK19" s="112"/>
    </row>
    <row r="20" spans="2:37" s="110" customFormat="1" ht="179.25" customHeight="1" x14ac:dyDescent="0.25">
      <c r="B20" s="511" t="s">
        <v>196</v>
      </c>
      <c r="C20" s="512"/>
      <c r="D20" s="6">
        <v>5</v>
      </c>
      <c r="E20" s="179" t="s">
        <v>74</v>
      </c>
      <c r="F20" s="170" t="s">
        <v>74</v>
      </c>
      <c r="G20" s="483"/>
      <c r="H20" s="484"/>
      <c r="I20" s="485"/>
      <c r="J20" s="74"/>
      <c r="K20" s="74"/>
      <c r="L20" s="74"/>
      <c r="M20" s="74"/>
      <c r="N20" s="74"/>
      <c r="O20" s="74"/>
      <c r="P20" s="74"/>
      <c r="Q20" s="74"/>
      <c r="R20" s="74"/>
      <c r="S20" s="74"/>
      <c r="T20" s="105"/>
      <c r="U20" s="112"/>
      <c r="V20" s="112"/>
      <c r="W20" s="112"/>
      <c r="X20" s="112"/>
      <c r="Y20" s="112"/>
      <c r="Z20" s="112"/>
      <c r="AA20" s="112"/>
      <c r="AB20" s="112"/>
      <c r="AC20" s="112"/>
      <c r="AD20" s="112"/>
      <c r="AE20" s="112"/>
      <c r="AF20" s="112"/>
      <c r="AG20" s="112"/>
      <c r="AH20" s="112"/>
      <c r="AI20" s="112"/>
      <c r="AJ20" s="112"/>
      <c r="AK20" s="112"/>
    </row>
    <row r="21" spans="2:37" s="110" customFormat="1" ht="96" customHeight="1" x14ac:dyDescent="0.25">
      <c r="B21" s="511" t="s">
        <v>197</v>
      </c>
      <c r="C21" s="512"/>
      <c r="D21" s="6">
        <v>5</v>
      </c>
      <c r="E21" s="179" t="s">
        <v>74</v>
      </c>
      <c r="F21" s="170" t="s">
        <v>74</v>
      </c>
      <c r="G21" s="483"/>
      <c r="H21" s="484"/>
      <c r="I21" s="485"/>
      <c r="J21" s="74"/>
      <c r="K21" s="74"/>
      <c r="L21" s="74"/>
      <c r="M21" s="74"/>
      <c r="N21" s="74"/>
      <c r="O21" s="74"/>
      <c r="P21" s="74"/>
      <c r="Q21" s="74"/>
      <c r="R21" s="74"/>
      <c r="S21" s="74"/>
      <c r="T21" s="105"/>
      <c r="U21" s="112"/>
      <c r="V21" s="112"/>
      <c r="W21" s="112"/>
      <c r="X21" s="112"/>
      <c r="Y21" s="112"/>
      <c r="Z21" s="112"/>
      <c r="AA21" s="112"/>
      <c r="AB21" s="112"/>
      <c r="AC21" s="112"/>
      <c r="AD21" s="112"/>
      <c r="AE21" s="112"/>
      <c r="AF21" s="112"/>
      <c r="AG21" s="112"/>
      <c r="AH21" s="112"/>
      <c r="AI21" s="112"/>
      <c r="AJ21" s="112"/>
      <c r="AK21" s="112"/>
    </row>
    <row r="22" spans="2:37" s="110" customFormat="1" ht="160.9" customHeight="1" x14ac:dyDescent="0.25">
      <c r="B22" s="511" t="s">
        <v>198</v>
      </c>
      <c r="C22" s="512"/>
      <c r="D22" s="6">
        <v>3</v>
      </c>
      <c r="E22" s="183" t="s">
        <v>74</v>
      </c>
      <c r="F22" s="184" t="s">
        <v>74</v>
      </c>
      <c r="G22" s="486"/>
      <c r="H22" s="487"/>
      <c r="I22" s="488"/>
      <c r="J22" s="74"/>
      <c r="K22" s="74"/>
      <c r="L22" s="74"/>
      <c r="M22" s="74"/>
      <c r="N22" s="74"/>
      <c r="O22" s="74"/>
      <c r="P22" s="74"/>
      <c r="Q22" s="74"/>
      <c r="R22" s="74"/>
      <c r="S22" s="74"/>
      <c r="T22" s="105"/>
      <c r="U22" s="112"/>
      <c r="V22" s="112"/>
      <c r="W22" s="112"/>
      <c r="X22" s="112"/>
      <c r="Y22" s="112"/>
      <c r="Z22" s="112"/>
      <c r="AA22" s="112"/>
      <c r="AB22" s="112"/>
      <c r="AC22" s="112"/>
      <c r="AD22" s="112"/>
      <c r="AE22" s="112"/>
      <c r="AF22" s="112"/>
      <c r="AG22" s="112"/>
      <c r="AH22" s="112"/>
      <c r="AI22" s="112"/>
      <c r="AJ22" s="112"/>
      <c r="AK22" s="112"/>
    </row>
    <row r="23" spans="2:37" s="110" customFormat="1" ht="60.75" customHeight="1" thickBot="1" x14ac:dyDescent="0.3">
      <c r="B23" s="513" t="s">
        <v>199</v>
      </c>
      <c r="C23" s="514"/>
      <c r="D23" s="180">
        <v>2</v>
      </c>
      <c r="E23" s="181" t="s">
        <v>74</v>
      </c>
      <c r="F23" s="182" t="s">
        <v>74</v>
      </c>
      <c r="G23" s="489"/>
      <c r="H23" s="490"/>
      <c r="I23" s="491"/>
      <c r="J23" s="74"/>
      <c r="K23" s="74"/>
      <c r="L23" s="74"/>
      <c r="M23" s="74"/>
      <c r="N23" s="74"/>
      <c r="O23" s="74"/>
      <c r="P23" s="74"/>
      <c r="Q23" s="74"/>
      <c r="R23" s="74"/>
      <c r="S23" s="74"/>
      <c r="T23" s="105"/>
      <c r="U23" s="112"/>
      <c r="V23" s="112"/>
      <c r="W23" s="112"/>
      <c r="X23" s="112"/>
      <c r="Y23" s="112"/>
      <c r="Z23" s="112"/>
      <c r="AA23" s="112"/>
      <c r="AB23" s="112"/>
      <c r="AC23" s="112"/>
      <c r="AD23" s="112"/>
      <c r="AE23" s="112"/>
      <c r="AF23" s="112"/>
      <c r="AG23" s="112"/>
      <c r="AH23" s="112"/>
      <c r="AI23" s="112"/>
      <c r="AJ23" s="112"/>
      <c r="AK23" s="112"/>
    </row>
    <row r="24" spans="2:37" s="110" customFormat="1" ht="39" customHeight="1" thickBot="1" x14ac:dyDescent="0.3">
      <c r="B24" s="463" t="s">
        <v>200</v>
      </c>
      <c r="C24" s="464"/>
      <c r="D24" s="464"/>
      <c r="E24" s="464"/>
      <c r="F24" s="464"/>
      <c r="G24" s="464"/>
      <c r="H24" s="464"/>
      <c r="I24" s="465"/>
      <c r="J24" s="74"/>
      <c r="K24" s="74"/>
      <c r="L24" s="74"/>
      <c r="M24" s="74"/>
      <c r="N24" s="74"/>
      <c r="O24" s="74"/>
      <c r="P24" s="74"/>
      <c r="Q24" s="74"/>
      <c r="R24" s="74"/>
      <c r="S24" s="74"/>
      <c r="T24" s="105"/>
      <c r="U24" s="112"/>
      <c r="V24" s="112"/>
      <c r="W24" s="112"/>
      <c r="X24" s="112"/>
      <c r="Y24" s="112"/>
      <c r="Z24" s="112"/>
      <c r="AA24" s="112"/>
      <c r="AB24" s="112"/>
      <c r="AC24" s="112"/>
      <c r="AD24" s="112"/>
      <c r="AE24" s="112"/>
      <c r="AF24" s="112"/>
      <c r="AG24" s="112"/>
      <c r="AH24" s="112"/>
      <c r="AI24" s="112"/>
      <c r="AJ24" s="112"/>
      <c r="AK24" s="112"/>
    </row>
    <row r="25" spans="2:37" s="110" customFormat="1" ht="151.5" customHeight="1" x14ac:dyDescent="0.25">
      <c r="B25" s="493" t="s">
        <v>201</v>
      </c>
      <c r="C25" s="494"/>
      <c r="D25" s="32">
        <v>3</v>
      </c>
      <c r="E25" s="30" t="s">
        <v>78</v>
      </c>
      <c r="F25" s="31" t="s">
        <v>78</v>
      </c>
      <c r="G25" s="460"/>
      <c r="H25" s="461"/>
      <c r="I25" s="462"/>
      <c r="J25" s="74"/>
      <c r="K25" s="74"/>
      <c r="L25" s="74"/>
      <c r="M25" s="74"/>
      <c r="N25" s="74"/>
      <c r="O25" s="74"/>
      <c r="P25" s="74"/>
      <c r="Q25" s="74"/>
      <c r="R25" s="74"/>
      <c r="S25" s="74"/>
      <c r="T25" s="105"/>
      <c r="U25" s="112"/>
      <c r="V25" s="112"/>
      <c r="W25" s="112"/>
      <c r="X25" s="112"/>
      <c r="Y25" s="112"/>
      <c r="Z25" s="112"/>
      <c r="AA25" s="112"/>
      <c r="AB25" s="112"/>
      <c r="AC25" s="112"/>
      <c r="AD25" s="112"/>
      <c r="AE25" s="112"/>
      <c r="AF25" s="112"/>
      <c r="AG25" s="112"/>
      <c r="AH25" s="112"/>
      <c r="AI25" s="112"/>
      <c r="AJ25" s="112"/>
      <c r="AK25" s="112"/>
    </row>
    <row r="26" spans="2:37" s="110" customFormat="1" ht="56.25" customHeight="1" x14ac:dyDescent="0.25">
      <c r="B26" s="511" t="s">
        <v>202</v>
      </c>
      <c r="C26" s="512"/>
      <c r="D26" s="6">
        <v>3</v>
      </c>
      <c r="E26" s="179" t="s">
        <v>78</v>
      </c>
      <c r="F26" s="170" t="s">
        <v>74</v>
      </c>
      <c r="G26" s="456" t="s">
        <v>203</v>
      </c>
      <c r="H26" s="447"/>
      <c r="I26" s="448"/>
      <c r="J26" s="74"/>
      <c r="K26" s="74"/>
      <c r="L26" s="74"/>
      <c r="M26" s="74"/>
      <c r="N26" s="74"/>
      <c r="O26" s="74"/>
      <c r="P26" s="74"/>
      <c r="Q26" s="74"/>
      <c r="R26" s="74"/>
      <c r="S26" s="74"/>
      <c r="T26" s="105"/>
      <c r="U26" s="112"/>
      <c r="V26" s="112"/>
      <c r="W26" s="112"/>
      <c r="X26" s="112"/>
      <c r="Y26" s="112"/>
      <c r="Z26" s="112"/>
      <c r="AA26" s="112"/>
      <c r="AB26" s="112"/>
      <c r="AC26" s="112"/>
      <c r="AD26" s="112"/>
      <c r="AE26" s="112"/>
      <c r="AF26" s="112"/>
      <c r="AG26" s="112"/>
      <c r="AH26" s="112"/>
      <c r="AI26" s="112"/>
      <c r="AJ26" s="112"/>
      <c r="AK26" s="112"/>
    </row>
    <row r="27" spans="2:37" s="110" customFormat="1" ht="87.75" customHeight="1" x14ac:dyDescent="0.25">
      <c r="B27" s="511" t="s">
        <v>204</v>
      </c>
      <c r="C27" s="512"/>
      <c r="D27" s="6">
        <v>3</v>
      </c>
      <c r="E27" s="179" t="s">
        <v>74</v>
      </c>
      <c r="F27" s="170" t="s">
        <v>74</v>
      </c>
      <c r="G27" s="446"/>
      <c r="H27" s="447"/>
      <c r="I27" s="448"/>
      <c r="J27" s="74"/>
      <c r="K27" s="74"/>
      <c r="L27" s="74"/>
      <c r="M27" s="74"/>
      <c r="N27" s="74"/>
      <c r="O27" s="74"/>
      <c r="P27" s="74"/>
      <c r="Q27" s="74"/>
      <c r="R27" s="74"/>
      <c r="S27" s="74"/>
      <c r="T27" s="105"/>
      <c r="U27" s="112"/>
      <c r="V27" s="112"/>
      <c r="W27" s="112"/>
      <c r="X27" s="112"/>
      <c r="Y27" s="112"/>
      <c r="Z27" s="112"/>
      <c r="AA27" s="112"/>
      <c r="AB27" s="112"/>
      <c r="AC27" s="112"/>
      <c r="AD27" s="112"/>
      <c r="AE27" s="112"/>
      <c r="AF27" s="112"/>
      <c r="AG27" s="112"/>
      <c r="AH27" s="112"/>
      <c r="AI27" s="112"/>
      <c r="AJ27" s="112"/>
      <c r="AK27" s="112"/>
    </row>
    <row r="28" spans="2:37" s="110" customFormat="1" ht="74.25" customHeight="1" thickBot="1" x14ac:dyDescent="0.3">
      <c r="B28" s="509" t="s">
        <v>205</v>
      </c>
      <c r="C28" s="510"/>
      <c r="D28" s="33">
        <v>2</v>
      </c>
      <c r="E28" s="30" t="s">
        <v>74</v>
      </c>
      <c r="F28" s="31" t="s">
        <v>74</v>
      </c>
      <c r="G28" s="457"/>
      <c r="H28" s="458"/>
      <c r="I28" s="459"/>
      <c r="J28" s="74"/>
      <c r="K28" s="74"/>
      <c r="L28" s="74"/>
      <c r="M28" s="74"/>
      <c r="N28" s="74"/>
      <c r="O28" s="74"/>
      <c r="P28" s="74"/>
      <c r="Q28" s="74"/>
      <c r="R28" s="74"/>
      <c r="S28" s="74"/>
      <c r="T28" s="105"/>
      <c r="U28" s="112"/>
      <c r="V28" s="112"/>
      <c r="W28" s="112"/>
      <c r="X28" s="112"/>
      <c r="Y28" s="112"/>
      <c r="Z28" s="112"/>
      <c r="AA28" s="112"/>
      <c r="AB28" s="112"/>
      <c r="AC28" s="112"/>
      <c r="AD28" s="112"/>
      <c r="AE28" s="112"/>
      <c r="AF28" s="112"/>
      <c r="AG28" s="112"/>
      <c r="AH28" s="112"/>
      <c r="AI28" s="112"/>
      <c r="AJ28" s="112"/>
      <c r="AK28" s="112"/>
    </row>
    <row r="29" spans="2:37" s="110" customFormat="1" ht="23.25" customHeight="1" thickBot="1" x14ac:dyDescent="0.3">
      <c r="B29" s="506" t="s">
        <v>206</v>
      </c>
      <c r="C29" s="507"/>
      <c r="D29" s="507"/>
      <c r="E29" s="507"/>
      <c r="F29" s="507"/>
      <c r="G29" s="507"/>
      <c r="H29" s="507"/>
      <c r="I29" s="508"/>
      <c r="J29" s="74"/>
      <c r="K29" s="74"/>
      <c r="L29" s="74"/>
      <c r="M29" s="74"/>
      <c r="N29" s="74"/>
      <c r="O29" s="74"/>
      <c r="P29" s="74"/>
      <c r="Q29" s="74"/>
      <c r="R29" s="74"/>
      <c r="S29" s="74"/>
      <c r="T29" s="105"/>
      <c r="U29" s="105"/>
      <c r="V29" s="105"/>
      <c r="W29" s="105"/>
      <c r="X29" s="105"/>
      <c r="Y29" s="105"/>
      <c r="Z29" s="105"/>
      <c r="AA29" s="105"/>
      <c r="AB29" s="105"/>
      <c r="AC29" s="112"/>
      <c r="AD29" s="112"/>
      <c r="AE29" s="112"/>
      <c r="AF29" s="112"/>
      <c r="AG29" s="112"/>
      <c r="AH29" s="112"/>
      <c r="AI29" s="112"/>
      <c r="AJ29" s="112"/>
      <c r="AK29" s="112"/>
    </row>
    <row r="30" spans="2:37" s="110" customFormat="1" ht="58.5" customHeight="1" x14ac:dyDescent="0.25">
      <c r="B30" s="493" t="s">
        <v>207</v>
      </c>
      <c r="C30" s="494"/>
      <c r="D30" s="32">
        <v>2</v>
      </c>
      <c r="E30" s="30" t="s">
        <v>74</v>
      </c>
      <c r="F30" s="31" t="s">
        <v>74</v>
      </c>
      <c r="G30" s="460"/>
      <c r="H30" s="461"/>
      <c r="I30" s="462"/>
      <c r="J30" s="74"/>
      <c r="K30" s="74"/>
      <c r="L30" s="74"/>
      <c r="M30" s="74"/>
      <c r="N30" s="74"/>
      <c r="O30" s="74"/>
      <c r="P30" s="74"/>
      <c r="Q30" s="74"/>
      <c r="R30" s="74"/>
      <c r="S30" s="74"/>
      <c r="T30" s="105"/>
      <c r="U30" s="112"/>
      <c r="V30" s="112"/>
      <c r="W30" s="112"/>
      <c r="X30" s="112"/>
      <c r="Y30" s="112"/>
      <c r="Z30" s="112"/>
      <c r="AA30" s="112"/>
      <c r="AB30" s="112"/>
      <c r="AC30" s="112"/>
      <c r="AD30" s="112"/>
      <c r="AE30" s="112"/>
      <c r="AF30" s="112"/>
      <c r="AG30" s="112"/>
      <c r="AH30" s="112"/>
      <c r="AI30" s="112"/>
      <c r="AJ30" s="112"/>
      <c r="AK30" s="112"/>
    </row>
    <row r="31" spans="2:37" s="110" customFormat="1" ht="77.25" customHeight="1" x14ac:dyDescent="0.25">
      <c r="B31" s="511" t="s">
        <v>208</v>
      </c>
      <c r="C31" s="512"/>
      <c r="D31" s="6">
        <v>2</v>
      </c>
      <c r="E31" s="179" t="s">
        <v>74</v>
      </c>
      <c r="F31" s="170" t="s">
        <v>74</v>
      </c>
      <c r="G31" s="456"/>
      <c r="H31" s="447"/>
      <c r="I31" s="448"/>
      <c r="J31" s="74"/>
      <c r="K31" s="74"/>
      <c r="L31" s="74"/>
      <c r="M31" s="74"/>
      <c r="N31" s="74"/>
      <c r="O31" s="74"/>
      <c r="P31" s="74"/>
      <c r="Q31" s="74"/>
      <c r="R31" s="74"/>
      <c r="S31" s="74"/>
      <c r="T31" s="105"/>
      <c r="U31" s="112"/>
      <c r="V31" s="112"/>
      <c r="W31" s="112"/>
      <c r="X31" s="112"/>
      <c r="Y31" s="112"/>
      <c r="Z31" s="112"/>
      <c r="AA31" s="112"/>
      <c r="AB31" s="112"/>
      <c r="AC31" s="112"/>
      <c r="AD31" s="112"/>
      <c r="AE31" s="112"/>
      <c r="AF31" s="112"/>
      <c r="AG31" s="112"/>
      <c r="AH31" s="112"/>
      <c r="AI31" s="112"/>
      <c r="AJ31" s="112"/>
      <c r="AK31" s="112"/>
    </row>
    <row r="32" spans="2:37" s="110" customFormat="1" ht="57.75" customHeight="1" x14ac:dyDescent="0.25">
      <c r="B32" s="511" t="s">
        <v>209</v>
      </c>
      <c r="C32" s="512"/>
      <c r="D32" s="6">
        <v>5</v>
      </c>
      <c r="E32" s="179" t="s">
        <v>74</v>
      </c>
      <c r="F32" s="170" t="s">
        <v>74</v>
      </c>
      <c r="G32" s="446"/>
      <c r="H32" s="447"/>
      <c r="I32" s="448"/>
      <c r="J32" s="74"/>
      <c r="K32" s="74"/>
      <c r="L32" s="74"/>
      <c r="M32" s="74"/>
      <c r="N32" s="74"/>
      <c r="O32" s="74"/>
      <c r="P32" s="74"/>
      <c r="Q32" s="74"/>
      <c r="R32" s="74"/>
      <c r="S32" s="74"/>
      <c r="T32" s="105"/>
      <c r="U32" s="112"/>
      <c r="V32" s="112"/>
      <c r="W32" s="112"/>
      <c r="X32" s="112"/>
      <c r="Y32" s="112"/>
      <c r="Z32" s="112"/>
      <c r="AA32" s="112"/>
      <c r="AB32" s="112"/>
      <c r="AC32" s="112"/>
      <c r="AD32" s="112"/>
      <c r="AE32" s="112"/>
      <c r="AF32" s="112"/>
      <c r="AG32" s="112"/>
      <c r="AH32" s="112"/>
      <c r="AI32" s="112"/>
      <c r="AJ32" s="112"/>
      <c r="AK32" s="112"/>
    </row>
    <row r="33" spans="2:37" s="110" customFormat="1" ht="87.75" customHeight="1" x14ac:dyDescent="0.25">
      <c r="B33" s="511" t="s">
        <v>210</v>
      </c>
      <c r="C33" s="512"/>
      <c r="D33" s="6">
        <v>5</v>
      </c>
      <c r="E33" s="179" t="s">
        <v>74</v>
      </c>
      <c r="F33" s="170" t="s">
        <v>74</v>
      </c>
      <c r="G33" s="446"/>
      <c r="H33" s="447"/>
      <c r="I33" s="448"/>
      <c r="J33" s="74"/>
      <c r="K33" s="74"/>
      <c r="L33" s="74"/>
      <c r="M33" s="74"/>
      <c r="N33" s="74"/>
      <c r="O33" s="74"/>
      <c r="P33" s="74"/>
      <c r="Q33" s="74"/>
      <c r="R33" s="74"/>
      <c r="S33" s="74"/>
      <c r="T33" s="105"/>
      <c r="U33" s="112"/>
      <c r="V33" s="112"/>
      <c r="W33" s="112"/>
      <c r="X33" s="112"/>
      <c r="Y33" s="112"/>
      <c r="Z33" s="112"/>
      <c r="AA33" s="112"/>
      <c r="AB33" s="112"/>
      <c r="AC33" s="112"/>
      <c r="AD33" s="112"/>
      <c r="AE33" s="112"/>
      <c r="AF33" s="112"/>
      <c r="AG33" s="112"/>
      <c r="AH33" s="112"/>
      <c r="AI33" s="112"/>
      <c r="AJ33" s="112"/>
      <c r="AK33" s="112"/>
    </row>
    <row r="34" spans="2:37" s="110" customFormat="1" ht="42" customHeight="1" thickBot="1" x14ac:dyDescent="0.3">
      <c r="B34" s="509" t="s">
        <v>211</v>
      </c>
      <c r="C34" s="510"/>
      <c r="D34" s="33">
        <v>2</v>
      </c>
      <c r="E34" s="30" t="s">
        <v>74</v>
      </c>
      <c r="F34" s="31" t="s">
        <v>74</v>
      </c>
      <c r="G34" s="457"/>
      <c r="H34" s="458"/>
      <c r="I34" s="459"/>
      <c r="J34" s="74"/>
      <c r="K34" s="74"/>
      <c r="L34" s="74"/>
      <c r="M34" s="74"/>
      <c r="N34" s="74"/>
      <c r="O34" s="74"/>
      <c r="P34" s="74"/>
      <c r="Q34" s="74"/>
      <c r="R34" s="74"/>
      <c r="S34" s="74"/>
      <c r="T34" s="105"/>
      <c r="U34" s="112"/>
      <c r="V34" s="112"/>
      <c r="W34" s="112"/>
      <c r="X34" s="112"/>
      <c r="Y34" s="112"/>
      <c r="Z34" s="112"/>
      <c r="AA34" s="112"/>
      <c r="AB34" s="112"/>
      <c r="AC34" s="112"/>
      <c r="AD34" s="112"/>
      <c r="AE34" s="112"/>
      <c r="AF34" s="112"/>
      <c r="AG34" s="112"/>
      <c r="AH34" s="112"/>
      <c r="AI34" s="112"/>
      <c r="AJ34" s="112"/>
      <c r="AK34" s="112"/>
    </row>
    <row r="35" spans="2:37" s="110" customFormat="1" ht="23.15" customHeight="1" thickBot="1" x14ac:dyDescent="0.3">
      <c r="B35" s="463" t="s">
        <v>212</v>
      </c>
      <c r="C35" s="464"/>
      <c r="D35" s="464"/>
      <c r="E35" s="464"/>
      <c r="F35" s="464"/>
      <c r="G35" s="464"/>
      <c r="H35" s="464"/>
      <c r="I35" s="465"/>
      <c r="J35" s="74"/>
      <c r="K35" s="74"/>
      <c r="L35" s="74"/>
      <c r="M35" s="74"/>
      <c r="N35" s="74"/>
      <c r="O35" s="74"/>
      <c r="P35" s="74"/>
      <c r="Q35" s="74"/>
      <c r="R35" s="74"/>
      <c r="S35" s="74"/>
      <c r="T35" s="105"/>
      <c r="U35" s="112"/>
      <c r="V35" s="112"/>
      <c r="W35" s="112"/>
      <c r="X35" s="112"/>
      <c r="Y35" s="112"/>
      <c r="Z35" s="112"/>
      <c r="AA35" s="112"/>
      <c r="AB35" s="112"/>
      <c r="AC35" s="112"/>
      <c r="AD35" s="112"/>
      <c r="AE35" s="112"/>
      <c r="AF35" s="112"/>
      <c r="AG35" s="112"/>
      <c r="AH35" s="112"/>
      <c r="AI35" s="112"/>
      <c r="AJ35" s="112"/>
      <c r="AK35" s="112"/>
    </row>
    <row r="36" spans="2:37" s="110" customFormat="1" ht="238.5" customHeight="1" x14ac:dyDescent="0.25">
      <c r="B36" s="516" t="s">
        <v>213</v>
      </c>
      <c r="C36" s="517"/>
      <c r="D36" s="36">
        <v>6</v>
      </c>
      <c r="E36" s="14" t="s">
        <v>74</v>
      </c>
      <c r="F36" s="185" t="s">
        <v>74</v>
      </c>
      <c r="G36" s="460"/>
      <c r="H36" s="461"/>
      <c r="I36" s="462"/>
      <c r="J36" s="74"/>
      <c r="K36" s="74"/>
      <c r="L36" s="74"/>
      <c r="M36" s="74"/>
      <c r="N36" s="74"/>
      <c r="O36" s="74"/>
      <c r="P36" s="74"/>
      <c r="Q36" s="74"/>
      <c r="R36" s="74"/>
      <c r="S36" s="74"/>
      <c r="T36" s="105"/>
      <c r="U36" s="112"/>
      <c r="V36" s="112"/>
      <c r="W36" s="112"/>
      <c r="X36" s="112"/>
      <c r="Y36" s="112"/>
      <c r="Z36" s="112"/>
      <c r="AA36" s="112"/>
      <c r="AB36" s="112"/>
      <c r="AC36" s="112"/>
      <c r="AD36" s="112"/>
      <c r="AE36" s="112"/>
      <c r="AF36" s="112"/>
      <c r="AG36" s="112"/>
      <c r="AH36" s="112"/>
      <c r="AI36" s="112"/>
      <c r="AJ36" s="112"/>
      <c r="AK36" s="112"/>
    </row>
    <row r="37" spans="2:37" s="110" customFormat="1" ht="25.5" x14ac:dyDescent="0.25">
      <c r="B37" s="511" t="s">
        <v>214</v>
      </c>
      <c r="C37" s="512"/>
      <c r="D37" s="6">
        <v>5</v>
      </c>
      <c r="E37" s="179" t="s">
        <v>74</v>
      </c>
      <c r="F37" s="170" t="s">
        <v>74</v>
      </c>
      <c r="G37" s="446"/>
      <c r="H37" s="447"/>
      <c r="I37" s="448"/>
      <c r="J37" s="74"/>
      <c r="K37" s="74"/>
      <c r="L37" s="74"/>
      <c r="M37" s="74"/>
      <c r="N37" s="74"/>
      <c r="O37" s="74"/>
      <c r="P37" s="74"/>
      <c r="Q37" s="74"/>
      <c r="R37" s="74"/>
      <c r="S37" s="74"/>
      <c r="T37" s="105"/>
      <c r="U37" s="112"/>
      <c r="V37" s="112"/>
      <c r="W37" s="112"/>
      <c r="X37" s="112"/>
      <c r="Y37" s="112"/>
      <c r="Z37" s="112"/>
      <c r="AA37" s="112"/>
      <c r="AB37" s="112"/>
      <c r="AC37" s="112"/>
      <c r="AD37" s="112"/>
      <c r="AE37" s="112"/>
      <c r="AF37" s="112"/>
      <c r="AG37" s="112"/>
      <c r="AH37" s="112"/>
      <c r="AI37" s="112"/>
      <c r="AJ37" s="112"/>
      <c r="AK37" s="112"/>
    </row>
    <row r="38" spans="2:37" s="110" customFormat="1" ht="26" thickBot="1" x14ac:dyDescent="0.3">
      <c r="B38" s="509" t="s">
        <v>215</v>
      </c>
      <c r="C38" s="510"/>
      <c r="D38" s="180">
        <v>4</v>
      </c>
      <c r="E38" s="179" t="s">
        <v>74</v>
      </c>
      <c r="F38" s="170" t="s">
        <v>74</v>
      </c>
      <c r="G38" s="449"/>
      <c r="H38" s="449"/>
      <c r="I38" s="449"/>
      <c r="J38" s="74"/>
      <c r="K38" s="74"/>
      <c r="L38" s="74"/>
      <c r="M38" s="74"/>
      <c r="N38" s="74"/>
      <c r="O38" s="74"/>
      <c r="P38" s="74"/>
      <c r="Q38" s="74"/>
      <c r="R38" s="74"/>
      <c r="S38" s="74"/>
      <c r="T38" s="105"/>
      <c r="U38" s="112"/>
      <c r="V38" s="112"/>
      <c r="W38" s="112"/>
      <c r="X38" s="112"/>
      <c r="Y38" s="112"/>
      <c r="Z38" s="112"/>
      <c r="AA38" s="112"/>
      <c r="AB38" s="112"/>
      <c r="AC38" s="112"/>
      <c r="AD38" s="112"/>
      <c r="AE38" s="112"/>
      <c r="AF38" s="112"/>
      <c r="AG38" s="112"/>
      <c r="AH38" s="112"/>
      <c r="AI38" s="112"/>
      <c r="AJ38" s="112"/>
      <c r="AK38" s="112"/>
    </row>
    <row r="39" spans="2:37" s="110" customFormat="1" ht="133.5" customHeight="1" thickBot="1" x14ac:dyDescent="0.3">
      <c r="B39" s="339" t="s">
        <v>216</v>
      </c>
      <c r="C39" s="341"/>
      <c r="D39" s="188">
        <v>5</v>
      </c>
      <c r="E39" s="186" t="s">
        <v>74</v>
      </c>
      <c r="F39" s="187" t="s">
        <v>74</v>
      </c>
      <c r="G39" s="450"/>
      <c r="H39" s="451"/>
      <c r="I39" s="452"/>
      <c r="J39" s="74"/>
      <c r="K39" s="74"/>
      <c r="L39" s="74"/>
      <c r="M39" s="74"/>
      <c r="N39" s="74"/>
      <c r="O39" s="74"/>
      <c r="P39" s="74"/>
      <c r="Q39" s="74"/>
      <c r="R39" s="74"/>
      <c r="S39" s="74"/>
      <c r="T39" s="105"/>
      <c r="U39" s="112"/>
      <c r="V39" s="112"/>
      <c r="W39" s="112"/>
      <c r="X39" s="112"/>
      <c r="Y39" s="112"/>
      <c r="Z39" s="112"/>
      <c r="AA39" s="112"/>
      <c r="AB39" s="112"/>
      <c r="AC39" s="112"/>
      <c r="AD39" s="112"/>
      <c r="AE39" s="112"/>
      <c r="AF39" s="112"/>
      <c r="AG39" s="112"/>
      <c r="AH39" s="112"/>
      <c r="AI39" s="112"/>
      <c r="AJ39" s="112"/>
      <c r="AK39" s="112"/>
    </row>
    <row r="40" spans="2:37" ht="31" thickBot="1" x14ac:dyDescent="0.3">
      <c r="B40" s="425" t="s">
        <v>57</v>
      </c>
      <c r="C40" s="515"/>
      <c r="D40" s="190">
        <v>100</v>
      </c>
      <c r="E40" s="189">
        <f>(SUMIF(E5:E39,"Yes",D5:D39))+(SUMIF(E5:E39,"N/A",D5:D39))</f>
        <v>94</v>
      </c>
      <c r="F40" s="42">
        <f>(SUMIF(F14:F39,"Yes",D14:D39))+(SUMIF(F14:F39,"N/A",D14:D39))+(SUM(H6:H13))</f>
        <v>97</v>
      </c>
      <c r="G40" s="453"/>
      <c r="H40" s="454"/>
      <c r="I40" s="455"/>
    </row>
    <row r="41" spans="2:37" ht="25.5" thickBot="1" x14ac:dyDescent="0.3">
      <c r="B41" s="223" t="s">
        <v>101</v>
      </c>
      <c r="C41" s="504"/>
      <c r="D41" s="504"/>
      <c r="E41" s="504"/>
      <c r="F41" s="504"/>
      <c r="G41" s="504"/>
      <c r="H41" s="504"/>
      <c r="I41" s="505"/>
    </row>
  </sheetData>
  <mergeCells count="78">
    <mergeCell ref="B2:C2"/>
    <mergeCell ref="D2:I2"/>
    <mergeCell ref="B15:C15"/>
    <mergeCell ref="B16:C16"/>
    <mergeCell ref="B26:C26"/>
    <mergeCell ref="B22:C22"/>
    <mergeCell ref="B18:C18"/>
    <mergeCell ref="B19:C19"/>
    <mergeCell ref="B21:C21"/>
    <mergeCell ref="C12:C13"/>
    <mergeCell ref="I6:I8"/>
    <mergeCell ref="C9:C11"/>
    <mergeCell ref="E6:E8"/>
    <mergeCell ref="D3:I3"/>
    <mergeCell ref="D12:D13"/>
    <mergeCell ref="E12:E13"/>
    <mergeCell ref="C41:I41"/>
    <mergeCell ref="B14:C14"/>
    <mergeCell ref="B29:I29"/>
    <mergeCell ref="B34:C34"/>
    <mergeCell ref="B31:C31"/>
    <mergeCell ref="B32:C32"/>
    <mergeCell ref="B28:C28"/>
    <mergeCell ref="B23:C23"/>
    <mergeCell ref="B40:C40"/>
    <mergeCell ref="B33:C33"/>
    <mergeCell ref="B36:C36"/>
    <mergeCell ref="B39:C39"/>
    <mergeCell ref="B37:C37"/>
    <mergeCell ref="B38:C38"/>
    <mergeCell ref="B27:C27"/>
    <mergeCell ref="B20:C20"/>
    <mergeCell ref="H9:H11"/>
    <mergeCell ref="H12:H13"/>
    <mergeCell ref="B5:I5"/>
    <mergeCell ref="B17:I17"/>
    <mergeCell ref="B30:C30"/>
    <mergeCell ref="B25:C25"/>
    <mergeCell ref="B6:B8"/>
    <mergeCell ref="C6:C8"/>
    <mergeCell ref="D6:D8"/>
    <mergeCell ref="I12:I13"/>
    <mergeCell ref="D9:D11"/>
    <mergeCell ref="E9:E11"/>
    <mergeCell ref="I9:I11"/>
    <mergeCell ref="B12:B13"/>
    <mergeCell ref="B9:B11"/>
    <mergeCell ref="H6:H8"/>
    <mergeCell ref="B24:I24"/>
    <mergeCell ref="B35:I35"/>
    <mergeCell ref="B4:C4"/>
    <mergeCell ref="F6:G8"/>
    <mergeCell ref="F9:G11"/>
    <mergeCell ref="F12:G13"/>
    <mergeCell ref="F4:G4"/>
    <mergeCell ref="G14:I14"/>
    <mergeCell ref="G15:I15"/>
    <mergeCell ref="G16:I16"/>
    <mergeCell ref="G18:I18"/>
    <mergeCell ref="G19:I19"/>
    <mergeCell ref="G20:I20"/>
    <mergeCell ref="G21:I21"/>
    <mergeCell ref="G22:I22"/>
    <mergeCell ref="G23:I23"/>
    <mergeCell ref="G25:I25"/>
    <mergeCell ref="G26:I26"/>
    <mergeCell ref="G27:I27"/>
    <mergeCell ref="G28:I28"/>
    <mergeCell ref="G30:I30"/>
    <mergeCell ref="G37:I37"/>
    <mergeCell ref="G38:I38"/>
    <mergeCell ref="G39:I39"/>
    <mergeCell ref="G40:I40"/>
    <mergeCell ref="G31:I31"/>
    <mergeCell ref="G32:I32"/>
    <mergeCell ref="G33:I33"/>
    <mergeCell ref="G34:I34"/>
    <mergeCell ref="G36:I36"/>
  </mergeCells>
  <phoneticPr fontId="6" type="noConversion"/>
  <dataValidations count="3">
    <dataValidation type="list" allowBlank="1" showInputMessage="1" showErrorMessage="1" sqref="E30:F34 E25:F28 E6:E16 E18:F23 F14:F16 E36:F39" xr:uid="{623AB104-D4AC-4C87-80A4-91BACC5ED040}">
      <formula1>$W$2:$W$4</formula1>
    </dataValidation>
    <dataValidation type="list" allowBlank="1" showInputMessage="1" showErrorMessage="1" sqref="C12 C9 F12 F9" xr:uid="{9C9C100A-920B-4CCA-AD9D-26FF1B8B4D28}">
      <formula1>$AA$2:$AA$5</formula1>
    </dataValidation>
    <dataValidation type="list" allowBlank="1" showInputMessage="1" showErrorMessage="1" prompt="dropdown" sqref="C6:C8 F6" xr:uid="{50608F4A-6AA4-47D2-B295-AE02AC413E69}">
      <formula1>$AA$2:$AA$5</formula1>
    </dataValidation>
  </dataValidations>
  <pageMargins left="0.38" right="0.75" top="0.78125" bottom="0.72" header="0.27" footer="0.5"/>
  <pageSetup scale="79" orientation="landscape" horizontalDpi="1200" verticalDpi="1200" r:id="rId1"/>
  <headerFooter alignWithMargins="0">
    <oddHeader xml:space="preserve">&amp;C&amp;"Times New Roman,Bold"&amp;16NJQSAC District Performance Review </oddHeader>
    <oddFooter>&amp;L&amp;"Times New Roman,Regular"NJQSAC DPR: Personnel section&amp;C&amp;"Times New Roman,Regular"Page &amp;P of &amp;N</oddFooter>
  </headerFooter>
  <rowBreaks count="4" manualBreakCount="4">
    <brk id="13" min="1" max="6" man="1"/>
    <brk id="21" min="1" max="6" man="1"/>
    <brk id="28" min="1" max="6" man="1"/>
    <brk id="38" min="1"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2A40B-2552-4507-851C-9A549577A513}">
  <sheetPr codeName="Sheet9">
    <tabColor rgb="FF92D050"/>
    <pageSetUpPr fitToPage="1"/>
  </sheetPr>
  <dimension ref="A1:IJ17"/>
  <sheetViews>
    <sheetView topLeftCell="A10" zoomScale="90" zoomScaleNormal="90" workbookViewId="0">
      <selection activeCell="C15" sqref="C15"/>
    </sheetView>
  </sheetViews>
  <sheetFormatPr defaultColWidth="9.1796875" defaultRowHeight="15.5" x14ac:dyDescent="0.25"/>
  <cols>
    <col min="1" max="1" width="2.26953125" style="200" customWidth="1"/>
    <col min="2" max="2" width="54.54296875" style="200" bestFit="1" customWidth="1"/>
    <col min="3" max="3" width="37.453125" style="200" customWidth="1"/>
    <col min="4" max="4" width="46.453125" style="200" customWidth="1"/>
    <col min="5" max="16384" width="9.1796875" style="200"/>
  </cols>
  <sheetData>
    <row r="1" spans="1:244" ht="10" customHeight="1" thickBot="1" x14ac:dyDescent="0.3"/>
    <row r="2" spans="1:244" ht="36" customHeight="1" thickBot="1" x14ac:dyDescent="0.3">
      <c r="B2" s="526" t="s">
        <v>217</v>
      </c>
      <c r="C2" s="527"/>
      <c r="D2" s="201" t="str">
        <f>'District Info &amp; Score Summary'!C5</f>
        <v>Somerset County Vocational and Technical School 35-4810-070</v>
      </c>
    </row>
    <row r="3" spans="1:244" ht="36" customHeight="1" thickBot="1" x14ac:dyDescent="0.3">
      <c r="B3" s="202" t="s">
        <v>62</v>
      </c>
      <c r="C3" s="203" t="str">
        <f>'District Info &amp; Score Summary'!C3</f>
        <v>2024-2025</v>
      </c>
      <c r="D3" s="204"/>
    </row>
    <row r="4" spans="1:244" ht="36.75" customHeight="1" thickBot="1" x14ac:dyDescent="0.3">
      <c r="B4" s="528" t="s">
        <v>218</v>
      </c>
      <c r="C4" s="529"/>
      <c r="D4" s="530"/>
    </row>
    <row r="5" spans="1:244" s="206" customFormat="1" ht="27.75" customHeight="1" thickBot="1" x14ac:dyDescent="0.3">
      <c r="A5" s="200"/>
      <c r="B5" s="205" t="s">
        <v>219</v>
      </c>
      <c r="C5" s="205" t="s">
        <v>220</v>
      </c>
      <c r="D5" s="205" t="s">
        <v>221</v>
      </c>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c r="AG5" s="200"/>
      <c r="AH5" s="200"/>
      <c r="AI5" s="200"/>
      <c r="AJ5" s="200"/>
      <c r="AK5" s="200"/>
      <c r="AL5" s="200"/>
      <c r="AM5" s="200"/>
      <c r="AN5" s="200"/>
      <c r="AO5" s="200"/>
      <c r="AP5" s="200"/>
      <c r="AQ5" s="200"/>
      <c r="AR5" s="200"/>
      <c r="AS5" s="200"/>
      <c r="AT5" s="200"/>
      <c r="AU5" s="200"/>
      <c r="AV5" s="200"/>
      <c r="AW5" s="200"/>
      <c r="AX5" s="200"/>
      <c r="AY5" s="200"/>
      <c r="AZ5" s="200"/>
      <c r="BA5" s="200"/>
      <c r="BB5" s="200"/>
      <c r="BC5" s="200"/>
      <c r="BD5" s="200"/>
      <c r="BE5" s="200"/>
      <c r="BF5" s="200"/>
      <c r="BG5" s="200"/>
      <c r="BH5" s="200"/>
      <c r="BI5" s="200"/>
      <c r="BJ5" s="200"/>
      <c r="BK5" s="200"/>
      <c r="BL5" s="200"/>
      <c r="BM5" s="200"/>
      <c r="BN5" s="200"/>
      <c r="BO5" s="200"/>
      <c r="BP5" s="200"/>
      <c r="BQ5" s="200"/>
      <c r="BR5" s="200"/>
      <c r="BS5" s="200"/>
      <c r="BT5" s="200"/>
      <c r="BU5" s="200"/>
      <c r="BV5" s="200"/>
      <c r="BW5" s="200"/>
      <c r="BX5" s="200"/>
      <c r="BY5" s="200"/>
      <c r="BZ5" s="200"/>
      <c r="CA5" s="200"/>
      <c r="CB5" s="200"/>
      <c r="CC5" s="200"/>
      <c r="CD5" s="200"/>
      <c r="CE5" s="200"/>
      <c r="CF5" s="200"/>
      <c r="CG5" s="200"/>
      <c r="CH5" s="200"/>
      <c r="CI5" s="200"/>
      <c r="CJ5" s="200"/>
      <c r="CK5" s="200"/>
      <c r="CL5" s="200"/>
      <c r="CM5" s="200"/>
      <c r="CN5" s="200"/>
      <c r="CO5" s="200"/>
      <c r="CP5" s="200"/>
      <c r="CQ5" s="200"/>
      <c r="CR5" s="200"/>
      <c r="CS5" s="200"/>
      <c r="CT5" s="200"/>
      <c r="CU5" s="200"/>
      <c r="CV5" s="200"/>
      <c r="CW5" s="200"/>
      <c r="CX5" s="200"/>
      <c r="CY5" s="200"/>
      <c r="CZ5" s="200"/>
      <c r="DA5" s="200"/>
      <c r="DB5" s="200"/>
      <c r="DC5" s="200"/>
      <c r="DD5" s="200"/>
      <c r="DE5" s="200"/>
      <c r="DF5" s="200"/>
      <c r="DG5" s="200"/>
      <c r="DH5" s="200"/>
      <c r="DI5" s="200"/>
      <c r="DJ5" s="200"/>
      <c r="DK5" s="200"/>
      <c r="DL5" s="200"/>
      <c r="DM5" s="200"/>
      <c r="DN5" s="200"/>
      <c r="DO5" s="200"/>
      <c r="DP5" s="200"/>
      <c r="DQ5" s="200"/>
      <c r="DR5" s="200"/>
      <c r="DS5" s="200"/>
      <c r="DT5" s="200"/>
      <c r="DU5" s="200"/>
      <c r="DV5" s="200"/>
      <c r="DW5" s="200"/>
      <c r="DX5" s="200"/>
      <c r="DY5" s="200"/>
      <c r="DZ5" s="200"/>
      <c r="EA5" s="200"/>
      <c r="EB5" s="200"/>
      <c r="EC5" s="200"/>
      <c r="ED5" s="200"/>
      <c r="EE5" s="200"/>
      <c r="EF5" s="200"/>
      <c r="EG5" s="200"/>
      <c r="EH5" s="200"/>
      <c r="EI5" s="200"/>
      <c r="EJ5" s="200"/>
      <c r="EK5" s="200"/>
      <c r="EL5" s="200"/>
      <c r="EM5" s="200"/>
      <c r="EN5" s="200"/>
      <c r="EO5" s="200"/>
      <c r="EP5" s="200"/>
      <c r="EQ5" s="200"/>
      <c r="ER5" s="200"/>
      <c r="ES5" s="200"/>
      <c r="ET5" s="200"/>
      <c r="EU5" s="200"/>
      <c r="EV5" s="200"/>
      <c r="EW5" s="200"/>
      <c r="EX5" s="200"/>
      <c r="EY5" s="200"/>
      <c r="EZ5" s="200"/>
      <c r="FA5" s="200"/>
      <c r="FB5" s="200"/>
      <c r="FC5" s="200"/>
      <c r="FD5" s="200"/>
      <c r="FE5" s="200"/>
      <c r="FF5" s="200"/>
      <c r="FG5" s="200"/>
      <c r="FH5" s="200"/>
      <c r="FI5" s="200"/>
      <c r="FJ5" s="200"/>
      <c r="FK5" s="200"/>
      <c r="FL5" s="200"/>
      <c r="FM5" s="200"/>
      <c r="FN5" s="200"/>
      <c r="FO5" s="200"/>
      <c r="FP5" s="200"/>
      <c r="FQ5" s="200"/>
      <c r="FR5" s="200"/>
      <c r="FS5" s="200"/>
      <c r="FT5" s="200"/>
      <c r="FU5" s="200"/>
      <c r="FV5" s="200"/>
      <c r="FW5" s="200"/>
      <c r="FX5" s="200"/>
      <c r="FY5" s="200"/>
      <c r="FZ5" s="200"/>
      <c r="GA5" s="200"/>
      <c r="GB5" s="200"/>
      <c r="GC5" s="200"/>
      <c r="GD5" s="200"/>
      <c r="GE5" s="200"/>
      <c r="GF5" s="200"/>
      <c r="GG5" s="200"/>
      <c r="GH5" s="200"/>
      <c r="GI5" s="200"/>
      <c r="GJ5" s="200"/>
      <c r="GK5" s="200"/>
      <c r="GL5" s="200"/>
      <c r="GM5" s="200"/>
      <c r="GN5" s="200"/>
      <c r="GO5" s="200"/>
      <c r="GP5" s="200"/>
      <c r="GQ5" s="200"/>
      <c r="GR5" s="200"/>
      <c r="GS5" s="200"/>
      <c r="GT5" s="200"/>
      <c r="GU5" s="200"/>
      <c r="GV5" s="200"/>
      <c r="GW5" s="200"/>
      <c r="GX5" s="200"/>
      <c r="GY5" s="200"/>
      <c r="GZ5" s="200"/>
      <c r="HA5" s="200"/>
      <c r="HB5" s="200"/>
      <c r="HC5" s="200"/>
      <c r="HD5" s="200"/>
      <c r="HE5" s="200"/>
      <c r="HF5" s="200"/>
      <c r="HG5" s="200"/>
      <c r="HH5" s="200"/>
      <c r="HI5" s="200"/>
      <c r="HJ5" s="200"/>
      <c r="HK5" s="200"/>
      <c r="HL5" s="200"/>
      <c r="HM5" s="200"/>
      <c r="HN5" s="200"/>
      <c r="HO5" s="200"/>
      <c r="HP5" s="200"/>
      <c r="HQ5" s="200"/>
      <c r="HR5" s="200"/>
      <c r="HS5" s="200"/>
      <c r="HT5" s="200"/>
      <c r="HU5" s="200"/>
      <c r="HV5" s="200"/>
      <c r="HW5" s="200"/>
      <c r="HX5" s="200"/>
      <c r="HY5" s="200"/>
      <c r="HZ5" s="200"/>
      <c r="IA5" s="200"/>
      <c r="IB5" s="200"/>
      <c r="IC5" s="200"/>
      <c r="ID5" s="200"/>
      <c r="IE5" s="200"/>
      <c r="IF5" s="200"/>
      <c r="IG5" s="200"/>
      <c r="IH5" s="200"/>
      <c r="II5" s="200"/>
      <c r="IJ5" s="200"/>
    </row>
    <row r="6" spans="1:244" s="209" customFormat="1" ht="32.25" customHeight="1" x14ac:dyDescent="0.35">
      <c r="A6" s="207"/>
      <c r="B6" s="208" t="s">
        <v>222</v>
      </c>
      <c r="C6" s="121" t="s">
        <v>14</v>
      </c>
      <c r="D6" s="121"/>
      <c r="E6" s="207"/>
      <c r="F6" s="207"/>
      <c r="G6" s="207"/>
      <c r="H6" s="207"/>
      <c r="I6" s="207"/>
      <c r="J6" s="207"/>
      <c r="K6" s="207"/>
      <c r="L6" s="207"/>
      <c r="M6" s="207"/>
      <c r="N6" s="207"/>
      <c r="O6" s="207"/>
      <c r="P6" s="207"/>
      <c r="Q6" s="207"/>
      <c r="R6" s="207"/>
      <c r="S6" s="207"/>
      <c r="T6" s="207"/>
      <c r="U6" s="207"/>
      <c r="V6" s="207"/>
      <c r="W6" s="207"/>
      <c r="X6" s="207"/>
      <c r="Y6" s="207"/>
      <c r="Z6" s="207"/>
      <c r="AA6" s="207"/>
      <c r="AB6" s="207"/>
      <c r="AC6" s="207"/>
      <c r="AD6" s="207"/>
      <c r="AE6" s="207"/>
      <c r="AF6" s="207"/>
      <c r="AG6" s="207"/>
      <c r="AH6" s="207"/>
      <c r="AI6" s="207"/>
      <c r="AJ6" s="207"/>
      <c r="AK6" s="207"/>
      <c r="AL6" s="207"/>
      <c r="AM6" s="207"/>
      <c r="AN6" s="207"/>
      <c r="AO6" s="207"/>
      <c r="AP6" s="207"/>
      <c r="AQ6" s="207"/>
      <c r="AR6" s="207"/>
      <c r="AS6" s="207"/>
      <c r="AT6" s="207"/>
      <c r="AU6" s="207"/>
      <c r="AV6" s="207"/>
      <c r="AW6" s="207"/>
      <c r="AX6" s="207"/>
      <c r="AY6" s="207"/>
      <c r="AZ6" s="207"/>
      <c r="BA6" s="207"/>
      <c r="BB6" s="207"/>
      <c r="BC6" s="207"/>
      <c r="BD6" s="207"/>
      <c r="BE6" s="207"/>
      <c r="BF6" s="207"/>
      <c r="BG6" s="207"/>
      <c r="BH6" s="207"/>
      <c r="BI6" s="207"/>
      <c r="BJ6" s="207"/>
      <c r="BK6" s="207"/>
      <c r="BL6" s="207"/>
      <c r="BM6" s="207"/>
      <c r="BN6" s="207"/>
      <c r="BO6" s="207"/>
      <c r="BP6" s="207"/>
      <c r="BQ6" s="207"/>
      <c r="BR6" s="207"/>
      <c r="BS6" s="207"/>
      <c r="BT6" s="207"/>
      <c r="BU6" s="207"/>
      <c r="BV6" s="207"/>
      <c r="BW6" s="207"/>
      <c r="BX6" s="207"/>
      <c r="BY6" s="207"/>
      <c r="BZ6" s="207"/>
      <c r="CA6" s="207"/>
      <c r="CB6" s="207"/>
      <c r="CC6" s="207"/>
      <c r="CD6" s="207"/>
      <c r="CE6" s="207"/>
      <c r="CF6" s="207"/>
      <c r="CG6" s="207"/>
      <c r="CH6" s="207"/>
      <c r="CI6" s="207"/>
      <c r="CJ6" s="207"/>
      <c r="CK6" s="207"/>
      <c r="CL6" s="207"/>
      <c r="CM6" s="207"/>
      <c r="CN6" s="207"/>
      <c r="CO6" s="207"/>
      <c r="CP6" s="207"/>
      <c r="CQ6" s="207"/>
      <c r="CR6" s="207"/>
      <c r="CS6" s="207"/>
      <c r="CT6" s="207"/>
      <c r="CU6" s="207"/>
      <c r="CV6" s="207"/>
      <c r="CW6" s="207"/>
      <c r="CX6" s="207"/>
      <c r="CY6" s="207"/>
      <c r="CZ6" s="207"/>
      <c r="DA6" s="207"/>
      <c r="DB6" s="207"/>
      <c r="DC6" s="207"/>
      <c r="DD6" s="207"/>
      <c r="DE6" s="207"/>
      <c r="DF6" s="207"/>
      <c r="DG6" s="207"/>
      <c r="DH6" s="207"/>
      <c r="DI6" s="207"/>
      <c r="DJ6" s="207"/>
      <c r="DK6" s="207"/>
      <c r="DL6" s="207"/>
      <c r="DM6" s="207"/>
      <c r="DN6" s="207"/>
      <c r="DO6" s="207"/>
      <c r="DP6" s="207"/>
      <c r="DQ6" s="207"/>
      <c r="DR6" s="207"/>
      <c r="DS6" s="207"/>
      <c r="DT6" s="207"/>
      <c r="DU6" s="207"/>
      <c r="DV6" s="207"/>
      <c r="DW6" s="207"/>
      <c r="DX6" s="207"/>
      <c r="DY6" s="207"/>
      <c r="DZ6" s="207"/>
      <c r="EA6" s="207"/>
      <c r="EB6" s="207"/>
      <c r="EC6" s="207"/>
      <c r="ED6" s="207"/>
      <c r="EE6" s="207"/>
      <c r="EF6" s="207"/>
      <c r="EG6" s="207"/>
      <c r="EH6" s="207"/>
      <c r="EI6" s="207"/>
      <c r="EJ6" s="207"/>
      <c r="EK6" s="207"/>
      <c r="EL6" s="207"/>
      <c r="EM6" s="207"/>
      <c r="EN6" s="207"/>
      <c r="EO6" s="207"/>
      <c r="EP6" s="207"/>
      <c r="EQ6" s="207"/>
      <c r="ER6" s="207"/>
      <c r="ES6" s="207"/>
      <c r="ET6" s="207"/>
      <c r="EU6" s="207"/>
      <c r="EV6" s="207"/>
      <c r="EW6" s="207"/>
      <c r="EX6" s="207"/>
      <c r="EY6" s="207"/>
      <c r="EZ6" s="207"/>
      <c r="FA6" s="207"/>
      <c r="FB6" s="207"/>
      <c r="FC6" s="207"/>
      <c r="FD6" s="207"/>
      <c r="FE6" s="207"/>
      <c r="FF6" s="207"/>
      <c r="FG6" s="207"/>
      <c r="FH6" s="207"/>
      <c r="FI6" s="207"/>
      <c r="FJ6" s="207"/>
      <c r="FK6" s="207"/>
      <c r="FL6" s="207"/>
      <c r="FM6" s="207"/>
      <c r="FN6" s="207"/>
      <c r="FO6" s="207"/>
      <c r="FP6" s="207"/>
      <c r="FQ6" s="207"/>
      <c r="FR6" s="207"/>
      <c r="FS6" s="207"/>
      <c r="FT6" s="207"/>
      <c r="FU6" s="207"/>
      <c r="FV6" s="207"/>
      <c r="FW6" s="207"/>
      <c r="FX6" s="207"/>
      <c r="FY6" s="207"/>
      <c r="FZ6" s="207"/>
      <c r="GA6" s="207"/>
      <c r="GB6" s="207"/>
      <c r="GC6" s="207"/>
      <c r="GD6" s="207"/>
      <c r="GE6" s="207"/>
      <c r="GF6" s="207"/>
      <c r="GG6" s="207"/>
      <c r="GH6" s="207"/>
      <c r="GI6" s="207"/>
      <c r="GJ6" s="207"/>
      <c r="GK6" s="207"/>
      <c r="GL6" s="207"/>
      <c r="GM6" s="207"/>
      <c r="GN6" s="207"/>
      <c r="GO6" s="207"/>
      <c r="GP6" s="207"/>
      <c r="GQ6" s="207"/>
      <c r="GR6" s="207"/>
      <c r="GS6" s="207"/>
      <c r="GT6" s="207"/>
      <c r="GU6" s="207"/>
      <c r="GV6" s="207"/>
      <c r="GW6" s="207"/>
      <c r="GX6" s="207"/>
      <c r="GY6" s="207"/>
      <c r="GZ6" s="207"/>
      <c r="HA6" s="207"/>
      <c r="HB6" s="207"/>
      <c r="HC6" s="207"/>
      <c r="HD6" s="207"/>
      <c r="HE6" s="207"/>
      <c r="HF6" s="207"/>
      <c r="HG6" s="207"/>
      <c r="HH6" s="207"/>
      <c r="HI6" s="207"/>
      <c r="HJ6" s="207"/>
      <c r="HK6" s="207"/>
      <c r="HL6" s="207"/>
      <c r="HM6" s="207"/>
      <c r="HN6" s="207"/>
      <c r="HO6" s="207"/>
      <c r="HP6" s="207"/>
      <c r="HQ6" s="207"/>
      <c r="HR6" s="207"/>
      <c r="HS6" s="207"/>
      <c r="HT6" s="207"/>
      <c r="HU6" s="207"/>
      <c r="HV6" s="207"/>
      <c r="HW6" s="207"/>
      <c r="HX6" s="207"/>
      <c r="HY6" s="207"/>
      <c r="HZ6" s="207"/>
      <c r="IA6" s="207"/>
      <c r="IB6" s="207"/>
      <c r="IC6" s="207"/>
      <c r="ID6" s="207"/>
      <c r="IE6" s="207"/>
      <c r="IF6" s="207"/>
      <c r="IG6" s="207"/>
      <c r="IH6" s="207"/>
      <c r="II6" s="207"/>
      <c r="IJ6" s="207"/>
    </row>
    <row r="7" spans="1:244" s="209" customFormat="1" ht="32.25" customHeight="1" x14ac:dyDescent="0.35">
      <c r="A7" s="207"/>
      <c r="B7" s="210" t="s">
        <v>223</v>
      </c>
      <c r="C7" s="122" t="s">
        <v>224</v>
      </c>
      <c r="D7" s="122"/>
      <c r="E7" s="207"/>
      <c r="F7" s="207"/>
      <c r="G7" s="207"/>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207"/>
      <c r="AH7" s="207"/>
      <c r="AI7" s="207"/>
      <c r="AJ7" s="207"/>
      <c r="AK7" s="207"/>
      <c r="AL7" s="207"/>
      <c r="AM7" s="207"/>
      <c r="AN7" s="207"/>
      <c r="AO7" s="207"/>
      <c r="AP7" s="207"/>
      <c r="AQ7" s="207"/>
      <c r="AR7" s="207"/>
      <c r="AS7" s="207"/>
      <c r="AT7" s="207"/>
      <c r="AU7" s="207"/>
      <c r="AV7" s="207"/>
      <c r="AW7" s="207"/>
      <c r="AX7" s="207"/>
      <c r="AY7" s="207"/>
      <c r="AZ7" s="207"/>
      <c r="BA7" s="207"/>
      <c r="BB7" s="207"/>
      <c r="BC7" s="207"/>
      <c r="BD7" s="207"/>
      <c r="BE7" s="207"/>
      <c r="BF7" s="207"/>
      <c r="BG7" s="207"/>
      <c r="BH7" s="207"/>
      <c r="BI7" s="207"/>
      <c r="BJ7" s="207"/>
      <c r="BK7" s="207"/>
      <c r="BL7" s="207"/>
      <c r="BM7" s="207"/>
      <c r="BN7" s="207"/>
      <c r="BO7" s="207"/>
      <c r="BP7" s="207"/>
      <c r="BQ7" s="207"/>
      <c r="BR7" s="207"/>
      <c r="BS7" s="207"/>
      <c r="BT7" s="207"/>
      <c r="BU7" s="207"/>
      <c r="BV7" s="207"/>
      <c r="BW7" s="207"/>
      <c r="BX7" s="207"/>
      <c r="BY7" s="207"/>
      <c r="BZ7" s="207"/>
      <c r="CA7" s="207"/>
      <c r="CB7" s="207"/>
      <c r="CC7" s="207"/>
      <c r="CD7" s="207"/>
      <c r="CE7" s="207"/>
      <c r="CF7" s="207"/>
      <c r="CG7" s="207"/>
      <c r="CH7" s="207"/>
      <c r="CI7" s="207"/>
      <c r="CJ7" s="207"/>
      <c r="CK7" s="207"/>
      <c r="CL7" s="207"/>
      <c r="CM7" s="207"/>
      <c r="CN7" s="207"/>
      <c r="CO7" s="207"/>
      <c r="CP7" s="207"/>
      <c r="CQ7" s="207"/>
      <c r="CR7" s="207"/>
      <c r="CS7" s="207"/>
      <c r="CT7" s="207"/>
      <c r="CU7" s="207"/>
      <c r="CV7" s="207"/>
      <c r="CW7" s="207"/>
      <c r="CX7" s="207"/>
      <c r="CY7" s="207"/>
      <c r="CZ7" s="207"/>
      <c r="DA7" s="207"/>
      <c r="DB7" s="207"/>
      <c r="DC7" s="207"/>
      <c r="DD7" s="207"/>
      <c r="DE7" s="207"/>
      <c r="DF7" s="207"/>
      <c r="DG7" s="207"/>
      <c r="DH7" s="207"/>
      <c r="DI7" s="207"/>
      <c r="DJ7" s="207"/>
      <c r="DK7" s="207"/>
      <c r="DL7" s="207"/>
      <c r="DM7" s="207"/>
      <c r="DN7" s="207"/>
      <c r="DO7" s="207"/>
      <c r="DP7" s="207"/>
      <c r="DQ7" s="207"/>
      <c r="DR7" s="207"/>
      <c r="DS7" s="207"/>
      <c r="DT7" s="207"/>
      <c r="DU7" s="207"/>
      <c r="DV7" s="207"/>
      <c r="DW7" s="207"/>
      <c r="DX7" s="207"/>
      <c r="DY7" s="207"/>
      <c r="DZ7" s="207"/>
      <c r="EA7" s="207"/>
      <c r="EB7" s="207"/>
      <c r="EC7" s="207"/>
      <c r="ED7" s="207"/>
      <c r="EE7" s="207"/>
      <c r="EF7" s="207"/>
      <c r="EG7" s="207"/>
      <c r="EH7" s="207"/>
      <c r="EI7" s="207"/>
      <c r="EJ7" s="207"/>
      <c r="EK7" s="207"/>
      <c r="EL7" s="207"/>
      <c r="EM7" s="207"/>
      <c r="EN7" s="207"/>
      <c r="EO7" s="207"/>
      <c r="EP7" s="207"/>
      <c r="EQ7" s="207"/>
      <c r="ER7" s="207"/>
      <c r="ES7" s="207"/>
      <c r="ET7" s="207"/>
      <c r="EU7" s="207"/>
      <c r="EV7" s="207"/>
      <c r="EW7" s="207"/>
      <c r="EX7" s="207"/>
      <c r="EY7" s="207"/>
      <c r="EZ7" s="207"/>
      <c r="FA7" s="207"/>
      <c r="FB7" s="207"/>
      <c r="FC7" s="207"/>
      <c r="FD7" s="207"/>
      <c r="FE7" s="207"/>
      <c r="FF7" s="207"/>
      <c r="FG7" s="207"/>
      <c r="FH7" s="207"/>
      <c r="FI7" s="207"/>
      <c r="FJ7" s="207"/>
      <c r="FK7" s="207"/>
      <c r="FL7" s="207"/>
      <c r="FM7" s="207"/>
      <c r="FN7" s="207"/>
      <c r="FO7" s="207"/>
      <c r="FP7" s="207"/>
      <c r="FQ7" s="207"/>
      <c r="FR7" s="207"/>
      <c r="FS7" s="207"/>
      <c r="FT7" s="207"/>
      <c r="FU7" s="207"/>
      <c r="FV7" s="207"/>
      <c r="FW7" s="207"/>
      <c r="FX7" s="207"/>
      <c r="FY7" s="207"/>
      <c r="FZ7" s="207"/>
      <c r="GA7" s="207"/>
      <c r="GB7" s="207"/>
      <c r="GC7" s="207"/>
      <c r="GD7" s="207"/>
      <c r="GE7" s="207"/>
      <c r="GF7" s="207"/>
      <c r="GG7" s="207"/>
      <c r="GH7" s="207"/>
      <c r="GI7" s="207"/>
      <c r="GJ7" s="207"/>
      <c r="GK7" s="207"/>
      <c r="GL7" s="207"/>
      <c r="GM7" s="207"/>
      <c r="GN7" s="207"/>
      <c r="GO7" s="207"/>
      <c r="GP7" s="207"/>
      <c r="GQ7" s="207"/>
      <c r="GR7" s="207"/>
      <c r="GS7" s="207"/>
      <c r="GT7" s="207"/>
      <c r="GU7" s="207"/>
      <c r="GV7" s="207"/>
      <c r="GW7" s="207"/>
      <c r="GX7" s="207"/>
      <c r="GY7" s="207"/>
      <c r="GZ7" s="207"/>
      <c r="HA7" s="207"/>
      <c r="HB7" s="207"/>
      <c r="HC7" s="207"/>
      <c r="HD7" s="207"/>
      <c r="HE7" s="207"/>
      <c r="HF7" s="207"/>
      <c r="HG7" s="207"/>
      <c r="HH7" s="207"/>
      <c r="HI7" s="207"/>
      <c r="HJ7" s="207"/>
      <c r="HK7" s="207"/>
      <c r="HL7" s="207"/>
      <c r="HM7" s="207"/>
      <c r="HN7" s="207"/>
      <c r="HO7" s="207"/>
      <c r="HP7" s="207"/>
      <c r="HQ7" s="207"/>
      <c r="HR7" s="207"/>
      <c r="HS7" s="207"/>
      <c r="HT7" s="207"/>
      <c r="HU7" s="207"/>
      <c r="HV7" s="207"/>
      <c r="HW7" s="207"/>
      <c r="HX7" s="207"/>
      <c r="HY7" s="207"/>
      <c r="HZ7" s="207"/>
      <c r="IA7" s="207"/>
      <c r="IB7" s="207"/>
      <c r="IC7" s="207"/>
      <c r="ID7" s="207"/>
      <c r="IE7" s="207"/>
      <c r="IF7" s="207"/>
      <c r="IG7" s="207"/>
      <c r="IH7" s="207"/>
      <c r="II7" s="207"/>
      <c r="IJ7" s="207"/>
    </row>
    <row r="8" spans="1:244" s="209" customFormat="1" ht="31.5" customHeight="1" x14ac:dyDescent="0.35">
      <c r="A8" s="207"/>
      <c r="B8" s="210" t="s">
        <v>225</v>
      </c>
      <c r="C8" s="122" t="s">
        <v>226</v>
      </c>
      <c r="D8" s="122"/>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7"/>
      <c r="AH8" s="207"/>
      <c r="AI8" s="207"/>
      <c r="AJ8" s="207"/>
      <c r="AK8" s="207"/>
      <c r="AL8" s="207"/>
      <c r="AM8" s="207"/>
      <c r="AN8" s="207"/>
      <c r="AO8" s="207"/>
      <c r="AP8" s="207"/>
      <c r="AQ8" s="207"/>
      <c r="AR8" s="207"/>
      <c r="AS8" s="207"/>
      <c r="AT8" s="207"/>
      <c r="AU8" s="207"/>
      <c r="AV8" s="207"/>
      <c r="AW8" s="207"/>
      <c r="AX8" s="207"/>
      <c r="AY8" s="207"/>
      <c r="AZ8" s="207"/>
      <c r="BA8" s="207"/>
      <c r="BB8" s="207"/>
      <c r="BC8" s="207"/>
      <c r="BD8" s="207"/>
      <c r="BE8" s="207"/>
      <c r="BF8" s="207"/>
      <c r="BG8" s="207"/>
      <c r="BH8" s="207"/>
      <c r="BI8" s="207"/>
      <c r="BJ8" s="207"/>
      <c r="BK8" s="207"/>
      <c r="BL8" s="207"/>
      <c r="BM8" s="207"/>
      <c r="BN8" s="207"/>
      <c r="BO8" s="207"/>
      <c r="BP8" s="207"/>
      <c r="BQ8" s="207"/>
      <c r="BR8" s="207"/>
      <c r="BS8" s="207"/>
      <c r="BT8" s="207"/>
      <c r="BU8" s="207"/>
      <c r="BV8" s="207"/>
      <c r="BW8" s="207"/>
      <c r="BX8" s="207"/>
      <c r="BY8" s="207"/>
      <c r="BZ8" s="207"/>
      <c r="CA8" s="207"/>
      <c r="CB8" s="207"/>
      <c r="CC8" s="207"/>
      <c r="CD8" s="207"/>
      <c r="CE8" s="207"/>
      <c r="CF8" s="207"/>
      <c r="CG8" s="207"/>
      <c r="CH8" s="207"/>
      <c r="CI8" s="207"/>
      <c r="CJ8" s="207"/>
      <c r="CK8" s="207"/>
      <c r="CL8" s="207"/>
      <c r="CM8" s="207"/>
      <c r="CN8" s="207"/>
      <c r="CO8" s="207"/>
      <c r="CP8" s="207"/>
      <c r="CQ8" s="207"/>
      <c r="CR8" s="207"/>
      <c r="CS8" s="207"/>
      <c r="CT8" s="207"/>
      <c r="CU8" s="207"/>
      <c r="CV8" s="207"/>
      <c r="CW8" s="207"/>
      <c r="CX8" s="207"/>
      <c r="CY8" s="207"/>
      <c r="CZ8" s="207"/>
      <c r="DA8" s="207"/>
      <c r="DB8" s="207"/>
      <c r="DC8" s="207"/>
      <c r="DD8" s="207"/>
      <c r="DE8" s="207"/>
      <c r="DF8" s="207"/>
      <c r="DG8" s="207"/>
      <c r="DH8" s="207"/>
      <c r="DI8" s="207"/>
      <c r="DJ8" s="207"/>
      <c r="DK8" s="207"/>
      <c r="DL8" s="207"/>
      <c r="DM8" s="207"/>
      <c r="DN8" s="207"/>
      <c r="DO8" s="207"/>
      <c r="DP8" s="207"/>
      <c r="DQ8" s="207"/>
      <c r="DR8" s="207"/>
      <c r="DS8" s="207"/>
      <c r="DT8" s="207"/>
      <c r="DU8" s="207"/>
      <c r="DV8" s="207"/>
      <c r="DW8" s="207"/>
      <c r="DX8" s="207"/>
      <c r="DY8" s="207"/>
      <c r="DZ8" s="207"/>
      <c r="EA8" s="207"/>
      <c r="EB8" s="207"/>
      <c r="EC8" s="207"/>
      <c r="ED8" s="207"/>
      <c r="EE8" s="207"/>
      <c r="EF8" s="207"/>
      <c r="EG8" s="207"/>
      <c r="EH8" s="207"/>
      <c r="EI8" s="207"/>
      <c r="EJ8" s="207"/>
      <c r="EK8" s="207"/>
      <c r="EL8" s="207"/>
      <c r="EM8" s="207"/>
      <c r="EN8" s="207"/>
      <c r="EO8" s="207"/>
      <c r="EP8" s="207"/>
      <c r="EQ8" s="207"/>
      <c r="ER8" s="207"/>
      <c r="ES8" s="207"/>
      <c r="ET8" s="207"/>
      <c r="EU8" s="207"/>
      <c r="EV8" s="207"/>
      <c r="EW8" s="207"/>
      <c r="EX8" s="207"/>
      <c r="EY8" s="207"/>
      <c r="EZ8" s="207"/>
      <c r="FA8" s="207"/>
      <c r="FB8" s="207"/>
      <c r="FC8" s="207"/>
      <c r="FD8" s="207"/>
      <c r="FE8" s="207"/>
      <c r="FF8" s="207"/>
      <c r="FG8" s="207"/>
      <c r="FH8" s="207"/>
      <c r="FI8" s="207"/>
      <c r="FJ8" s="207"/>
      <c r="FK8" s="207"/>
      <c r="FL8" s="207"/>
      <c r="FM8" s="207"/>
      <c r="FN8" s="207"/>
      <c r="FO8" s="207"/>
      <c r="FP8" s="207"/>
      <c r="FQ8" s="207"/>
      <c r="FR8" s="207"/>
      <c r="FS8" s="207"/>
      <c r="FT8" s="207"/>
      <c r="FU8" s="207"/>
      <c r="FV8" s="207"/>
      <c r="FW8" s="207"/>
      <c r="FX8" s="207"/>
      <c r="FY8" s="207"/>
      <c r="FZ8" s="207"/>
      <c r="GA8" s="207"/>
      <c r="GB8" s="207"/>
      <c r="GC8" s="207"/>
      <c r="GD8" s="207"/>
      <c r="GE8" s="207"/>
      <c r="GF8" s="207"/>
      <c r="GG8" s="207"/>
      <c r="GH8" s="207"/>
      <c r="GI8" s="207"/>
      <c r="GJ8" s="207"/>
      <c r="GK8" s="207"/>
      <c r="GL8" s="207"/>
      <c r="GM8" s="207"/>
      <c r="GN8" s="207"/>
      <c r="GO8" s="207"/>
      <c r="GP8" s="207"/>
      <c r="GQ8" s="207"/>
      <c r="GR8" s="207"/>
      <c r="GS8" s="207"/>
      <c r="GT8" s="207"/>
      <c r="GU8" s="207"/>
      <c r="GV8" s="207"/>
      <c r="GW8" s="207"/>
      <c r="GX8" s="207"/>
      <c r="GY8" s="207"/>
      <c r="GZ8" s="207"/>
      <c r="HA8" s="207"/>
      <c r="HB8" s="207"/>
      <c r="HC8" s="207"/>
      <c r="HD8" s="207"/>
      <c r="HE8" s="207"/>
      <c r="HF8" s="207"/>
      <c r="HG8" s="207"/>
      <c r="HH8" s="207"/>
      <c r="HI8" s="207"/>
      <c r="HJ8" s="207"/>
      <c r="HK8" s="207"/>
      <c r="HL8" s="207"/>
      <c r="HM8" s="207"/>
      <c r="HN8" s="207"/>
      <c r="HO8" s="207"/>
      <c r="HP8" s="207"/>
      <c r="HQ8" s="207"/>
      <c r="HR8" s="207"/>
      <c r="HS8" s="207"/>
      <c r="HT8" s="207"/>
      <c r="HU8" s="207"/>
      <c r="HV8" s="207"/>
      <c r="HW8" s="207"/>
      <c r="HX8" s="207"/>
      <c r="HY8" s="207"/>
      <c r="HZ8" s="207"/>
      <c r="IA8" s="207"/>
      <c r="IB8" s="207"/>
      <c r="IC8" s="207"/>
      <c r="ID8" s="207"/>
      <c r="IE8" s="207"/>
      <c r="IF8" s="207"/>
      <c r="IG8" s="207"/>
      <c r="IH8" s="207"/>
      <c r="II8" s="207"/>
      <c r="IJ8" s="207"/>
    </row>
    <row r="9" spans="1:244" s="209" customFormat="1" ht="26.5" customHeight="1" x14ac:dyDescent="0.35">
      <c r="A9" s="207"/>
      <c r="B9" s="210" t="s">
        <v>227</v>
      </c>
      <c r="C9" s="122" t="s">
        <v>228</v>
      </c>
      <c r="D9" s="122"/>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7"/>
      <c r="AI9" s="207"/>
      <c r="AJ9" s="207"/>
      <c r="AK9" s="207"/>
      <c r="AL9" s="207"/>
      <c r="AM9" s="207"/>
      <c r="AN9" s="207"/>
      <c r="AO9" s="207"/>
      <c r="AP9" s="207"/>
      <c r="AQ9" s="207"/>
      <c r="AR9" s="207"/>
      <c r="AS9" s="207"/>
      <c r="AT9" s="207"/>
      <c r="AU9" s="207"/>
      <c r="AV9" s="207"/>
      <c r="AW9" s="207"/>
      <c r="AX9" s="207"/>
      <c r="AY9" s="207"/>
      <c r="AZ9" s="207"/>
      <c r="BA9" s="207"/>
      <c r="BB9" s="207"/>
      <c r="BC9" s="207"/>
      <c r="BD9" s="207"/>
      <c r="BE9" s="207"/>
      <c r="BF9" s="207"/>
      <c r="BG9" s="207"/>
      <c r="BH9" s="207"/>
      <c r="BI9" s="207"/>
      <c r="BJ9" s="207"/>
      <c r="BK9" s="207"/>
      <c r="BL9" s="207"/>
      <c r="BM9" s="207"/>
      <c r="BN9" s="207"/>
      <c r="BO9" s="207"/>
      <c r="BP9" s="207"/>
      <c r="BQ9" s="207"/>
      <c r="BR9" s="207"/>
      <c r="BS9" s="207"/>
      <c r="BT9" s="207"/>
      <c r="BU9" s="207"/>
      <c r="BV9" s="207"/>
      <c r="BW9" s="207"/>
      <c r="BX9" s="207"/>
      <c r="BY9" s="207"/>
      <c r="BZ9" s="207"/>
      <c r="CA9" s="207"/>
      <c r="CB9" s="207"/>
      <c r="CC9" s="207"/>
      <c r="CD9" s="207"/>
      <c r="CE9" s="207"/>
      <c r="CF9" s="207"/>
      <c r="CG9" s="207"/>
      <c r="CH9" s="207"/>
      <c r="CI9" s="207"/>
      <c r="CJ9" s="207"/>
      <c r="CK9" s="207"/>
      <c r="CL9" s="207"/>
      <c r="CM9" s="207"/>
      <c r="CN9" s="207"/>
      <c r="CO9" s="207"/>
      <c r="CP9" s="207"/>
      <c r="CQ9" s="207"/>
      <c r="CR9" s="207"/>
      <c r="CS9" s="207"/>
      <c r="CT9" s="207"/>
      <c r="CU9" s="207"/>
      <c r="CV9" s="207"/>
      <c r="CW9" s="207"/>
      <c r="CX9" s="207"/>
      <c r="CY9" s="207"/>
      <c r="CZ9" s="207"/>
      <c r="DA9" s="207"/>
      <c r="DB9" s="207"/>
      <c r="DC9" s="207"/>
      <c r="DD9" s="207"/>
      <c r="DE9" s="207"/>
      <c r="DF9" s="207"/>
      <c r="DG9" s="207"/>
      <c r="DH9" s="207"/>
      <c r="DI9" s="207"/>
      <c r="DJ9" s="207"/>
      <c r="DK9" s="207"/>
      <c r="DL9" s="207"/>
      <c r="DM9" s="207"/>
      <c r="DN9" s="207"/>
      <c r="DO9" s="207"/>
      <c r="DP9" s="207"/>
      <c r="DQ9" s="207"/>
      <c r="DR9" s="207"/>
      <c r="DS9" s="207"/>
      <c r="DT9" s="207"/>
      <c r="DU9" s="207"/>
      <c r="DV9" s="207"/>
      <c r="DW9" s="207"/>
      <c r="DX9" s="207"/>
      <c r="DY9" s="207"/>
      <c r="DZ9" s="207"/>
      <c r="EA9" s="207"/>
      <c r="EB9" s="207"/>
      <c r="EC9" s="207"/>
      <c r="ED9" s="207"/>
      <c r="EE9" s="207"/>
      <c r="EF9" s="207"/>
      <c r="EG9" s="207"/>
      <c r="EH9" s="207"/>
      <c r="EI9" s="207"/>
      <c r="EJ9" s="207"/>
      <c r="EK9" s="207"/>
      <c r="EL9" s="207"/>
      <c r="EM9" s="207"/>
      <c r="EN9" s="207"/>
      <c r="EO9" s="207"/>
      <c r="EP9" s="207"/>
      <c r="EQ9" s="207"/>
      <c r="ER9" s="207"/>
      <c r="ES9" s="207"/>
      <c r="ET9" s="207"/>
      <c r="EU9" s="207"/>
      <c r="EV9" s="207"/>
      <c r="EW9" s="207"/>
      <c r="EX9" s="207"/>
      <c r="EY9" s="207"/>
      <c r="EZ9" s="207"/>
      <c r="FA9" s="207"/>
      <c r="FB9" s="207"/>
      <c r="FC9" s="207"/>
      <c r="FD9" s="207"/>
      <c r="FE9" s="207"/>
      <c r="FF9" s="207"/>
      <c r="FG9" s="207"/>
      <c r="FH9" s="207"/>
      <c r="FI9" s="207"/>
      <c r="FJ9" s="207"/>
      <c r="FK9" s="207"/>
      <c r="FL9" s="207"/>
      <c r="FM9" s="207"/>
      <c r="FN9" s="207"/>
      <c r="FO9" s="207"/>
      <c r="FP9" s="207"/>
      <c r="FQ9" s="207"/>
      <c r="FR9" s="207"/>
      <c r="FS9" s="207"/>
      <c r="FT9" s="207"/>
      <c r="FU9" s="207"/>
      <c r="FV9" s="207"/>
      <c r="FW9" s="207"/>
      <c r="FX9" s="207"/>
      <c r="FY9" s="207"/>
      <c r="FZ9" s="207"/>
      <c r="GA9" s="207"/>
      <c r="GB9" s="207"/>
      <c r="GC9" s="207"/>
      <c r="GD9" s="207"/>
      <c r="GE9" s="207"/>
      <c r="GF9" s="207"/>
      <c r="GG9" s="207"/>
      <c r="GH9" s="207"/>
      <c r="GI9" s="207"/>
      <c r="GJ9" s="207"/>
      <c r="GK9" s="207"/>
      <c r="GL9" s="207"/>
      <c r="GM9" s="207"/>
      <c r="GN9" s="207"/>
      <c r="GO9" s="207"/>
      <c r="GP9" s="207"/>
      <c r="GQ9" s="207"/>
      <c r="GR9" s="207"/>
      <c r="GS9" s="207"/>
      <c r="GT9" s="207"/>
      <c r="GU9" s="207"/>
      <c r="GV9" s="207"/>
      <c r="GW9" s="207"/>
      <c r="GX9" s="207"/>
      <c r="GY9" s="207"/>
      <c r="GZ9" s="207"/>
      <c r="HA9" s="207"/>
      <c r="HB9" s="207"/>
      <c r="HC9" s="207"/>
      <c r="HD9" s="207"/>
      <c r="HE9" s="207"/>
      <c r="HF9" s="207"/>
      <c r="HG9" s="207"/>
      <c r="HH9" s="207"/>
      <c r="HI9" s="207"/>
      <c r="HJ9" s="207"/>
      <c r="HK9" s="207"/>
      <c r="HL9" s="207"/>
      <c r="HM9" s="207"/>
      <c r="HN9" s="207"/>
      <c r="HO9" s="207"/>
      <c r="HP9" s="207"/>
      <c r="HQ9" s="207"/>
      <c r="HR9" s="207"/>
      <c r="HS9" s="207"/>
      <c r="HT9" s="207"/>
      <c r="HU9" s="207"/>
      <c r="HV9" s="207"/>
      <c r="HW9" s="207"/>
      <c r="HX9" s="207"/>
      <c r="HY9" s="207"/>
      <c r="HZ9" s="207"/>
      <c r="IA9" s="207"/>
      <c r="IB9" s="207"/>
      <c r="IC9" s="207"/>
      <c r="ID9" s="207"/>
      <c r="IE9" s="207"/>
      <c r="IF9" s="207"/>
      <c r="IG9" s="207"/>
      <c r="IH9" s="207"/>
      <c r="II9" s="207"/>
      <c r="IJ9" s="207"/>
    </row>
    <row r="10" spans="1:244" s="209" customFormat="1" ht="30.65" customHeight="1" x14ac:dyDescent="0.35">
      <c r="A10" s="207"/>
      <c r="B10" s="210" t="s">
        <v>229</v>
      </c>
      <c r="C10" s="122" t="s">
        <v>230</v>
      </c>
      <c r="D10" s="122"/>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7"/>
      <c r="AI10" s="207"/>
      <c r="AJ10" s="207"/>
      <c r="AK10" s="207"/>
      <c r="AL10" s="207"/>
      <c r="AM10" s="207"/>
      <c r="AN10" s="207"/>
      <c r="AO10" s="207"/>
      <c r="AP10" s="207"/>
      <c r="AQ10" s="207"/>
      <c r="AR10" s="207"/>
      <c r="AS10" s="207"/>
      <c r="AT10" s="207"/>
      <c r="AU10" s="207"/>
      <c r="AV10" s="207"/>
      <c r="AW10" s="207"/>
      <c r="AX10" s="207"/>
      <c r="AY10" s="207"/>
      <c r="AZ10" s="207"/>
      <c r="BA10" s="207"/>
      <c r="BB10" s="207"/>
      <c r="BC10" s="207"/>
      <c r="BD10" s="207"/>
      <c r="BE10" s="207"/>
      <c r="BF10" s="207"/>
      <c r="BG10" s="207"/>
      <c r="BH10" s="207"/>
      <c r="BI10" s="207"/>
      <c r="BJ10" s="207"/>
      <c r="BK10" s="207"/>
      <c r="BL10" s="207"/>
      <c r="BM10" s="207"/>
      <c r="BN10" s="207"/>
      <c r="BO10" s="207"/>
      <c r="BP10" s="207"/>
      <c r="BQ10" s="207"/>
      <c r="BR10" s="207"/>
      <c r="BS10" s="207"/>
      <c r="BT10" s="207"/>
      <c r="BU10" s="207"/>
      <c r="BV10" s="207"/>
      <c r="BW10" s="207"/>
      <c r="BX10" s="207"/>
      <c r="BY10" s="207"/>
      <c r="BZ10" s="207"/>
      <c r="CA10" s="207"/>
      <c r="CB10" s="207"/>
      <c r="CC10" s="207"/>
      <c r="CD10" s="207"/>
      <c r="CE10" s="207"/>
      <c r="CF10" s="207"/>
      <c r="CG10" s="207"/>
      <c r="CH10" s="207"/>
      <c r="CI10" s="207"/>
      <c r="CJ10" s="207"/>
      <c r="CK10" s="207"/>
      <c r="CL10" s="207"/>
      <c r="CM10" s="207"/>
      <c r="CN10" s="207"/>
      <c r="CO10" s="207"/>
      <c r="CP10" s="207"/>
      <c r="CQ10" s="207"/>
      <c r="CR10" s="207"/>
      <c r="CS10" s="207"/>
      <c r="CT10" s="207"/>
      <c r="CU10" s="207"/>
      <c r="CV10" s="207"/>
      <c r="CW10" s="207"/>
      <c r="CX10" s="207"/>
      <c r="CY10" s="207"/>
      <c r="CZ10" s="207"/>
      <c r="DA10" s="207"/>
      <c r="DB10" s="207"/>
      <c r="DC10" s="207"/>
      <c r="DD10" s="207"/>
      <c r="DE10" s="207"/>
      <c r="DF10" s="207"/>
      <c r="DG10" s="207"/>
      <c r="DH10" s="207"/>
      <c r="DI10" s="207"/>
      <c r="DJ10" s="207"/>
      <c r="DK10" s="207"/>
      <c r="DL10" s="207"/>
      <c r="DM10" s="207"/>
      <c r="DN10" s="207"/>
      <c r="DO10" s="207"/>
      <c r="DP10" s="207"/>
      <c r="DQ10" s="207"/>
      <c r="DR10" s="207"/>
      <c r="DS10" s="207"/>
      <c r="DT10" s="207"/>
      <c r="DU10" s="207"/>
      <c r="DV10" s="207"/>
      <c r="DW10" s="207"/>
      <c r="DX10" s="207"/>
      <c r="DY10" s="207"/>
      <c r="DZ10" s="207"/>
      <c r="EA10" s="207"/>
      <c r="EB10" s="207"/>
      <c r="EC10" s="207"/>
      <c r="ED10" s="207"/>
      <c r="EE10" s="207"/>
      <c r="EF10" s="207"/>
      <c r="EG10" s="207"/>
      <c r="EH10" s="207"/>
      <c r="EI10" s="207"/>
      <c r="EJ10" s="207"/>
      <c r="EK10" s="207"/>
      <c r="EL10" s="207"/>
      <c r="EM10" s="207"/>
      <c r="EN10" s="207"/>
      <c r="EO10" s="207"/>
      <c r="EP10" s="207"/>
      <c r="EQ10" s="207"/>
      <c r="ER10" s="207"/>
      <c r="ES10" s="207"/>
      <c r="ET10" s="207"/>
      <c r="EU10" s="207"/>
      <c r="EV10" s="207"/>
      <c r="EW10" s="207"/>
      <c r="EX10" s="207"/>
      <c r="EY10" s="207"/>
      <c r="EZ10" s="207"/>
      <c r="FA10" s="207"/>
      <c r="FB10" s="207"/>
      <c r="FC10" s="207"/>
      <c r="FD10" s="207"/>
      <c r="FE10" s="207"/>
      <c r="FF10" s="207"/>
      <c r="FG10" s="207"/>
      <c r="FH10" s="207"/>
      <c r="FI10" s="207"/>
      <c r="FJ10" s="207"/>
      <c r="FK10" s="207"/>
      <c r="FL10" s="207"/>
      <c r="FM10" s="207"/>
      <c r="FN10" s="207"/>
      <c r="FO10" s="207"/>
      <c r="FP10" s="207"/>
      <c r="FQ10" s="207"/>
      <c r="FR10" s="207"/>
      <c r="FS10" s="207"/>
      <c r="FT10" s="207"/>
      <c r="FU10" s="207"/>
      <c r="FV10" s="207"/>
      <c r="FW10" s="207"/>
      <c r="FX10" s="207"/>
      <c r="FY10" s="207"/>
      <c r="FZ10" s="207"/>
      <c r="GA10" s="207"/>
      <c r="GB10" s="207"/>
      <c r="GC10" s="207"/>
      <c r="GD10" s="207"/>
      <c r="GE10" s="207"/>
      <c r="GF10" s="207"/>
      <c r="GG10" s="207"/>
      <c r="GH10" s="207"/>
      <c r="GI10" s="207"/>
      <c r="GJ10" s="207"/>
      <c r="GK10" s="207"/>
      <c r="GL10" s="207"/>
      <c r="GM10" s="207"/>
      <c r="GN10" s="207"/>
      <c r="GO10" s="207"/>
      <c r="GP10" s="207"/>
      <c r="GQ10" s="207"/>
      <c r="GR10" s="207"/>
      <c r="GS10" s="207"/>
      <c r="GT10" s="207"/>
      <c r="GU10" s="207"/>
      <c r="GV10" s="207"/>
      <c r="GW10" s="207"/>
      <c r="GX10" s="207"/>
      <c r="GY10" s="207"/>
      <c r="GZ10" s="207"/>
      <c r="HA10" s="207"/>
      <c r="HB10" s="207"/>
      <c r="HC10" s="207"/>
      <c r="HD10" s="207"/>
      <c r="HE10" s="207"/>
      <c r="HF10" s="207"/>
      <c r="HG10" s="207"/>
      <c r="HH10" s="207"/>
      <c r="HI10" s="207"/>
      <c r="HJ10" s="207"/>
      <c r="HK10" s="207"/>
      <c r="HL10" s="207"/>
      <c r="HM10" s="207"/>
      <c r="HN10" s="207"/>
      <c r="HO10" s="207"/>
      <c r="HP10" s="207"/>
      <c r="HQ10" s="207"/>
      <c r="HR10" s="207"/>
      <c r="HS10" s="207"/>
      <c r="HT10" s="207"/>
      <c r="HU10" s="207"/>
      <c r="HV10" s="207"/>
      <c r="HW10" s="207"/>
      <c r="HX10" s="207"/>
      <c r="HY10" s="207"/>
      <c r="HZ10" s="207"/>
      <c r="IA10" s="207"/>
      <c r="IB10" s="207"/>
      <c r="IC10" s="207"/>
      <c r="ID10" s="207"/>
      <c r="IE10" s="207"/>
      <c r="IF10" s="207"/>
      <c r="IG10" s="207"/>
      <c r="IH10" s="207"/>
      <c r="II10" s="207"/>
      <c r="IJ10" s="207"/>
    </row>
    <row r="11" spans="1:244" s="209" customFormat="1" ht="26.15" customHeight="1" x14ac:dyDescent="0.35">
      <c r="A11" s="207"/>
      <c r="B11" s="210" t="s">
        <v>231</v>
      </c>
      <c r="C11" s="122" t="s">
        <v>232</v>
      </c>
      <c r="D11" s="122"/>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7"/>
      <c r="AI11" s="207"/>
      <c r="AJ11" s="207"/>
      <c r="AK11" s="207"/>
      <c r="AL11" s="207"/>
      <c r="AM11" s="207"/>
      <c r="AN11" s="207"/>
      <c r="AO11" s="207"/>
      <c r="AP11" s="207"/>
      <c r="AQ11" s="207"/>
      <c r="AR11" s="207"/>
      <c r="AS11" s="207"/>
      <c r="AT11" s="207"/>
      <c r="AU11" s="207"/>
      <c r="AV11" s="207"/>
      <c r="AW11" s="207"/>
      <c r="AX11" s="207"/>
      <c r="AY11" s="207"/>
      <c r="AZ11" s="207"/>
      <c r="BA11" s="207"/>
      <c r="BB11" s="207"/>
      <c r="BC11" s="207"/>
      <c r="BD11" s="207"/>
      <c r="BE11" s="207"/>
      <c r="BF11" s="207"/>
      <c r="BG11" s="207"/>
      <c r="BH11" s="207"/>
      <c r="BI11" s="207"/>
      <c r="BJ11" s="207"/>
      <c r="BK11" s="207"/>
      <c r="BL11" s="207"/>
      <c r="BM11" s="207"/>
      <c r="BN11" s="207"/>
      <c r="BO11" s="207"/>
      <c r="BP11" s="207"/>
      <c r="BQ11" s="207"/>
      <c r="BR11" s="207"/>
      <c r="BS11" s="207"/>
      <c r="BT11" s="207"/>
      <c r="BU11" s="207"/>
      <c r="BV11" s="207"/>
      <c r="BW11" s="207"/>
      <c r="BX11" s="207"/>
      <c r="BY11" s="207"/>
      <c r="BZ11" s="207"/>
      <c r="CA11" s="207"/>
      <c r="CB11" s="207"/>
      <c r="CC11" s="207"/>
      <c r="CD11" s="207"/>
      <c r="CE11" s="207"/>
      <c r="CF11" s="207"/>
      <c r="CG11" s="207"/>
      <c r="CH11" s="207"/>
      <c r="CI11" s="207"/>
      <c r="CJ11" s="207"/>
      <c r="CK11" s="207"/>
      <c r="CL11" s="207"/>
      <c r="CM11" s="207"/>
      <c r="CN11" s="207"/>
      <c r="CO11" s="207"/>
      <c r="CP11" s="207"/>
      <c r="CQ11" s="207"/>
      <c r="CR11" s="207"/>
      <c r="CS11" s="207"/>
      <c r="CT11" s="207"/>
      <c r="CU11" s="207"/>
      <c r="CV11" s="207"/>
      <c r="CW11" s="207"/>
      <c r="CX11" s="207"/>
      <c r="CY11" s="207"/>
      <c r="CZ11" s="207"/>
      <c r="DA11" s="207"/>
      <c r="DB11" s="207"/>
      <c r="DC11" s="207"/>
      <c r="DD11" s="207"/>
      <c r="DE11" s="207"/>
      <c r="DF11" s="207"/>
      <c r="DG11" s="207"/>
      <c r="DH11" s="207"/>
      <c r="DI11" s="207"/>
      <c r="DJ11" s="207"/>
      <c r="DK11" s="207"/>
      <c r="DL11" s="207"/>
      <c r="DM11" s="207"/>
      <c r="DN11" s="207"/>
      <c r="DO11" s="207"/>
      <c r="DP11" s="207"/>
      <c r="DQ11" s="207"/>
      <c r="DR11" s="207"/>
      <c r="DS11" s="207"/>
      <c r="DT11" s="207"/>
      <c r="DU11" s="207"/>
      <c r="DV11" s="207"/>
      <c r="DW11" s="207"/>
      <c r="DX11" s="207"/>
      <c r="DY11" s="207"/>
      <c r="DZ11" s="207"/>
      <c r="EA11" s="207"/>
      <c r="EB11" s="207"/>
      <c r="EC11" s="207"/>
      <c r="ED11" s="207"/>
      <c r="EE11" s="207"/>
      <c r="EF11" s="207"/>
      <c r="EG11" s="207"/>
      <c r="EH11" s="207"/>
      <c r="EI11" s="207"/>
      <c r="EJ11" s="207"/>
      <c r="EK11" s="207"/>
      <c r="EL11" s="207"/>
      <c r="EM11" s="207"/>
      <c r="EN11" s="207"/>
      <c r="EO11" s="207"/>
      <c r="EP11" s="207"/>
      <c r="EQ11" s="207"/>
      <c r="ER11" s="207"/>
      <c r="ES11" s="207"/>
      <c r="ET11" s="207"/>
      <c r="EU11" s="207"/>
      <c r="EV11" s="207"/>
      <c r="EW11" s="207"/>
      <c r="EX11" s="207"/>
      <c r="EY11" s="207"/>
      <c r="EZ11" s="207"/>
      <c r="FA11" s="207"/>
      <c r="FB11" s="207"/>
      <c r="FC11" s="207"/>
      <c r="FD11" s="207"/>
      <c r="FE11" s="207"/>
      <c r="FF11" s="207"/>
      <c r="FG11" s="207"/>
      <c r="FH11" s="207"/>
      <c r="FI11" s="207"/>
      <c r="FJ11" s="207"/>
      <c r="FK11" s="207"/>
      <c r="FL11" s="207"/>
      <c r="FM11" s="207"/>
      <c r="FN11" s="207"/>
      <c r="FO11" s="207"/>
      <c r="FP11" s="207"/>
      <c r="FQ11" s="207"/>
      <c r="FR11" s="207"/>
      <c r="FS11" s="207"/>
      <c r="FT11" s="207"/>
      <c r="FU11" s="207"/>
      <c r="FV11" s="207"/>
      <c r="FW11" s="207"/>
      <c r="FX11" s="207"/>
      <c r="FY11" s="207"/>
      <c r="FZ11" s="207"/>
      <c r="GA11" s="207"/>
      <c r="GB11" s="207"/>
      <c r="GC11" s="207"/>
      <c r="GD11" s="207"/>
      <c r="GE11" s="207"/>
      <c r="GF11" s="207"/>
      <c r="GG11" s="207"/>
      <c r="GH11" s="207"/>
      <c r="GI11" s="207"/>
      <c r="GJ11" s="207"/>
      <c r="GK11" s="207"/>
      <c r="GL11" s="207"/>
      <c r="GM11" s="207"/>
      <c r="GN11" s="207"/>
      <c r="GO11" s="207"/>
      <c r="GP11" s="207"/>
      <c r="GQ11" s="207"/>
      <c r="GR11" s="207"/>
      <c r="GS11" s="207"/>
      <c r="GT11" s="207"/>
      <c r="GU11" s="207"/>
      <c r="GV11" s="207"/>
      <c r="GW11" s="207"/>
      <c r="GX11" s="207"/>
      <c r="GY11" s="207"/>
      <c r="GZ11" s="207"/>
      <c r="HA11" s="207"/>
      <c r="HB11" s="207"/>
      <c r="HC11" s="207"/>
      <c r="HD11" s="207"/>
      <c r="HE11" s="207"/>
      <c r="HF11" s="207"/>
      <c r="HG11" s="207"/>
      <c r="HH11" s="207"/>
      <c r="HI11" s="207"/>
      <c r="HJ11" s="207"/>
      <c r="HK11" s="207"/>
      <c r="HL11" s="207"/>
      <c r="HM11" s="207"/>
      <c r="HN11" s="207"/>
      <c r="HO11" s="207"/>
      <c r="HP11" s="207"/>
      <c r="HQ11" s="207"/>
      <c r="HR11" s="207"/>
      <c r="HS11" s="207"/>
      <c r="HT11" s="207"/>
      <c r="HU11" s="207"/>
      <c r="HV11" s="207"/>
      <c r="HW11" s="207"/>
      <c r="HX11" s="207"/>
      <c r="HY11" s="207"/>
      <c r="HZ11" s="207"/>
      <c r="IA11" s="207"/>
      <c r="IB11" s="207"/>
      <c r="IC11" s="207"/>
      <c r="ID11" s="207"/>
      <c r="IE11" s="207"/>
      <c r="IF11" s="207"/>
      <c r="IG11" s="207"/>
      <c r="IH11" s="207"/>
      <c r="II11" s="207"/>
      <c r="IJ11" s="207"/>
    </row>
    <row r="12" spans="1:244" s="209" customFormat="1" ht="32.25" customHeight="1" x14ac:dyDescent="0.35">
      <c r="A12" s="207"/>
      <c r="B12" s="211" t="s">
        <v>233</v>
      </c>
      <c r="C12" s="122" t="s">
        <v>234</v>
      </c>
      <c r="D12" s="122"/>
      <c r="E12" s="207"/>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c r="BG12" s="207"/>
      <c r="BH12" s="207"/>
      <c r="BI12" s="207"/>
      <c r="BJ12" s="207"/>
      <c r="BK12" s="207"/>
      <c r="BL12" s="207"/>
      <c r="BM12" s="207"/>
      <c r="BN12" s="207"/>
      <c r="BO12" s="207"/>
      <c r="BP12" s="207"/>
      <c r="BQ12" s="207"/>
      <c r="BR12" s="207"/>
      <c r="BS12" s="207"/>
      <c r="BT12" s="207"/>
      <c r="BU12" s="207"/>
      <c r="BV12" s="207"/>
      <c r="BW12" s="207"/>
      <c r="BX12" s="207"/>
      <c r="BY12" s="207"/>
      <c r="BZ12" s="207"/>
      <c r="CA12" s="207"/>
      <c r="CB12" s="207"/>
      <c r="CC12" s="207"/>
      <c r="CD12" s="207"/>
      <c r="CE12" s="207"/>
      <c r="CF12" s="207"/>
      <c r="CG12" s="207"/>
      <c r="CH12" s="207"/>
      <c r="CI12" s="207"/>
      <c r="CJ12" s="207"/>
      <c r="CK12" s="207"/>
      <c r="CL12" s="207"/>
      <c r="CM12" s="207"/>
      <c r="CN12" s="207"/>
      <c r="CO12" s="207"/>
      <c r="CP12" s="207"/>
      <c r="CQ12" s="207"/>
      <c r="CR12" s="207"/>
      <c r="CS12" s="207"/>
      <c r="CT12" s="207"/>
      <c r="CU12" s="207"/>
      <c r="CV12" s="207"/>
      <c r="CW12" s="207"/>
      <c r="CX12" s="207"/>
      <c r="CY12" s="207"/>
      <c r="CZ12" s="207"/>
      <c r="DA12" s="207"/>
      <c r="DB12" s="207"/>
      <c r="DC12" s="207"/>
      <c r="DD12" s="207"/>
      <c r="DE12" s="207"/>
      <c r="DF12" s="207"/>
      <c r="DG12" s="207"/>
      <c r="DH12" s="207"/>
      <c r="DI12" s="207"/>
      <c r="DJ12" s="207"/>
      <c r="DK12" s="207"/>
      <c r="DL12" s="207"/>
      <c r="DM12" s="207"/>
      <c r="DN12" s="207"/>
      <c r="DO12" s="207"/>
      <c r="DP12" s="207"/>
      <c r="DQ12" s="207"/>
      <c r="DR12" s="207"/>
      <c r="DS12" s="207"/>
      <c r="DT12" s="207"/>
      <c r="DU12" s="207"/>
      <c r="DV12" s="207"/>
      <c r="DW12" s="207"/>
      <c r="DX12" s="207"/>
      <c r="DY12" s="207"/>
      <c r="DZ12" s="207"/>
      <c r="EA12" s="207"/>
      <c r="EB12" s="207"/>
      <c r="EC12" s="207"/>
      <c r="ED12" s="207"/>
      <c r="EE12" s="207"/>
      <c r="EF12" s="207"/>
      <c r="EG12" s="207"/>
      <c r="EH12" s="207"/>
      <c r="EI12" s="207"/>
      <c r="EJ12" s="207"/>
      <c r="EK12" s="207"/>
      <c r="EL12" s="207"/>
      <c r="EM12" s="207"/>
      <c r="EN12" s="207"/>
      <c r="EO12" s="207"/>
      <c r="EP12" s="207"/>
      <c r="EQ12" s="207"/>
      <c r="ER12" s="207"/>
      <c r="ES12" s="207"/>
      <c r="ET12" s="207"/>
      <c r="EU12" s="207"/>
      <c r="EV12" s="207"/>
      <c r="EW12" s="207"/>
      <c r="EX12" s="207"/>
      <c r="EY12" s="207"/>
      <c r="EZ12" s="207"/>
      <c r="FA12" s="207"/>
      <c r="FB12" s="207"/>
      <c r="FC12" s="207"/>
      <c r="FD12" s="207"/>
      <c r="FE12" s="207"/>
      <c r="FF12" s="207"/>
      <c r="FG12" s="207"/>
      <c r="FH12" s="207"/>
      <c r="FI12" s="207"/>
      <c r="FJ12" s="207"/>
      <c r="FK12" s="207"/>
      <c r="FL12" s="207"/>
      <c r="FM12" s="207"/>
      <c r="FN12" s="207"/>
      <c r="FO12" s="207"/>
      <c r="FP12" s="207"/>
      <c r="FQ12" s="207"/>
      <c r="FR12" s="207"/>
      <c r="FS12" s="207"/>
      <c r="FT12" s="207"/>
      <c r="FU12" s="207"/>
      <c r="FV12" s="207"/>
      <c r="FW12" s="207"/>
      <c r="FX12" s="207"/>
      <c r="FY12" s="207"/>
      <c r="FZ12" s="207"/>
      <c r="GA12" s="207"/>
      <c r="GB12" s="207"/>
      <c r="GC12" s="207"/>
      <c r="GD12" s="207"/>
      <c r="GE12" s="207"/>
      <c r="GF12" s="207"/>
      <c r="GG12" s="207"/>
      <c r="GH12" s="207"/>
      <c r="GI12" s="207"/>
      <c r="GJ12" s="207"/>
      <c r="GK12" s="207"/>
      <c r="GL12" s="207"/>
      <c r="GM12" s="207"/>
      <c r="GN12" s="207"/>
      <c r="GO12" s="207"/>
      <c r="GP12" s="207"/>
      <c r="GQ12" s="207"/>
      <c r="GR12" s="207"/>
      <c r="GS12" s="207"/>
      <c r="GT12" s="207"/>
      <c r="GU12" s="207"/>
      <c r="GV12" s="207"/>
      <c r="GW12" s="207"/>
      <c r="GX12" s="207"/>
      <c r="GY12" s="207"/>
      <c r="GZ12" s="207"/>
      <c r="HA12" s="207"/>
      <c r="HB12" s="207"/>
      <c r="HC12" s="207"/>
      <c r="HD12" s="207"/>
      <c r="HE12" s="207"/>
      <c r="HF12" s="207"/>
      <c r="HG12" s="207"/>
      <c r="HH12" s="207"/>
      <c r="HI12" s="207"/>
      <c r="HJ12" s="207"/>
      <c r="HK12" s="207"/>
      <c r="HL12" s="207"/>
      <c r="HM12" s="207"/>
      <c r="HN12" s="207"/>
      <c r="HO12" s="207"/>
      <c r="HP12" s="207"/>
      <c r="HQ12" s="207"/>
      <c r="HR12" s="207"/>
      <c r="HS12" s="207"/>
      <c r="HT12" s="207"/>
      <c r="HU12" s="207"/>
      <c r="HV12" s="207"/>
      <c r="HW12" s="207"/>
      <c r="HX12" s="207"/>
      <c r="HY12" s="207"/>
      <c r="HZ12" s="207"/>
      <c r="IA12" s="207"/>
      <c r="IB12" s="207"/>
      <c r="IC12" s="207"/>
      <c r="ID12" s="207"/>
      <c r="IE12" s="207"/>
      <c r="IF12" s="207"/>
      <c r="IG12" s="207"/>
      <c r="IH12" s="207"/>
      <c r="II12" s="207"/>
      <c r="IJ12" s="207"/>
    </row>
    <row r="13" spans="1:244" s="209" customFormat="1" ht="32.25" customHeight="1" thickBot="1" x14ac:dyDescent="0.4">
      <c r="A13" s="207"/>
      <c r="B13" s="212" t="s">
        <v>235</v>
      </c>
      <c r="C13" s="191" t="s">
        <v>236</v>
      </c>
      <c r="D13" s="191"/>
      <c r="E13" s="207"/>
      <c r="F13" s="207"/>
      <c r="G13" s="207"/>
      <c r="H13" s="207"/>
      <c r="I13" s="207"/>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7"/>
      <c r="AK13" s="207"/>
      <c r="AL13" s="207"/>
      <c r="AM13" s="207"/>
      <c r="AN13" s="207"/>
      <c r="AO13" s="207"/>
      <c r="AP13" s="207"/>
      <c r="AQ13" s="207"/>
      <c r="AR13" s="207"/>
      <c r="AS13" s="207"/>
      <c r="AT13" s="207"/>
      <c r="AU13" s="207"/>
      <c r="AV13" s="207"/>
      <c r="AW13" s="207"/>
      <c r="AX13" s="207"/>
      <c r="AY13" s="207"/>
      <c r="AZ13" s="207"/>
      <c r="BA13" s="207"/>
      <c r="BB13" s="207"/>
      <c r="BC13" s="207"/>
      <c r="BD13" s="207"/>
      <c r="BE13" s="207"/>
      <c r="BF13" s="207"/>
      <c r="BG13" s="207"/>
      <c r="BH13" s="207"/>
      <c r="BI13" s="207"/>
      <c r="BJ13" s="207"/>
      <c r="BK13" s="207"/>
      <c r="BL13" s="207"/>
      <c r="BM13" s="207"/>
      <c r="BN13" s="207"/>
      <c r="BO13" s="207"/>
      <c r="BP13" s="207"/>
      <c r="BQ13" s="207"/>
      <c r="BR13" s="207"/>
      <c r="BS13" s="207"/>
      <c r="BT13" s="207"/>
      <c r="BU13" s="207"/>
      <c r="BV13" s="207"/>
      <c r="BW13" s="207"/>
      <c r="BX13" s="207"/>
      <c r="BY13" s="207"/>
      <c r="BZ13" s="207"/>
      <c r="CA13" s="207"/>
      <c r="CB13" s="207"/>
      <c r="CC13" s="207"/>
      <c r="CD13" s="207"/>
      <c r="CE13" s="207"/>
      <c r="CF13" s="207"/>
      <c r="CG13" s="207"/>
      <c r="CH13" s="207"/>
      <c r="CI13" s="207"/>
      <c r="CJ13" s="207"/>
      <c r="CK13" s="207"/>
      <c r="CL13" s="207"/>
      <c r="CM13" s="207"/>
      <c r="CN13" s="207"/>
      <c r="CO13" s="207"/>
      <c r="CP13" s="207"/>
      <c r="CQ13" s="207"/>
      <c r="CR13" s="207"/>
      <c r="CS13" s="207"/>
      <c r="CT13" s="207"/>
      <c r="CU13" s="207"/>
      <c r="CV13" s="207"/>
      <c r="CW13" s="207"/>
      <c r="CX13" s="207"/>
      <c r="CY13" s="207"/>
      <c r="CZ13" s="207"/>
      <c r="DA13" s="207"/>
      <c r="DB13" s="207"/>
      <c r="DC13" s="207"/>
      <c r="DD13" s="207"/>
      <c r="DE13" s="207"/>
      <c r="DF13" s="207"/>
      <c r="DG13" s="207"/>
      <c r="DH13" s="207"/>
      <c r="DI13" s="207"/>
      <c r="DJ13" s="207"/>
      <c r="DK13" s="207"/>
      <c r="DL13" s="207"/>
      <c r="DM13" s="207"/>
      <c r="DN13" s="207"/>
      <c r="DO13" s="207"/>
      <c r="DP13" s="207"/>
      <c r="DQ13" s="207"/>
      <c r="DR13" s="207"/>
      <c r="DS13" s="207"/>
      <c r="DT13" s="207"/>
      <c r="DU13" s="207"/>
      <c r="DV13" s="207"/>
      <c r="DW13" s="207"/>
      <c r="DX13" s="207"/>
      <c r="DY13" s="207"/>
      <c r="DZ13" s="207"/>
      <c r="EA13" s="207"/>
      <c r="EB13" s="207"/>
      <c r="EC13" s="207"/>
      <c r="ED13" s="207"/>
      <c r="EE13" s="207"/>
      <c r="EF13" s="207"/>
      <c r="EG13" s="207"/>
      <c r="EH13" s="207"/>
      <c r="EI13" s="207"/>
      <c r="EJ13" s="207"/>
      <c r="EK13" s="207"/>
      <c r="EL13" s="207"/>
      <c r="EM13" s="207"/>
      <c r="EN13" s="207"/>
      <c r="EO13" s="207"/>
      <c r="EP13" s="207"/>
      <c r="EQ13" s="207"/>
      <c r="ER13" s="207"/>
      <c r="ES13" s="207"/>
      <c r="ET13" s="207"/>
      <c r="EU13" s="207"/>
      <c r="EV13" s="207"/>
      <c r="EW13" s="207"/>
      <c r="EX13" s="207"/>
      <c r="EY13" s="207"/>
      <c r="EZ13" s="207"/>
      <c r="FA13" s="207"/>
      <c r="FB13" s="207"/>
      <c r="FC13" s="207"/>
      <c r="FD13" s="207"/>
      <c r="FE13" s="207"/>
      <c r="FF13" s="207"/>
      <c r="FG13" s="207"/>
      <c r="FH13" s="207"/>
      <c r="FI13" s="207"/>
      <c r="FJ13" s="207"/>
      <c r="FK13" s="207"/>
      <c r="FL13" s="207"/>
      <c r="FM13" s="207"/>
      <c r="FN13" s="207"/>
      <c r="FO13" s="207"/>
      <c r="FP13" s="207"/>
      <c r="FQ13" s="207"/>
      <c r="FR13" s="207"/>
      <c r="FS13" s="207"/>
      <c r="FT13" s="207"/>
      <c r="FU13" s="207"/>
      <c r="FV13" s="207"/>
      <c r="FW13" s="207"/>
      <c r="FX13" s="207"/>
      <c r="FY13" s="207"/>
      <c r="FZ13" s="207"/>
      <c r="GA13" s="207"/>
      <c r="GB13" s="207"/>
      <c r="GC13" s="207"/>
      <c r="GD13" s="207"/>
      <c r="GE13" s="207"/>
      <c r="GF13" s="207"/>
      <c r="GG13" s="207"/>
      <c r="GH13" s="207"/>
      <c r="GI13" s="207"/>
      <c r="GJ13" s="207"/>
      <c r="GK13" s="207"/>
      <c r="GL13" s="207"/>
      <c r="GM13" s="207"/>
      <c r="GN13" s="207"/>
      <c r="GO13" s="207"/>
      <c r="GP13" s="207"/>
      <c r="GQ13" s="207"/>
      <c r="GR13" s="207"/>
      <c r="GS13" s="207"/>
      <c r="GT13" s="207"/>
      <c r="GU13" s="207"/>
      <c r="GV13" s="207"/>
      <c r="GW13" s="207"/>
      <c r="GX13" s="207"/>
      <c r="GY13" s="207"/>
      <c r="GZ13" s="207"/>
      <c r="HA13" s="207"/>
      <c r="HB13" s="207"/>
      <c r="HC13" s="207"/>
      <c r="HD13" s="207"/>
      <c r="HE13" s="207"/>
      <c r="HF13" s="207"/>
      <c r="HG13" s="207"/>
      <c r="HH13" s="207"/>
      <c r="HI13" s="207"/>
      <c r="HJ13" s="207"/>
      <c r="HK13" s="207"/>
      <c r="HL13" s="207"/>
      <c r="HM13" s="207"/>
      <c r="HN13" s="207"/>
      <c r="HO13" s="207"/>
      <c r="HP13" s="207"/>
      <c r="HQ13" s="207"/>
      <c r="HR13" s="207"/>
      <c r="HS13" s="207"/>
      <c r="HT13" s="207"/>
      <c r="HU13" s="207"/>
      <c r="HV13" s="207"/>
      <c r="HW13" s="207"/>
      <c r="HX13" s="207"/>
      <c r="HY13" s="207"/>
      <c r="HZ13" s="207"/>
      <c r="IA13" s="207"/>
      <c r="IB13" s="207"/>
      <c r="IC13" s="207"/>
      <c r="ID13" s="207"/>
      <c r="IE13" s="207"/>
      <c r="IF13" s="207"/>
      <c r="IG13" s="207"/>
      <c r="IH13" s="207"/>
      <c r="II13" s="207"/>
      <c r="IJ13" s="207"/>
    </row>
    <row r="14" spans="1:244" ht="27.75" customHeight="1" thickBot="1" x14ac:dyDescent="0.3">
      <c r="B14" s="523" t="s">
        <v>237</v>
      </c>
      <c r="C14" s="524"/>
      <c r="D14" s="525"/>
    </row>
    <row r="15" spans="1:244" s="213" customFormat="1" ht="31.9" customHeight="1" thickBot="1" x14ac:dyDescent="0.3">
      <c r="B15" s="214" t="s">
        <v>222</v>
      </c>
      <c r="C15" s="192" t="s">
        <v>14</v>
      </c>
      <c r="D15" s="217"/>
    </row>
    <row r="16" spans="1:244" s="213" customFormat="1" ht="31.9" customHeight="1" thickBot="1" x14ac:dyDescent="0.3">
      <c r="B16" s="215" t="s">
        <v>238</v>
      </c>
      <c r="C16" s="193" t="s">
        <v>234</v>
      </c>
      <c r="D16" s="218"/>
    </row>
    <row r="17" spans="2:4" s="213" customFormat="1" ht="26.65" customHeight="1" thickBot="1" x14ac:dyDescent="0.3">
      <c r="B17" s="216" t="s">
        <v>239</v>
      </c>
      <c r="C17" s="531"/>
      <c r="D17" s="532"/>
    </row>
  </sheetData>
  <sheetProtection algorithmName="SHA-512" hashValue="9YcwLjNeEjiPoy8CtMsvydCOXMty4sJ32uHmGV6fG9tHVA/MzFpP77ZWjtU6rWORycn3fQAIOpwMjrxhSdwb8g==" saltValue="GsRLBl2APZOdwBPQGjg7nA==" spinCount="100000" sheet="1"/>
  <mergeCells count="4">
    <mergeCell ref="B14:D14"/>
    <mergeCell ref="B2:C2"/>
    <mergeCell ref="B4:D4"/>
    <mergeCell ref="C17:D17"/>
  </mergeCells>
  <dataValidations count="1">
    <dataValidation allowBlank="1" showInputMessage="1" showErrorMessage="1" prompt="type here" sqref="C6" xr:uid="{2B539489-BB98-4C0A-98C4-276D53B62FDE}"/>
  </dataValidations>
  <pageMargins left="0.7" right="0.25" top="0.75" bottom="0.75" header="0.3" footer="0.3"/>
  <pageSetup scale="94" orientation="landscape" r:id="rId1"/>
  <headerFooter>
    <oddHeader xml:space="preserve">&amp;C&amp;"Times New Roman,Bold"&amp;16NJQSAC District Performance Review </oddHeader>
    <oddFooter>&amp;L&amp;"Times New Roman,Regular"NJQSAC DPR: Declaration Page&amp;C&amp;"Times New Roman,Regular"Page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8697C-B9D8-46F8-A19B-D9E9F3152DAB}">
  <sheetPr>
    <tabColor rgb="FFFF0000"/>
  </sheetPr>
  <dimension ref="A1:CM496"/>
  <sheetViews>
    <sheetView zoomScaleNormal="100" workbookViewId="0">
      <selection activeCell="C16" sqref="C16"/>
    </sheetView>
  </sheetViews>
  <sheetFormatPr defaultColWidth="9.1796875" defaultRowHeight="11.5" x14ac:dyDescent="0.25"/>
  <cols>
    <col min="1" max="1" width="1.7265625" style="242" customWidth="1"/>
    <col min="2" max="2" width="15.453125" style="252" customWidth="1"/>
    <col min="3" max="4" width="46.81640625" style="253" customWidth="1"/>
    <col min="5" max="6" width="20.1796875" style="260" customWidth="1"/>
    <col min="7" max="7" width="43.26953125" style="260" customWidth="1"/>
    <col min="8" max="8" width="0.1796875" style="253" customWidth="1"/>
    <col min="9" max="11" width="9.1796875" style="253" hidden="1" customWidth="1"/>
    <col min="12" max="12" width="9.1796875" style="283" hidden="1" customWidth="1"/>
    <col min="13" max="90" width="9.1796875" style="242"/>
    <col min="91" max="91" width="9.1796875" style="252"/>
    <col min="92" max="16384" width="9.1796875" style="253"/>
  </cols>
  <sheetData>
    <row r="1" spans="1:91" s="245" customFormat="1" ht="18" thickBot="1" x14ac:dyDescent="0.3">
      <c r="A1" s="242"/>
      <c r="B1" s="242"/>
      <c r="C1" s="535" t="s">
        <v>240</v>
      </c>
      <c r="D1" s="535"/>
      <c r="E1" s="535"/>
      <c r="F1" s="535"/>
      <c r="G1" s="243"/>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4"/>
    </row>
    <row r="2" spans="1:91" ht="18" thickBot="1" x14ac:dyDescent="0.35">
      <c r="B2" s="533" t="s">
        <v>241</v>
      </c>
      <c r="C2" s="534"/>
      <c r="D2" s="246" t="s">
        <v>242</v>
      </c>
      <c r="E2" s="240"/>
      <c r="F2" s="247"/>
      <c r="G2" s="248"/>
      <c r="H2" s="249"/>
      <c r="I2" s="250"/>
      <c r="J2" s="250"/>
      <c r="K2" s="250"/>
      <c r="L2" s="251"/>
    </row>
    <row r="3" spans="1:91" s="260" customFormat="1" ht="29.5" thickBot="1" x14ac:dyDescent="0.3">
      <c r="A3" s="243"/>
      <c r="B3" s="254" t="s">
        <v>243</v>
      </c>
      <c r="C3" s="255" t="str">
        <f>'District Info &amp; Score Summary'!C5</f>
        <v>Somerset County Vocational and Technical School 35-4810-070</v>
      </c>
      <c r="D3" s="256"/>
      <c r="E3" s="257"/>
      <c r="F3" s="257"/>
      <c r="G3" s="258"/>
      <c r="H3" s="259"/>
      <c r="L3" s="261"/>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59"/>
    </row>
    <row r="4" spans="1:91" s="260" customFormat="1" ht="45" x14ac:dyDescent="0.25">
      <c r="A4" s="243"/>
      <c r="B4" s="262" t="s">
        <v>244</v>
      </c>
      <c r="C4" s="241"/>
      <c r="D4" s="263"/>
      <c r="E4" s="264"/>
      <c r="F4" s="264"/>
      <c r="G4" s="258"/>
      <c r="H4" s="259"/>
      <c r="L4" s="261"/>
      <c r="M4" s="243"/>
      <c r="N4" s="243"/>
      <c r="O4" s="243"/>
      <c r="P4" s="243"/>
      <c r="Q4" s="243"/>
      <c r="R4" s="243"/>
      <c r="S4" s="243"/>
      <c r="T4" s="243"/>
      <c r="U4" s="243"/>
      <c r="V4" s="243"/>
      <c r="W4" s="243"/>
      <c r="X4" s="243"/>
      <c r="Y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c r="AW4" s="243"/>
      <c r="AX4" s="243"/>
      <c r="AY4" s="243"/>
      <c r="AZ4" s="243"/>
      <c r="BA4" s="243"/>
      <c r="BB4" s="243"/>
      <c r="BC4" s="243"/>
      <c r="BD4" s="243"/>
      <c r="BE4" s="243"/>
      <c r="BF4" s="243"/>
      <c r="BG4" s="243"/>
      <c r="BH4" s="243"/>
      <c r="BI4" s="243"/>
      <c r="BJ4" s="243"/>
      <c r="BK4" s="243"/>
      <c r="BL4" s="243"/>
      <c r="BM4" s="243"/>
      <c r="BN4" s="243"/>
      <c r="BO4" s="243"/>
      <c r="BP4" s="243"/>
      <c r="BQ4" s="243"/>
      <c r="BR4" s="243"/>
      <c r="BS4" s="243"/>
      <c r="BT4" s="243"/>
      <c r="BU4" s="243"/>
      <c r="BV4" s="243"/>
      <c r="BW4" s="243"/>
      <c r="BX4" s="243"/>
      <c r="BY4" s="243"/>
      <c r="BZ4" s="243"/>
      <c r="CA4" s="243"/>
      <c r="CB4" s="243"/>
      <c r="CC4" s="243"/>
      <c r="CD4" s="243"/>
      <c r="CE4" s="243"/>
      <c r="CF4" s="243"/>
      <c r="CG4" s="243"/>
      <c r="CH4" s="243"/>
      <c r="CI4" s="243"/>
      <c r="CJ4" s="243"/>
      <c r="CK4" s="243"/>
      <c r="CL4" s="243"/>
      <c r="CM4" s="259"/>
    </row>
    <row r="5" spans="1:91" s="260" customFormat="1" ht="45.5" thickBot="1" x14ac:dyDescent="0.3">
      <c r="A5" s="243"/>
      <c r="B5" s="265" t="s">
        <v>245</v>
      </c>
      <c r="C5" s="239"/>
      <c r="D5" s="266"/>
      <c r="E5" s="267"/>
      <c r="F5" s="267"/>
      <c r="G5" s="268"/>
      <c r="H5" s="259"/>
      <c r="L5" s="261"/>
      <c r="M5" s="243"/>
      <c r="N5" s="243"/>
      <c r="O5" s="243"/>
      <c r="P5" s="243"/>
      <c r="Q5" s="243"/>
      <c r="R5" s="243"/>
      <c r="S5" s="243"/>
      <c r="T5" s="243"/>
      <c r="U5" s="243"/>
      <c r="V5" s="243"/>
      <c r="W5" s="243"/>
      <c r="X5" s="243"/>
      <c r="Y5" s="243"/>
      <c r="Z5" s="243"/>
      <c r="AA5" s="243"/>
      <c r="AB5" s="243"/>
      <c r="AC5" s="243"/>
      <c r="AD5" s="243"/>
      <c r="AE5" s="243"/>
      <c r="AF5" s="243"/>
      <c r="AG5" s="243"/>
      <c r="AH5" s="243"/>
      <c r="AI5" s="243"/>
      <c r="AJ5" s="243"/>
      <c r="AK5" s="243"/>
      <c r="AL5" s="243"/>
      <c r="AM5" s="243"/>
      <c r="AN5" s="243"/>
      <c r="AO5" s="243"/>
      <c r="AP5" s="243"/>
      <c r="AQ5" s="243"/>
      <c r="AR5" s="243"/>
      <c r="AS5" s="243"/>
      <c r="AT5" s="243"/>
      <c r="AU5" s="243"/>
      <c r="AV5" s="243"/>
      <c r="AW5" s="243"/>
      <c r="AX5" s="243"/>
      <c r="AY5" s="243"/>
      <c r="AZ5" s="243"/>
      <c r="BA5" s="243"/>
      <c r="BB5" s="243"/>
      <c r="BC5" s="243"/>
      <c r="BD5" s="243"/>
      <c r="BE5" s="243"/>
      <c r="BF5" s="243"/>
      <c r="BG5" s="243"/>
      <c r="BH5" s="243"/>
      <c r="BI5" s="243"/>
      <c r="BJ5" s="243"/>
      <c r="BK5" s="243"/>
      <c r="BL5" s="243"/>
      <c r="BM5" s="243"/>
      <c r="BN5" s="243"/>
      <c r="BO5" s="243"/>
      <c r="BP5" s="243"/>
      <c r="BQ5" s="243"/>
      <c r="BR5" s="243"/>
      <c r="BS5" s="243"/>
      <c r="BT5" s="243"/>
      <c r="BU5" s="243"/>
      <c r="BV5" s="243"/>
      <c r="BW5" s="243"/>
      <c r="BX5" s="243"/>
      <c r="BY5" s="243"/>
      <c r="BZ5" s="243"/>
      <c r="CA5" s="243"/>
      <c r="CB5" s="243"/>
      <c r="CC5" s="243"/>
      <c r="CD5" s="243"/>
      <c r="CE5" s="243"/>
      <c r="CF5" s="243"/>
      <c r="CG5" s="243"/>
      <c r="CH5" s="243"/>
      <c r="CI5" s="243"/>
      <c r="CJ5" s="243"/>
      <c r="CK5" s="243"/>
      <c r="CL5" s="243"/>
      <c r="CM5" s="259"/>
    </row>
    <row r="6" spans="1:91" s="273" customFormat="1" ht="42.5" thickBot="1" x14ac:dyDescent="0.3">
      <c r="A6" s="269"/>
      <c r="B6" s="270" t="s">
        <v>246</v>
      </c>
      <c r="C6" s="271" t="s">
        <v>247</v>
      </c>
      <c r="D6" s="271" t="s">
        <v>248</v>
      </c>
      <c r="E6" s="271" t="s">
        <v>249</v>
      </c>
      <c r="F6" s="271" t="s">
        <v>250</v>
      </c>
      <c r="G6" s="271" t="s">
        <v>251</v>
      </c>
      <c r="H6" s="272"/>
      <c r="L6" s="274"/>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c r="BQ6" s="269"/>
      <c r="BR6" s="269"/>
      <c r="BS6" s="269"/>
      <c r="BT6" s="269"/>
      <c r="BU6" s="269"/>
      <c r="BV6" s="269"/>
      <c r="BW6" s="269"/>
      <c r="BX6" s="269"/>
      <c r="BY6" s="269"/>
      <c r="BZ6" s="269"/>
      <c r="CA6" s="269"/>
      <c r="CB6" s="269"/>
      <c r="CC6" s="269"/>
      <c r="CD6" s="269"/>
      <c r="CE6" s="269"/>
      <c r="CF6" s="269"/>
      <c r="CG6" s="269"/>
      <c r="CH6" s="269"/>
      <c r="CI6" s="269"/>
      <c r="CJ6" s="269"/>
      <c r="CK6" s="269"/>
      <c r="CL6" s="269"/>
      <c r="CM6" s="272"/>
    </row>
    <row r="7" spans="1:91" s="277" customFormat="1" ht="15.5" x14ac:dyDescent="0.25">
      <c r="A7" s="275"/>
      <c r="B7" s="227"/>
      <c r="C7" s="228"/>
      <c r="D7" s="228"/>
      <c r="E7" s="228"/>
      <c r="F7" s="228"/>
      <c r="G7" s="229"/>
      <c r="H7" s="276"/>
      <c r="L7" s="278"/>
      <c r="M7" s="275"/>
      <c r="N7" s="275"/>
      <c r="O7" s="275"/>
      <c r="P7" s="275"/>
      <c r="Q7" s="275"/>
      <c r="R7" s="275"/>
      <c r="S7" s="275"/>
      <c r="T7" s="275"/>
      <c r="U7" s="275"/>
      <c r="V7" s="275"/>
      <c r="W7" s="275"/>
      <c r="X7" s="275"/>
      <c r="Y7" s="275"/>
      <c r="Z7" s="275"/>
      <c r="AA7" s="275"/>
      <c r="AB7" s="275"/>
      <c r="AC7" s="275"/>
      <c r="AD7" s="275"/>
      <c r="AE7" s="275"/>
      <c r="AF7" s="275"/>
      <c r="AG7" s="275"/>
      <c r="AH7" s="275"/>
      <c r="AI7" s="275"/>
      <c r="AJ7" s="275"/>
      <c r="AK7" s="275"/>
      <c r="AL7" s="275"/>
      <c r="AM7" s="275"/>
      <c r="AN7" s="275"/>
      <c r="AO7" s="275"/>
      <c r="AP7" s="275"/>
      <c r="AQ7" s="275"/>
      <c r="AR7" s="275"/>
      <c r="AS7" s="275"/>
      <c r="AT7" s="275"/>
      <c r="AU7" s="275"/>
      <c r="AV7" s="275"/>
      <c r="AW7" s="275"/>
      <c r="AX7" s="275"/>
      <c r="AY7" s="275"/>
      <c r="AZ7" s="275"/>
      <c r="BA7" s="275"/>
      <c r="BB7" s="275"/>
      <c r="BC7" s="275"/>
      <c r="BD7" s="275"/>
      <c r="BE7" s="275"/>
      <c r="BF7" s="275"/>
      <c r="BG7" s="275"/>
      <c r="BH7" s="275"/>
      <c r="BI7" s="275"/>
      <c r="BJ7" s="275"/>
      <c r="BK7" s="275"/>
      <c r="BL7" s="275"/>
      <c r="BM7" s="275"/>
      <c r="BN7" s="275"/>
      <c r="BO7" s="275"/>
      <c r="BP7" s="275"/>
      <c r="BQ7" s="275"/>
      <c r="BR7" s="275"/>
      <c r="BS7" s="275"/>
      <c r="BT7" s="275"/>
      <c r="BU7" s="275"/>
      <c r="BV7" s="275"/>
      <c r="BW7" s="275"/>
      <c r="BX7" s="275"/>
      <c r="BY7" s="275"/>
      <c r="BZ7" s="275"/>
      <c r="CA7" s="275"/>
      <c r="CB7" s="275"/>
      <c r="CC7" s="275"/>
      <c r="CD7" s="275"/>
      <c r="CE7" s="275"/>
      <c r="CF7" s="275"/>
      <c r="CG7" s="275"/>
      <c r="CH7" s="275"/>
      <c r="CI7" s="275"/>
      <c r="CJ7" s="275"/>
      <c r="CK7" s="275"/>
      <c r="CL7" s="275"/>
      <c r="CM7" s="276"/>
    </row>
    <row r="8" spans="1:91" s="277" customFormat="1" ht="15.5" x14ac:dyDescent="0.25">
      <c r="A8" s="275"/>
      <c r="B8" s="227"/>
      <c r="C8" s="228"/>
      <c r="D8" s="228"/>
      <c r="E8" s="228"/>
      <c r="F8" s="228"/>
      <c r="G8" s="229"/>
      <c r="H8" s="276"/>
      <c r="L8" s="278"/>
      <c r="M8" s="275"/>
      <c r="N8" s="275"/>
      <c r="O8" s="275"/>
      <c r="P8" s="275"/>
      <c r="Q8" s="275"/>
      <c r="R8" s="275"/>
      <c r="S8" s="275"/>
      <c r="T8" s="275"/>
      <c r="U8" s="275"/>
      <c r="V8" s="275"/>
      <c r="W8" s="275"/>
      <c r="X8" s="275"/>
      <c r="Y8" s="275"/>
      <c r="Z8" s="275"/>
      <c r="AA8" s="275"/>
      <c r="AB8" s="275"/>
      <c r="AC8" s="275"/>
      <c r="AD8" s="275"/>
      <c r="AE8" s="275"/>
      <c r="AF8" s="275"/>
      <c r="AG8" s="275"/>
      <c r="AH8" s="275"/>
      <c r="AI8" s="275"/>
      <c r="AJ8" s="275"/>
      <c r="AK8" s="275"/>
      <c r="AL8" s="275"/>
      <c r="AM8" s="275"/>
      <c r="AN8" s="275"/>
      <c r="AO8" s="275"/>
      <c r="AP8" s="275"/>
      <c r="AQ8" s="275"/>
      <c r="AR8" s="275"/>
      <c r="AS8" s="275"/>
      <c r="AT8" s="275"/>
      <c r="AU8" s="275"/>
      <c r="AV8" s="275"/>
      <c r="AW8" s="275"/>
      <c r="AX8" s="275"/>
      <c r="AY8" s="275"/>
      <c r="AZ8" s="275"/>
      <c r="BA8" s="275"/>
      <c r="BB8" s="275"/>
      <c r="BC8" s="275"/>
      <c r="BD8" s="275"/>
      <c r="BE8" s="275"/>
      <c r="BF8" s="275"/>
      <c r="BG8" s="275"/>
      <c r="BH8" s="275"/>
      <c r="BI8" s="275"/>
      <c r="BJ8" s="275"/>
      <c r="BK8" s="275"/>
      <c r="BL8" s="275"/>
      <c r="BM8" s="275"/>
      <c r="BN8" s="275"/>
      <c r="BO8" s="275"/>
      <c r="BP8" s="275"/>
      <c r="BQ8" s="275"/>
      <c r="BR8" s="275"/>
      <c r="BS8" s="275"/>
      <c r="BT8" s="275"/>
      <c r="BU8" s="275"/>
      <c r="BV8" s="275"/>
      <c r="BW8" s="275"/>
      <c r="BX8" s="275"/>
      <c r="BY8" s="275"/>
      <c r="BZ8" s="275"/>
      <c r="CA8" s="275"/>
      <c r="CB8" s="275"/>
      <c r="CC8" s="275"/>
      <c r="CD8" s="275"/>
      <c r="CE8" s="275"/>
      <c r="CF8" s="275"/>
      <c r="CG8" s="275"/>
      <c r="CH8" s="275"/>
      <c r="CI8" s="275"/>
      <c r="CJ8" s="275"/>
      <c r="CK8" s="275"/>
      <c r="CL8" s="275"/>
      <c r="CM8" s="276"/>
    </row>
    <row r="9" spans="1:91" s="277" customFormat="1" ht="15.5" x14ac:dyDescent="0.25">
      <c r="A9" s="275"/>
      <c r="B9" s="227"/>
      <c r="C9" s="228"/>
      <c r="D9" s="228"/>
      <c r="E9" s="228"/>
      <c r="F9" s="228"/>
      <c r="G9" s="229"/>
      <c r="H9" s="276"/>
      <c r="L9" s="278"/>
      <c r="M9" s="275"/>
      <c r="N9" s="275"/>
      <c r="O9" s="275"/>
      <c r="P9" s="275"/>
      <c r="Q9" s="275"/>
      <c r="R9" s="275"/>
      <c r="S9" s="275"/>
      <c r="T9" s="275"/>
      <c r="U9" s="275"/>
      <c r="V9" s="275"/>
      <c r="W9" s="275"/>
      <c r="X9" s="275"/>
      <c r="Y9" s="275"/>
      <c r="Z9" s="275"/>
      <c r="AA9" s="275"/>
      <c r="AB9" s="275"/>
      <c r="AC9" s="275"/>
      <c r="AD9" s="275"/>
      <c r="AE9" s="275"/>
      <c r="AF9" s="275"/>
      <c r="AG9" s="275"/>
      <c r="AH9" s="275"/>
      <c r="AI9" s="275"/>
      <c r="AJ9" s="275"/>
      <c r="AK9" s="275"/>
      <c r="AL9" s="275"/>
      <c r="AM9" s="275"/>
      <c r="AN9" s="275"/>
      <c r="AO9" s="275"/>
      <c r="AP9" s="275"/>
      <c r="AQ9" s="275"/>
      <c r="AR9" s="275"/>
      <c r="AS9" s="275"/>
      <c r="AT9" s="275"/>
      <c r="AU9" s="275"/>
      <c r="AV9" s="275"/>
      <c r="AW9" s="275"/>
      <c r="AX9" s="275"/>
      <c r="AY9" s="275"/>
      <c r="AZ9" s="275"/>
      <c r="BA9" s="275"/>
      <c r="BB9" s="275"/>
      <c r="BC9" s="275"/>
      <c r="BD9" s="275"/>
      <c r="BE9" s="275"/>
      <c r="BF9" s="275"/>
      <c r="BG9" s="275"/>
      <c r="BH9" s="275"/>
      <c r="BI9" s="275"/>
      <c r="BJ9" s="275"/>
      <c r="BK9" s="275"/>
      <c r="BL9" s="275"/>
      <c r="BM9" s="275"/>
      <c r="BN9" s="275"/>
      <c r="BO9" s="275"/>
      <c r="BP9" s="275"/>
      <c r="BQ9" s="275"/>
      <c r="BR9" s="275"/>
      <c r="BS9" s="275"/>
      <c r="BT9" s="275"/>
      <c r="BU9" s="275"/>
      <c r="BV9" s="275"/>
      <c r="BW9" s="275"/>
      <c r="BX9" s="275"/>
      <c r="BY9" s="275"/>
      <c r="BZ9" s="275"/>
      <c r="CA9" s="275"/>
      <c r="CB9" s="275"/>
      <c r="CC9" s="275"/>
      <c r="CD9" s="275"/>
      <c r="CE9" s="275"/>
      <c r="CF9" s="275"/>
      <c r="CG9" s="275"/>
      <c r="CH9" s="275"/>
      <c r="CI9" s="275"/>
      <c r="CJ9" s="275"/>
      <c r="CK9" s="275"/>
      <c r="CL9" s="275"/>
      <c r="CM9" s="276"/>
    </row>
    <row r="10" spans="1:91" s="281" customFormat="1" ht="15.5" x14ac:dyDescent="0.25">
      <c r="A10" s="279"/>
      <c r="B10" s="227"/>
      <c r="C10" s="228"/>
      <c r="D10" s="228"/>
      <c r="E10" s="228"/>
      <c r="F10" s="228"/>
      <c r="G10" s="229"/>
      <c r="H10" s="280"/>
      <c r="L10" s="282"/>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c r="AJ10" s="279"/>
      <c r="AK10" s="279"/>
      <c r="AL10" s="279"/>
      <c r="AM10" s="279"/>
      <c r="AN10" s="279"/>
      <c r="AO10" s="279"/>
      <c r="AP10" s="279"/>
      <c r="AQ10" s="279"/>
      <c r="AR10" s="279"/>
      <c r="AS10" s="279"/>
      <c r="AT10" s="279"/>
      <c r="AU10" s="279"/>
      <c r="AV10" s="279"/>
      <c r="AW10" s="279"/>
      <c r="AX10" s="279"/>
      <c r="AY10" s="279"/>
      <c r="AZ10" s="279"/>
      <c r="BA10" s="279"/>
      <c r="BB10" s="279"/>
      <c r="BC10" s="279"/>
      <c r="BD10" s="279"/>
      <c r="BE10" s="279"/>
      <c r="BF10" s="279"/>
      <c r="BG10" s="279"/>
      <c r="BH10" s="279"/>
      <c r="BI10" s="279"/>
      <c r="BJ10" s="279"/>
      <c r="BK10" s="279"/>
      <c r="BL10" s="279"/>
      <c r="BM10" s="279"/>
      <c r="BN10" s="279"/>
      <c r="BO10" s="279"/>
      <c r="BP10" s="279"/>
      <c r="BQ10" s="279"/>
      <c r="BR10" s="279"/>
      <c r="BS10" s="279"/>
      <c r="BT10" s="279"/>
      <c r="BU10" s="279"/>
      <c r="BV10" s="279"/>
      <c r="BW10" s="279"/>
      <c r="BX10" s="279"/>
      <c r="BY10" s="279"/>
      <c r="BZ10" s="279"/>
      <c r="CA10" s="279"/>
      <c r="CB10" s="279"/>
      <c r="CC10" s="279"/>
      <c r="CD10" s="279"/>
      <c r="CE10" s="279"/>
      <c r="CF10" s="279"/>
      <c r="CG10" s="279"/>
      <c r="CH10" s="279"/>
      <c r="CI10" s="279"/>
      <c r="CJ10" s="279"/>
      <c r="CK10" s="279"/>
      <c r="CL10" s="279"/>
      <c r="CM10" s="280"/>
    </row>
    <row r="11" spans="1:91" s="281" customFormat="1" ht="15.5" x14ac:dyDescent="0.25">
      <c r="A11" s="279"/>
      <c r="B11" s="227"/>
      <c r="C11" s="228"/>
      <c r="D11" s="228"/>
      <c r="E11" s="228"/>
      <c r="F11" s="228"/>
      <c r="G11" s="229"/>
      <c r="H11" s="280"/>
      <c r="L11" s="282"/>
      <c r="M11" s="279"/>
      <c r="N11" s="279"/>
      <c r="O11" s="279"/>
      <c r="P11" s="279"/>
      <c r="Q11" s="279"/>
      <c r="R11" s="279"/>
      <c r="S11" s="279"/>
      <c r="T11" s="279"/>
      <c r="U11" s="279"/>
      <c r="V11" s="279"/>
      <c r="W11" s="279"/>
      <c r="X11" s="279"/>
      <c r="Y11" s="279"/>
      <c r="Z11" s="279"/>
      <c r="AA11" s="279"/>
      <c r="AB11" s="279"/>
      <c r="AC11" s="279"/>
      <c r="AD11" s="279"/>
      <c r="AE11" s="279"/>
      <c r="AF11" s="279"/>
      <c r="AG11" s="279"/>
      <c r="AH11" s="279"/>
      <c r="AI11" s="279"/>
      <c r="AJ11" s="279"/>
      <c r="AK11" s="279"/>
      <c r="AL11" s="279"/>
      <c r="AM11" s="279"/>
      <c r="AN11" s="279"/>
      <c r="AO11" s="279"/>
      <c r="AP11" s="279"/>
      <c r="AQ11" s="279"/>
      <c r="AR11" s="279"/>
      <c r="AS11" s="279"/>
      <c r="AT11" s="279"/>
      <c r="AU11" s="279"/>
      <c r="AV11" s="279"/>
      <c r="AW11" s="279"/>
      <c r="AX11" s="279"/>
      <c r="AY11" s="279"/>
      <c r="AZ11" s="279"/>
      <c r="BA11" s="279"/>
      <c r="BB11" s="279"/>
      <c r="BC11" s="279"/>
      <c r="BD11" s="279"/>
      <c r="BE11" s="279"/>
      <c r="BF11" s="279"/>
      <c r="BG11" s="279"/>
      <c r="BH11" s="279"/>
      <c r="BI11" s="279"/>
      <c r="BJ11" s="279"/>
      <c r="BK11" s="279"/>
      <c r="BL11" s="279"/>
      <c r="BM11" s="279"/>
      <c r="BN11" s="279"/>
      <c r="BO11" s="279"/>
      <c r="BP11" s="279"/>
      <c r="BQ11" s="279"/>
      <c r="BR11" s="279"/>
      <c r="BS11" s="279"/>
      <c r="BT11" s="279"/>
      <c r="BU11" s="279"/>
      <c r="BV11" s="279"/>
      <c r="BW11" s="279"/>
      <c r="BX11" s="279"/>
      <c r="BY11" s="279"/>
      <c r="BZ11" s="279"/>
      <c r="CA11" s="279"/>
      <c r="CB11" s="279"/>
      <c r="CC11" s="279"/>
      <c r="CD11" s="279"/>
      <c r="CE11" s="279"/>
      <c r="CF11" s="279"/>
      <c r="CG11" s="279"/>
      <c r="CH11" s="279"/>
      <c r="CI11" s="279"/>
      <c r="CJ11" s="279"/>
      <c r="CK11" s="279"/>
      <c r="CL11" s="279"/>
      <c r="CM11" s="280"/>
    </row>
    <row r="12" spans="1:91" s="281" customFormat="1" ht="15.5" x14ac:dyDescent="0.25">
      <c r="A12" s="279"/>
      <c r="B12" s="227"/>
      <c r="C12" s="228"/>
      <c r="D12" s="228"/>
      <c r="E12" s="228"/>
      <c r="F12" s="228"/>
      <c r="G12" s="229"/>
      <c r="H12" s="280"/>
      <c r="L12" s="282"/>
      <c r="M12" s="279"/>
      <c r="N12" s="279"/>
      <c r="O12" s="279"/>
      <c r="P12" s="279"/>
      <c r="Q12" s="279"/>
      <c r="R12" s="279"/>
      <c r="S12" s="279"/>
      <c r="T12" s="279"/>
      <c r="U12" s="279"/>
      <c r="V12" s="279"/>
      <c r="W12" s="279"/>
      <c r="X12" s="279"/>
      <c r="Y12" s="279"/>
      <c r="Z12" s="279"/>
      <c r="AA12" s="279"/>
      <c r="AB12" s="279"/>
      <c r="AC12" s="279"/>
      <c r="AD12" s="279"/>
      <c r="AE12" s="279"/>
      <c r="AF12" s="279"/>
      <c r="AG12" s="279"/>
      <c r="AH12" s="279"/>
      <c r="AI12" s="279"/>
      <c r="AJ12" s="279"/>
      <c r="AK12" s="279"/>
      <c r="AL12" s="279"/>
      <c r="AM12" s="279"/>
      <c r="AN12" s="279"/>
      <c r="AO12" s="279"/>
      <c r="AP12" s="279"/>
      <c r="AQ12" s="279"/>
      <c r="AR12" s="279"/>
      <c r="AS12" s="279"/>
      <c r="AT12" s="279"/>
      <c r="AU12" s="279"/>
      <c r="AV12" s="279"/>
      <c r="AW12" s="279"/>
      <c r="AX12" s="279"/>
      <c r="AY12" s="279"/>
      <c r="AZ12" s="279"/>
      <c r="BA12" s="279"/>
      <c r="BB12" s="279"/>
      <c r="BC12" s="279"/>
      <c r="BD12" s="279"/>
      <c r="BE12" s="279"/>
      <c r="BF12" s="279"/>
      <c r="BG12" s="279"/>
      <c r="BH12" s="279"/>
      <c r="BI12" s="279"/>
      <c r="BJ12" s="279"/>
      <c r="BK12" s="279"/>
      <c r="BL12" s="279"/>
      <c r="BM12" s="279"/>
      <c r="BN12" s="279"/>
      <c r="BO12" s="279"/>
      <c r="BP12" s="279"/>
      <c r="BQ12" s="279"/>
      <c r="BR12" s="279"/>
      <c r="BS12" s="279"/>
      <c r="BT12" s="279"/>
      <c r="BU12" s="279"/>
      <c r="BV12" s="279"/>
      <c r="BW12" s="279"/>
      <c r="BX12" s="279"/>
      <c r="BY12" s="279"/>
      <c r="BZ12" s="279"/>
      <c r="CA12" s="279"/>
      <c r="CB12" s="279"/>
      <c r="CC12" s="279"/>
      <c r="CD12" s="279"/>
      <c r="CE12" s="279"/>
      <c r="CF12" s="279"/>
      <c r="CG12" s="279"/>
      <c r="CH12" s="279"/>
      <c r="CI12" s="279"/>
      <c r="CJ12" s="279"/>
      <c r="CK12" s="279"/>
      <c r="CL12" s="279"/>
      <c r="CM12" s="280"/>
    </row>
    <row r="13" spans="1:91" s="281" customFormat="1" ht="15.5" x14ac:dyDescent="0.25">
      <c r="A13" s="279"/>
      <c r="B13" s="227"/>
      <c r="C13" s="228"/>
      <c r="D13" s="228"/>
      <c r="E13" s="228"/>
      <c r="F13" s="228"/>
      <c r="G13" s="229"/>
      <c r="H13" s="280"/>
      <c r="L13" s="282"/>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J13" s="279"/>
      <c r="AK13" s="279"/>
      <c r="AL13" s="279"/>
      <c r="AM13" s="279"/>
      <c r="AN13" s="279"/>
      <c r="AO13" s="279"/>
      <c r="AP13" s="279"/>
      <c r="AQ13" s="279"/>
      <c r="AR13" s="279"/>
      <c r="AS13" s="279"/>
      <c r="AT13" s="279"/>
      <c r="AU13" s="279"/>
      <c r="AV13" s="279"/>
      <c r="AW13" s="279"/>
      <c r="AX13" s="279"/>
      <c r="AY13" s="279"/>
      <c r="AZ13" s="279"/>
      <c r="BA13" s="279"/>
      <c r="BB13" s="279"/>
      <c r="BC13" s="279"/>
      <c r="BD13" s="279"/>
      <c r="BE13" s="279"/>
      <c r="BF13" s="279"/>
      <c r="BG13" s="279"/>
      <c r="BH13" s="279"/>
      <c r="BI13" s="279"/>
      <c r="BJ13" s="279"/>
      <c r="BK13" s="279"/>
      <c r="BL13" s="279"/>
      <c r="BM13" s="279"/>
      <c r="BN13" s="279"/>
      <c r="BO13" s="279"/>
      <c r="BP13" s="279"/>
      <c r="BQ13" s="279"/>
      <c r="BR13" s="279"/>
      <c r="BS13" s="279"/>
      <c r="BT13" s="279"/>
      <c r="BU13" s="279"/>
      <c r="BV13" s="279"/>
      <c r="BW13" s="279"/>
      <c r="BX13" s="279"/>
      <c r="BY13" s="279"/>
      <c r="BZ13" s="279"/>
      <c r="CA13" s="279"/>
      <c r="CB13" s="279"/>
      <c r="CC13" s="279"/>
      <c r="CD13" s="279"/>
      <c r="CE13" s="279"/>
      <c r="CF13" s="279"/>
      <c r="CG13" s="279"/>
      <c r="CH13" s="279"/>
      <c r="CI13" s="279"/>
      <c r="CJ13" s="279"/>
      <c r="CK13" s="279"/>
      <c r="CL13" s="279"/>
      <c r="CM13" s="280"/>
    </row>
    <row r="14" spans="1:91" s="277" customFormat="1" ht="15.5" x14ac:dyDescent="0.25">
      <c r="A14" s="275"/>
      <c r="B14" s="230"/>
      <c r="C14" s="231"/>
      <c r="D14" s="231"/>
      <c r="E14" s="231"/>
      <c r="F14" s="231"/>
      <c r="G14" s="232"/>
      <c r="H14" s="276"/>
      <c r="L14" s="278"/>
      <c r="M14" s="275"/>
      <c r="N14" s="275"/>
      <c r="O14" s="275"/>
      <c r="P14" s="275"/>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75"/>
      <c r="AR14" s="275"/>
      <c r="AS14" s="275"/>
      <c r="AT14" s="275"/>
      <c r="AU14" s="275"/>
      <c r="AV14" s="275"/>
      <c r="AW14" s="275"/>
      <c r="AX14" s="275"/>
      <c r="AY14" s="275"/>
      <c r="AZ14" s="275"/>
      <c r="BA14" s="275"/>
      <c r="BB14" s="275"/>
      <c r="BC14" s="275"/>
      <c r="BD14" s="275"/>
      <c r="BE14" s="275"/>
      <c r="BF14" s="275"/>
      <c r="BG14" s="275"/>
      <c r="BH14" s="275"/>
      <c r="BI14" s="275"/>
      <c r="BJ14" s="275"/>
      <c r="BK14" s="275"/>
      <c r="BL14" s="275"/>
      <c r="BM14" s="275"/>
      <c r="BN14" s="275"/>
      <c r="BO14" s="275"/>
      <c r="BP14" s="275"/>
      <c r="BQ14" s="275"/>
      <c r="BR14" s="275"/>
      <c r="BS14" s="275"/>
      <c r="BT14" s="275"/>
      <c r="BU14" s="275"/>
      <c r="BV14" s="275"/>
      <c r="BW14" s="275"/>
      <c r="BX14" s="275"/>
      <c r="BY14" s="275"/>
      <c r="BZ14" s="275"/>
      <c r="CA14" s="275"/>
      <c r="CB14" s="275"/>
      <c r="CC14" s="275"/>
      <c r="CD14" s="275"/>
      <c r="CE14" s="275"/>
      <c r="CF14" s="275"/>
      <c r="CG14" s="275"/>
      <c r="CH14" s="275"/>
      <c r="CI14" s="275"/>
      <c r="CJ14" s="275"/>
      <c r="CK14" s="275"/>
      <c r="CL14" s="275"/>
      <c r="CM14" s="276"/>
    </row>
    <row r="15" spans="1:91" s="281" customFormat="1" ht="15.5" x14ac:dyDescent="0.25">
      <c r="A15" s="279"/>
      <c r="B15" s="227"/>
      <c r="C15" s="228"/>
      <c r="D15" s="228"/>
      <c r="E15" s="228"/>
      <c r="F15" s="228"/>
      <c r="G15" s="229"/>
      <c r="H15" s="280"/>
      <c r="L15" s="282"/>
      <c r="M15" s="279"/>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79"/>
      <c r="AM15" s="279"/>
      <c r="AN15" s="279"/>
      <c r="AO15" s="279"/>
      <c r="AP15" s="279"/>
      <c r="AQ15" s="279"/>
      <c r="AR15" s="279"/>
      <c r="AS15" s="279"/>
      <c r="AT15" s="279"/>
      <c r="AU15" s="279"/>
      <c r="AV15" s="279"/>
      <c r="AW15" s="279"/>
      <c r="AX15" s="279"/>
      <c r="AY15" s="279"/>
      <c r="AZ15" s="279"/>
      <c r="BA15" s="279"/>
      <c r="BB15" s="279"/>
      <c r="BC15" s="279"/>
      <c r="BD15" s="279"/>
      <c r="BE15" s="279"/>
      <c r="BF15" s="279"/>
      <c r="BG15" s="279"/>
      <c r="BH15" s="279"/>
      <c r="BI15" s="279"/>
      <c r="BJ15" s="279"/>
      <c r="BK15" s="279"/>
      <c r="BL15" s="279"/>
      <c r="BM15" s="279"/>
      <c r="BN15" s="279"/>
      <c r="BO15" s="279"/>
      <c r="BP15" s="279"/>
      <c r="BQ15" s="279"/>
      <c r="BR15" s="279"/>
      <c r="BS15" s="279"/>
      <c r="BT15" s="279"/>
      <c r="BU15" s="279"/>
      <c r="BV15" s="279"/>
      <c r="BW15" s="279"/>
      <c r="BX15" s="279"/>
      <c r="BY15" s="279"/>
      <c r="BZ15" s="279"/>
      <c r="CA15" s="279"/>
      <c r="CB15" s="279"/>
      <c r="CC15" s="279"/>
      <c r="CD15" s="279"/>
      <c r="CE15" s="279"/>
      <c r="CF15" s="279"/>
      <c r="CG15" s="279"/>
      <c r="CH15" s="279"/>
      <c r="CI15" s="279"/>
      <c r="CJ15" s="279"/>
      <c r="CK15" s="279"/>
      <c r="CL15" s="279"/>
      <c r="CM15" s="280"/>
    </row>
    <row r="16" spans="1:91" s="281" customFormat="1" ht="15.5" x14ac:dyDescent="0.25">
      <c r="A16" s="279"/>
      <c r="B16" s="227"/>
      <c r="C16" s="228"/>
      <c r="D16" s="228"/>
      <c r="E16" s="228"/>
      <c r="F16" s="228"/>
      <c r="G16" s="229"/>
      <c r="H16" s="280"/>
      <c r="L16" s="282"/>
      <c r="M16" s="279"/>
      <c r="N16" s="279"/>
      <c r="O16" s="279"/>
      <c r="P16" s="279"/>
      <c r="Q16" s="279"/>
      <c r="R16" s="279"/>
      <c r="S16" s="279"/>
      <c r="T16" s="279"/>
      <c r="U16" s="279"/>
      <c r="V16" s="279"/>
      <c r="W16" s="279"/>
      <c r="X16" s="279"/>
      <c r="Y16" s="279"/>
      <c r="Z16" s="279"/>
      <c r="AA16" s="279"/>
      <c r="AB16" s="279"/>
      <c r="AC16" s="279"/>
      <c r="AD16" s="279"/>
      <c r="AE16" s="279"/>
      <c r="AF16" s="279"/>
      <c r="AG16" s="279"/>
      <c r="AH16" s="279"/>
      <c r="AI16" s="279"/>
      <c r="AJ16" s="279"/>
      <c r="AK16" s="279"/>
      <c r="AL16" s="279"/>
      <c r="AM16" s="279"/>
      <c r="AN16" s="279"/>
      <c r="AO16" s="279"/>
      <c r="AP16" s="279"/>
      <c r="AQ16" s="279"/>
      <c r="AR16" s="279"/>
      <c r="AS16" s="279"/>
      <c r="AT16" s="279"/>
      <c r="AU16" s="279"/>
      <c r="AV16" s="279"/>
      <c r="AW16" s="279"/>
      <c r="AX16" s="279"/>
      <c r="AY16" s="279"/>
      <c r="AZ16" s="279"/>
      <c r="BA16" s="279"/>
      <c r="BB16" s="279"/>
      <c r="BC16" s="279"/>
      <c r="BD16" s="279"/>
      <c r="BE16" s="279"/>
      <c r="BF16" s="279"/>
      <c r="BG16" s="279"/>
      <c r="BH16" s="279"/>
      <c r="BI16" s="279"/>
      <c r="BJ16" s="279"/>
      <c r="BK16" s="279"/>
      <c r="BL16" s="279"/>
      <c r="BM16" s="279"/>
      <c r="BN16" s="279"/>
      <c r="BO16" s="279"/>
      <c r="BP16" s="279"/>
      <c r="BQ16" s="279"/>
      <c r="BR16" s="279"/>
      <c r="BS16" s="279"/>
      <c r="BT16" s="279"/>
      <c r="BU16" s="279"/>
      <c r="BV16" s="279"/>
      <c r="BW16" s="279"/>
      <c r="BX16" s="279"/>
      <c r="BY16" s="279"/>
      <c r="BZ16" s="279"/>
      <c r="CA16" s="279"/>
      <c r="CB16" s="279"/>
      <c r="CC16" s="279"/>
      <c r="CD16" s="279"/>
      <c r="CE16" s="279"/>
      <c r="CF16" s="279"/>
      <c r="CG16" s="279"/>
      <c r="CH16" s="279"/>
      <c r="CI16" s="279"/>
      <c r="CJ16" s="279"/>
      <c r="CK16" s="279"/>
      <c r="CL16" s="279"/>
      <c r="CM16" s="280"/>
    </row>
    <row r="17" spans="1:91" s="281" customFormat="1" ht="15.5" x14ac:dyDescent="0.25">
      <c r="A17" s="279"/>
      <c r="B17" s="227"/>
      <c r="C17" s="228"/>
      <c r="D17" s="228"/>
      <c r="E17" s="228"/>
      <c r="F17" s="228"/>
      <c r="G17" s="229"/>
      <c r="H17" s="280"/>
      <c r="L17" s="282"/>
      <c r="M17" s="279"/>
      <c r="N17" s="279"/>
      <c r="O17" s="279"/>
      <c r="P17" s="279"/>
      <c r="Q17" s="279"/>
      <c r="R17" s="279"/>
      <c r="S17" s="279"/>
      <c r="T17" s="279"/>
      <c r="U17" s="279"/>
      <c r="V17" s="279"/>
      <c r="W17" s="279"/>
      <c r="X17" s="279"/>
      <c r="Y17" s="279"/>
      <c r="Z17" s="279"/>
      <c r="AA17" s="279"/>
      <c r="AB17" s="279"/>
      <c r="AC17" s="279"/>
      <c r="AD17" s="279"/>
      <c r="AE17" s="279"/>
      <c r="AF17" s="279"/>
      <c r="AG17" s="279"/>
      <c r="AH17" s="279"/>
      <c r="AI17" s="279"/>
      <c r="AJ17" s="279"/>
      <c r="AK17" s="279"/>
      <c r="AL17" s="279"/>
      <c r="AM17" s="279"/>
      <c r="AN17" s="279"/>
      <c r="AO17" s="279"/>
      <c r="AP17" s="279"/>
      <c r="AQ17" s="279"/>
      <c r="AR17" s="279"/>
      <c r="AS17" s="279"/>
      <c r="AT17" s="279"/>
      <c r="AU17" s="279"/>
      <c r="AV17" s="279"/>
      <c r="AW17" s="279"/>
      <c r="AX17" s="279"/>
      <c r="AY17" s="279"/>
      <c r="AZ17" s="279"/>
      <c r="BA17" s="279"/>
      <c r="BB17" s="279"/>
      <c r="BC17" s="279"/>
      <c r="BD17" s="279"/>
      <c r="BE17" s="279"/>
      <c r="BF17" s="279"/>
      <c r="BG17" s="279"/>
      <c r="BH17" s="279"/>
      <c r="BI17" s="279"/>
      <c r="BJ17" s="279"/>
      <c r="BK17" s="279"/>
      <c r="BL17" s="279"/>
      <c r="BM17" s="279"/>
      <c r="BN17" s="279"/>
      <c r="BO17" s="279"/>
      <c r="BP17" s="279"/>
      <c r="BQ17" s="279"/>
      <c r="BR17" s="279"/>
      <c r="BS17" s="279"/>
      <c r="BT17" s="279"/>
      <c r="BU17" s="279"/>
      <c r="BV17" s="279"/>
      <c r="BW17" s="279"/>
      <c r="BX17" s="279"/>
      <c r="BY17" s="279"/>
      <c r="BZ17" s="279"/>
      <c r="CA17" s="279"/>
      <c r="CB17" s="279"/>
      <c r="CC17" s="279"/>
      <c r="CD17" s="279"/>
      <c r="CE17" s="279"/>
      <c r="CF17" s="279"/>
      <c r="CG17" s="279"/>
      <c r="CH17" s="279"/>
      <c r="CI17" s="279"/>
      <c r="CJ17" s="279"/>
      <c r="CK17" s="279"/>
      <c r="CL17" s="279"/>
      <c r="CM17" s="280"/>
    </row>
    <row r="18" spans="1:91" s="277" customFormat="1" ht="15.5" x14ac:dyDescent="0.25">
      <c r="A18" s="275"/>
      <c r="B18" s="227"/>
      <c r="C18" s="228"/>
      <c r="D18" s="228"/>
      <c r="E18" s="228"/>
      <c r="F18" s="228"/>
      <c r="G18" s="229"/>
      <c r="H18" s="276"/>
      <c r="L18" s="278"/>
      <c r="M18" s="275"/>
      <c r="N18" s="275"/>
      <c r="O18" s="275"/>
      <c r="P18" s="275"/>
      <c r="Q18" s="275"/>
      <c r="R18" s="275"/>
      <c r="S18" s="275"/>
      <c r="T18" s="275"/>
      <c r="U18" s="275"/>
      <c r="V18" s="275"/>
      <c r="W18" s="275"/>
      <c r="X18" s="275"/>
      <c r="Y18" s="275"/>
      <c r="Z18" s="275"/>
      <c r="AA18" s="275"/>
      <c r="AB18" s="275"/>
      <c r="AC18" s="275"/>
      <c r="AD18" s="275"/>
      <c r="AE18" s="275"/>
      <c r="AF18" s="275"/>
      <c r="AG18" s="275"/>
      <c r="AH18" s="275"/>
      <c r="AI18" s="275"/>
      <c r="AJ18" s="275"/>
      <c r="AK18" s="275"/>
      <c r="AL18" s="275"/>
      <c r="AM18" s="275"/>
      <c r="AN18" s="275"/>
      <c r="AO18" s="275"/>
      <c r="AP18" s="275"/>
      <c r="AQ18" s="275"/>
      <c r="AR18" s="275"/>
      <c r="AS18" s="275"/>
      <c r="AT18" s="275"/>
      <c r="AU18" s="275"/>
      <c r="AV18" s="275"/>
      <c r="AW18" s="275"/>
      <c r="AX18" s="275"/>
      <c r="AY18" s="275"/>
      <c r="AZ18" s="275"/>
      <c r="BA18" s="275"/>
      <c r="BB18" s="275"/>
      <c r="BC18" s="275"/>
      <c r="BD18" s="275"/>
      <c r="BE18" s="275"/>
      <c r="BF18" s="275"/>
      <c r="BG18" s="275"/>
      <c r="BH18" s="275"/>
      <c r="BI18" s="275"/>
      <c r="BJ18" s="275"/>
      <c r="BK18" s="275"/>
      <c r="BL18" s="275"/>
      <c r="BM18" s="275"/>
      <c r="BN18" s="275"/>
      <c r="BO18" s="275"/>
      <c r="BP18" s="275"/>
      <c r="BQ18" s="275"/>
      <c r="BR18" s="275"/>
      <c r="BS18" s="275"/>
      <c r="BT18" s="275"/>
      <c r="BU18" s="275"/>
      <c r="BV18" s="275"/>
      <c r="BW18" s="275"/>
      <c r="BX18" s="275"/>
      <c r="BY18" s="275"/>
      <c r="BZ18" s="275"/>
      <c r="CA18" s="275"/>
      <c r="CB18" s="275"/>
      <c r="CC18" s="275"/>
      <c r="CD18" s="275"/>
      <c r="CE18" s="275"/>
      <c r="CF18" s="275"/>
      <c r="CG18" s="275"/>
      <c r="CH18" s="275"/>
      <c r="CI18" s="275"/>
      <c r="CJ18" s="275"/>
      <c r="CK18" s="275"/>
      <c r="CL18" s="275"/>
      <c r="CM18" s="276"/>
    </row>
    <row r="19" spans="1:91" s="277" customFormat="1" ht="15.5" x14ac:dyDescent="0.25">
      <c r="A19" s="275"/>
      <c r="B19" s="230"/>
      <c r="C19" s="231"/>
      <c r="D19" s="231"/>
      <c r="E19" s="231"/>
      <c r="F19" s="231"/>
      <c r="G19" s="232"/>
      <c r="H19" s="276"/>
      <c r="L19" s="278"/>
      <c r="M19" s="275"/>
      <c r="N19" s="275"/>
      <c r="O19" s="275"/>
      <c r="P19" s="275"/>
      <c r="Q19" s="275"/>
      <c r="R19" s="275"/>
      <c r="S19" s="275"/>
      <c r="T19" s="275"/>
      <c r="U19" s="275"/>
      <c r="V19" s="275"/>
      <c r="W19" s="275"/>
      <c r="X19" s="275"/>
      <c r="Y19" s="275"/>
      <c r="Z19" s="275"/>
      <c r="AA19" s="275"/>
      <c r="AB19" s="275"/>
      <c r="AC19" s="275"/>
      <c r="AD19" s="275"/>
      <c r="AE19" s="275"/>
      <c r="AF19" s="275"/>
      <c r="AG19" s="275"/>
      <c r="AH19" s="275"/>
      <c r="AI19" s="275"/>
      <c r="AJ19" s="275"/>
      <c r="AK19" s="275"/>
      <c r="AL19" s="275"/>
      <c r="AM19" s="275"/>
      <c r="AN19" s="275"/>
      <c r="AO19" s="275"/>
      <c r="AP19" s="275"/>
      <c r="AQ19" s="275"/>
      <c r="AR19" s="275"/>
      <c r="AS19" s="275"/>
      <c r="AT19" s="275"/>
      <c r="AU19" s="275"/>
      <c r="AV19" s="275"/>
      <c r="AW19" s="275"/>
      <c r="AX19" s="275"/>
      <c r="AY19" s="275"/>
      <c r="AZ19" s="275"/>
      <c r="BA19" s="275"/>
      <c r="BB19" s="275"/>
      <c r="BC19" s="275"/>
      <c r="BD19" s="275"/>
      <c r="BE19" s="275"/>
      <c r="BF19" s="275"/>
      <c r="BG19" s="275"/>
      <c r="BH19" s="275"/>
      <c r="BI19" s="275"/>
      <c r="BJ19" s="275"/>
      <c r="BK19" s="275"/>
      <c r="BL19" s="275"/>
      <c r="BM19" s="275"/>
      <c r="BN19" s="275"/>
      <c r="BO19" s="275"/>
      <c r="BP19" s="275"/>
      <c r="BQ19" s="275"/>
      <c r="BR19" s="275"/>
      <c r="BS19" s="275"/>
      <c r="BT19" s="275"/>
      <c r="BU19" s="275"/>
      <c r="BV19" s="275"/>
      <c r="BW19" s="275"/>
      <c r="BX19" s="275"/>
      <c r="BY19" s="275"/>
      <c r="BZ19" s="275"/>
      <c r="CA19" s="275"/>
      <c r="CB19" s="275"/>
      <c r="CC19" s="275"/>
      <c r="CD19" s="275"/>
      <c r="CE19" s="275"/>
      <c r="CF19" s="275"/>
      <c r="CG19" s="275"/>
      <c r="CH19" s="275"/>
      <c r="CI19" s="275"/>
      <c r="CJ19" s="275"/>
      <c r="CK19" s="275"/>
      <c r="CL19" s="275"/>
      <c r="CM19" s="276"/>
    </row>
    <row r="20" spans="1:91" s="277" customFormat="1" ht="15.5" x14ac:dyDescent="0.25">
      <c r="A20" s="275"/>
      <c r="B20" s="227"/>
      <c r="C20" s="228"/>
      <c r="D20" s="228"/>
      <c r="E20" s="228"/>
      <c r="F20" s="228"/>
      <c r="G20" s="229"/>
      <c r="H20" s="276"/>
      <c r="L20" s="278"/>
      <c r="M20" s="275"/>
      <c r="N20" s="275"/>
      <c r="O20" s="275"/>
      <c r="P20" s="275"/>
      <c r="Q20" s="275"/>
      <c r="R20" s="275"/>
      <c r="S20" s="275"/>
      <c r="T20" s="275"/>
      <c r="U20" s="275"/>
      <c r="V20" s="275"/>
      <c r="W20" s="275"/>
      <c r="X20" s="275"/>
      <c r="Y20" s="275"/>
      <c r="Z20" s="275"/>
      <c r="AA20" s="275"/>
      <c r="AB20" s="275"/>
      <c r="AC20" s="275"/>
      <c r="AD20" s="275"/>
      <c r="AE20" s="275"/>
      <c r="AF20" s="275"/>
      <c r="AG20" s="275"/>
      <c r="AH20" s="275"/>
      <c r="AI20" s="275"/>
      <c r="AJ20" s="275"/>
      <c r="AK20" s="275"/>
      <c r="AL20" s="275"/>
      <c r="AM20" s="275"/>
      <c r="AN20" s="275"/>
      <c r="AO20" s="275"/>
      <c r="AP20" s="275"/>
      <c r="AQ20" s="275"/>
      <c r="AR20" s="275"/>
      <c r="AS20" s="275"/>
      <c r="AT20" s="275"/>
      <c r="AU20" s="275"/>
      <c r="AV20" s="275"/>
      <c r="AW20" s="275"/>
      <c r="AX20" s="275"/>
      <c r="AY20" s="275"/>
      <c r="AZ20" s="275"/>
      <c r="BA20" s="275"/>
      <c r="BB20" s="275"/>
      <c r="BC20" s="275"/>
      <c r="BD20" s="275"/>
      <c r="BE20" s="275"/>
      <c r="BF20" s="275"/>
      <c r="BG20" s="275"/>
      <c r="BH20" s="275"/>
      <c r="BI20" s="275"/>
      <c r="BJ20" s="275"/>
      <c r="BK20" s="275"/>
      <c r="BL20" s="275"/>
      <c r="BM20" s="275"/>
      <c r="BN20" s="275"/>
      <c r="BO20" s="275"/>
      <c r="BP20" s="275"/>
      <c r="BQ20" s="275"/>
      <c r="BR20" s="275"/>
      <c r="BS20" s="275"/>
      <c r="BT20" s="275"/>
      <c r="BU20" s="275"/>
      <c r="BV20" s="275"/>
      <c r="BW20" s="275"/>
      <c r="BX20" s="275"/>
      <c r="BY20" s="275"/>
      <c r="BZ20" s="275"/>
      <c r="CA20" s="275"/>
      <c r="CB20" s="275"/>
      <c r="CC20" s="275"/>
      <c r="CD20" s="275"/>
      <c r="CE20" s="275"/>
      <c r="CF20" s="275"/>
      <c r="CG20" s="275"/>
      <c r="CH20" s="275"/>
      <c r="CI20" s="275"/>
      <c r="CJ20" s="275"/>
      <c r="CK20" s="275"/>
      <c r="CL20" s="275"/>
      <c r="CM20" s="276"/>
    </row>
    <row r="21" spans="1:91" s="277" customFormat="1" ht="15.5" x14ac:dyDescent="0.25">
      <c r="A21" s="275"/>
      <c r="B21" s="227"/>
      <c r="C21" s="228"/>
      <c r="D21" s="228"/>
      <c r="E21" s="228"/>
      <c r="F21" s="228"/>
      <c r="G21" s="229"/>
      <c r="H21" s="276"/>
      <c r="L21" s="278"/>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c r="AM21" s="275"/>
      <c r="AN21" s="275"/>
      <c r="AO21" s="275"/>
      <c r="AP21" s="275"/>
      <c r="AQ21" s="275"/>
      <c r="AR21" s="275"/>
      <c r="AS21" s="275"/>
      <c r="AT21" s="275"/>
      <c r="AU21" s="275"/>
      <c r="AV21" s="275"/>
      <c r="AW21" s="275"/>
      <c r="AX21" s="275"/>
      <c r="AY21" s="275"/>
      <c r="AZ21" s="275"/>
      <c r="BA21" s="275"/>
      <c r="BB21" s="275"/>
      <c r="BC21" s="275"/>
      <c r="BD21" s="275"/>
      <c r="BE21" s="275"/>
      <c r="BF21" s="275"/>
      <c r="BG21" s="275"/>
      <c r="BH21" s="275"/>
      <c r="BI21" s="275"/>
      <c r="BJ21" s="275"/>
      <c r="BK21" s="275"/>
      <c r="BL21" s="275"/>
      <c r="BM21" s="275"/>
      <c r="BN21" s="275"/>
      <c r="BO21" s="275"/>
      <c r="BP21" s="275"/>
      <c r="BQ21" s="275"/>
      <c r="BR21" s="275"/>
      <c r="BS21" s="275"/>
      <c r="BT21" s="275"/>
      <c r="BU21" s="275"/>
      <c r="BV21" s="275"/>
      <c r="BW21" s="275"/>
      <c r="BX21" s="275"/>
      <c r="BY21" s="275"/>
      <c r="BZ21" s="275"/>
      <c r="CA21" s="275"/>
      <c r="CB21" s="275"/>
      <c r="CC21" s="275"/>
      <c r="CD21" s="275"/>
      <c r="CE21" s="275"/>
      <c r="CF21" s="275"/>
      <c r="CG21" s="275"/>
      <c r="CH21" s="275"/>
      <c r="CI21" s="275"/>
      <c r="CJ21" s="275"/>
      <c r="CK21" s="275"/>
      <c r="CL21" s="275"/>
      <c r="CM21" s="276"/>
    </row>
    <row r="22" spans="1:91" s="277" customFormat="1" ht="15.5" x14ac:dyDescent="0.25">
      <c r="A22" s="275"/>
      <c r="B22" s="227"/>
      <c r="C22" s="231"/>
      <c r="D22" s="228"/>
      <c r="E22" s="228"/>
      <c r="F22" s="228"/>
      <c r="G22" s="229"/>
      <c r="H22" s="276"/>
      <c r="L22" s="278"/>
      <c r="M22" s="275"/>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5"/>
      <c r="AL22" s="275"/>
      <c r="AM22" s="275"/>
      <c r="AN22" s="275"/>
      <c r="AO22" s="275"/>
      <c r="AP22" s="275"/>
      <c r="AQ22" s="275"/>
      <c r="AR22" s="275"/>
      <c r="AS22" s="275"/>
      <c r="AT22" s="275"/>
      <c r="AU22" s="275"/>
      <c r="AV22" s="275"/>
      <c r="AW22" s="275"/>
      <c r="AX22" s="275"/>
      <c r="AY22" s="275"/>
      <c r="AZ22" s="275"/>
      <c r="BA22" s="275"/>
      <c r="BB22" s="275"/>
      <c r="BC22" s="275"/>
      <c r="BD22" s="275"/>
      <c r="BE22" s="275"/>
      <c r="BF22" s="275"/>
      <c r="BG22" s="275"/>
      <c r="BH22" s="275"/>
      <c r="BI22" s="275"/>
      <c r="BJ22" s="275"/>
      <c r="BK22" s="275"/>
      <c r="BL22" s="275"/>
      <c r="BM22" s="275"/>
      <c r="BN22" s="275"/>
      <c r="BO22" s="275"/>
      <c r="BP22" s="275"/>
      <c r="BQ22" s="275"/>
      <c r="BR22" s="275"/>
      <c r="BS22" s="275"/>
      <c r="BT22" s="275"/>
      <c r="BU22" s="275"/>
      <c r="BV22" s="275"/>
      <c r="BW22" s="275"/>
      <c r="BX22" s="275"/>
      <c r="BY22" s="275"/>
      <c r="BZ22" s="275"/>
      <c r="CA22" s="275"/>
      <c r="CB22" s="275"/>
      <c r="CC22" s="275"/>
      <c r="CD22" s="275"/>
      <c r="CE22" s="275"/>
      <c r="CF22" s="275"/>
      <c r="CG22" s="275"/>
      <c r="CH22" s="275"/>
      <c r="CI22" s="275"/>
      <c r="CJ22" s="275"/>
      <c r="CK22" s="275"/>
      <c r="CL22" s="275"/>
      <c r="CM22" s="276"/>
    </row>
    <row r="23" spans="1:91" s="277" customFormat="1" ht="15.5" x14ac:dyDescent="0.25">
      <c r="A23" s="275"/>
      <c r="B23" s="230"/>
      <c r="C23" s="228"/>
      <c r="D23" s="228"/>
      <c r="E23" s="228"/>
      <c r="F23" s="228"/>
      <c r="G23" s="229"/>
      <c r="H23" s="276"/>
      <c r="L23" s="278"/>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5"/>
      <c r="BO23" s="275"/>
      <c r="BP23" s="275"/>
      <c r="BQ23" s="275"/>
      <c r="BR23" s="275"/>
      <c r="BS23" s="275"/>
      <c r="BT23" s="275"/>
      <c r="BU23" s="275"/>
      <c r="BV23" s="275"/>
      <c r="BW23" s="275"/>
      <c r="BX23" s="275"/>
      <c r="BY23" s="275"/>
      <c r="BZ23" s="275"/>
      <c r="CA23" s="275"/>
      <c r="CB23" s="275"/>
      <c r="CC23" s="275"/>
      <c r="CD23" s="275"/>
      <c r="CE23" s="275"/>
      <c r="CF23" s="275"/>
      <c r="CG23" s="275"/>
      <c r="CH23" s="275"/>
      <c r="CI23" s="275"/>
      <c r="CJ23" s="275"/>
      <c r="CK23" s="275"/>
      <c r="CL23" s="275"/>
      <c r="CM23" s="276"/>
    </row>
    <row r="24" spans="1:91" s="277" customFormat="1" ht="15.5" x14ac:dyDescent="0.25">
      <c r="A24" s="275"/>
      <c r="B24" s="227"/>
      <c r="C24" s="228"/>
      <c r="D24" s="228"/>
      <c r="E24" s="228"/>
      <c r="F24" s="228"/>
      <c r="G24" s="232"/>
      <c r="H24" s="276"/>
      <c r="L24" s="278"/>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5"/>
      <c r="BO24" s="275"/>
      <c r="BP24" s="275"/>
      <c r="BQ24" s="275"/>
      <c r="BR24" s="275"/>
      <c r="BS24" s="275"/>
      <c r="BT24" s="275"/>
      <c r="BU24" s="275"/>
      <c r="BV24" s="275"/>
      <c r="BW24" s="275"/>
      <c r="BX24" s="275"/>
      <c r="BY24" s="275"/>
      <c r="BZ24" s="275"/>
      <c r="CA24" s="275"/>
      <c r="CB24" s="275"/>
      <c r="CC24" s="275"/>
      <c r="CD24" s="275"/>
      <c r="CE24" s="275"/>
      <c r="CF24" s="275"/>
      <c r="CG24" s="275"/>
      <c r="CH24" s="275"/>
      <c r="CI24" s="275"/>
      <c r="CJ24" s="275"/>
      <c r="CK24" s="275"/>
      <c r="CL24" s="275"/>
      <c r="CM24" s="276"/>
    </row>
    <row r="25" spans="1:91" s="277" customFormat="1" ht="15.5" x14ac:dyDescent="0.25">
      <c r="A25" s="275"/>
      <c r="B25" s="227"/>
      <c r="C25" s="228"/>
      <c r="D25" s="228"/>
      <c r="E25" s="228"/>
      <c r="F25" s="228"/>
      <c r="G25" s="229"/>
      <c r="H25" s="276"/>
      <c r="L25" s="278"/>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275"/>
      <c r="BF25" s="275"/>
      <c r="BG25" s="275"/>
      <c r="BH25" s="275"/>
      <c r="BI25" s="275"/>
      <c r="BJ25" s="275"/>
      <c r="BK25" s="275"/>
      <c r="BL25" s="275"/>
      <c r="BM25" s="275"/>
      <c r="BN25" s="275"/>
      <c r="BO25" s="275"/>
      <c r="BP25" s="275"/>
      <c r="BQ25" s="275"/>
      <c r="BR25" s="275"/>
      <c r="BS25" s="275"/>
      <c r="BT25" s="275"/>
      <c r="BU25" s="275"/>
      <c r="BV25" s="275"/>
      <c r="BW25" s="275"/>
      <c r="BX25" s="275"/>
      <c r="BY25" s="275"/>
      <c r="BZ25" s="275"/>
      <c r="CA25" s="275"/>
      <c r="CB25" s="275"/>
      <c r="CC25" s="275"/>
      <c r="CD25" s="275"/>
      <c r="CE25" s="275"/>
      <c r="CF25" s="275"/>
      <c r="CG25" s="275"/>
      <c r="CH25" s="275"/>
      <c r="CI25" s="275"/>
      <c r="CJ25" s="275"/>
      <c r="CK25" s="275"/>
      <c r="CL25" s="275"/>
      <c r="CM25" s="276"/>
    </row>
    <row r="26" spans="1:91" s="277" customFormat="1" ht="15.5" x14ac:dyDescent="0.25">
      <c r="A26" s="275"/>
      <c r="B26" s="227"/>
      <c r="C26" s="228"/>
      <c r="D26" s="228"/>
      <c r="E26" s="228"/>
      <c r="F26" s="228"/>
      <c r="G26" s="229"/>
      <c r="H26" s="276"/>
      <c r="L26" s="278"/>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5"/>
      <c r="BP26" s="275"/>
      <c r="BQ26" s="275"/>
      <c r="BR26" s="275"/>
      <c r="BS26" s="275"/>
      <c r="BT26" s="275"/>
      <c r="BU26" s="275"/>
      <c r="BV26" s="275"/>
      <c r="BW26" s="275"/>
      <c r="BX26" s="275"/>
      <c r="BY26" s="275"/>
      <c r="BZ26" s="275"/>
      <c r="CA26" s="275"/>
      <c r="CB26" s="275"/>
      <c r="CC26" s="275"/>
      <c r="CD26" s="275"/>
      <c r="CE26" s="275"/>
      <c r="CF26" s="275"/>
      <c r="CG26" s="275"/>
      <c r="CH26" s="275"/>
      <c r="CI26" s="275"/>
      <c r="CJ26" s="275"/>
      <c r="CK26" s="275"/>
      <c r="CL26" s="275"/>
      <c r="CM26" s="276"/>
    </row>
    <row r="27" spans="1:91" s="277" customFormat="1" ht="15.5" x14ac:dyDescent="0.25">
      <c r="A27" s="275"/>
      <c r="B27" s="227"/>
      <c r="C27" s="228"/>
      <c r="D27" s="228"/>
      <c r="E27" s="228"/>
      <c r="F27" s="228"/>
      <c r="G27" s="229"/>
      <c r="H27" s="276"/>
      <c r="L27" s="278"/>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Q27" s="275"/>
      <c r="BR27" s="275"/>
      <c r="BS27" s="275"/>
      <c r="BT27" s="275"/>
      <c r="BU27" s="275"/>
      <c r="BV27" s="275"/>
      <c r="BW27" s="275"/>
      <c r="BX27" s="275"/>
      <c r="BY27" s="275"/>
      <c r="BZ27" s="275"/>
      <c r="CA27" s="275"/>
      <c r="CB27" s="275"/>
      <c r="CC27" s="275"/>
      <c r="CD27" s="275"/>
      <c r="CE27" s="275"/>
      <c r="CF27" s="275"/>
      <c r="CG27" s="275"/>
      <c r="CH27" s="275"/>
      <c r="CI27" s="275"/>
      <c r="CJ27" s="275"/>
      <c r="CK27" s="275"/>
      <c r="CL27" s="275"/>
      <c r="CM27" s="276"/>
    </row>
    <row r="28" spans="1:91" s="277" customFormat="1" ht="15.5" x14ac:dyDescent="0.25">
      <c r="A28" s="275"/>
      <c r="B28" s="227"/>
      <c r="C28" s="231"/>
      <c r="D28" s="231"/>
      <c r="E28" s="231"/>
      <c r="F28" s="231"/>
      <c r="G28" s="232"/>
      <c r="H28" s="276"/>
      <c r="L28" s="278"/>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6"/>
    </row>
    <row r="29" spans="1:91" s="277" customFormat="1" ht="15.5" x14ac:dyDescent="0.25">
      <c r="A29" s="275"/>
      <c r="B29" s="227"/>
      <c r="C29" s="231"/>
      <c r="D29" s="231"/>
      <c r="E29" s="231"/>
      <c r="F29" s="231"/>
      <c r="G29" s="232"/>
      <c r="H29" s="276"/>
      <c r="L29" s="278"/>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5"/>
      <c r="BV29" s="275"/>
      <c r="BW29" s="275"/>
      <c r="BX29" s="275"/>
      <c r="BY29" s="275"/>
      <c r="BZ29" s="275"/>
      <c r="CA29" s="275"/>
      <c r="CB29" s="275"/>
      <c r="CC29" s="275"/>
      <c r="CD29" s="275"/>
      <c r="CE29" s="275"/>
      <c r="CF29" s="275"/>
      <c r="CG29" s="275"/>
      <c r="CH29" s="275"/>
      <c r="CI29" s="275"/>
      <c r="CJ29" s="275"/>
      <c r="CK29" s="275"/>
      <c r="CL29" s="275"/>
      <c r="CM29" s="276"/>
    </row>
    <row r="30" spans="1:91" s="277" customFormat="1" ht="15.5" x14ac:dyDescent="0.25">
      <c r="A30" s="275"/>
      <c r="B30" s="227"/>
      <c r="C30" s="231"/>
      <c r="D30" s="231"/>
      <c r="E30" s="231"/>
      <c r="F30" s="231"/>
      <c r="G30" s="232"/>
      <c r="H30" s="276"/>
      <c r="L30" s="278"/>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5"/>
      <c r="BP30" s="275"/>
      <c r="BQ30" s="275"/>
      <c r="BR30" s="275"/>
      <c r="BS30" s="275"/>
      <c r="BT30" s="275"/>
      <c r="BU30" s="275"/>
      <c r="BV30" s="275"/>
      <c r="BW30" s="275"/>
      <c r="BX30" s="275"/>
      <c r="BY30" s="275"/>
      <c r="BZ30" s="275"/>
      <c r="CA30" s="275"/>
      <c r="CB30" s="275"/>
      <c r="CC30" s="275"/>
      <c r="CD30" s="275"/>
      <c r="CE30" s="275"/>
      <c r="CF30" s="275"/>
      <c r="CG30" s="275"/>
      <c r="CH30" s="275"/>
      <c r="CI30" s="275"/>
      <c r="CJ30" s="275"/>
      <c r="CK30" s="275"/>
      <c r="CL30" s="275"/>
      <c r="CM30" s="276"/>
    </row>
    <row r="31" spans="1:91" s="277" customFormat="1" ht="15.5" x14ac:dyDescent="0.25">
      <c r="A31" s="275"/>
      <c r="B31" s="227"/>
      <c r="C31" s="228"/>
      <c r="D31" s="228"/>
      <c r="E31" s="228"/>
      <c r="F31" s="228"/>
      <c r="G31" s="229"/>
      <c r="H31" s="276"/>
      <c r="L31" s="278"/>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c r="BF31" s="275"/>
      <c r="BG31" s="275"/>
      <c r="BH31" s="275"/>
      <c r="BI31" s="275"/>
      <c r="BJ31" s="275"/>
      <c r="BK31" s="275"/>
      <c r="BL31" s="275"/>
      <c r="BM31" s="275"/>
      <c r="BN31" s="275"/>
      <c r="BO31" s="275"/>
      <c r="BP31" s="275"/>
      <c r="BQ31" s="275"/>
      <c r="BR31" s="275"/>
      <c r="BS31" s="275"/>
      <c r="BT31" s="275"/>
      <c r="BU31" s="275"/>
      <c r="BV31" s="275"/>
      <c r="BW31" s="275"/>
      <c r="BX31" s="275"/>
      <c r="BY31" s="275"/>
      <c r="BZ31" s="275"/>
      <c r="CA31" s="275"/>
      <c r="CB31" s="275"/>
      <c r="CC31" s="275"/>
      <c r="CD31" s="275"/>
      <c r="CE31" s="275"/>
      <c r="CF31" s="275"/>
      <c r="CG31" s="275"/>
      <c r="CH31" s="275"/>
      <c r="CI31" s="275"/>
      <c r="CJ31" s="275"/>
      <c r="CK31" s="275"/>
      <c r="CL31" s="275"/>
      <c r="CM31" s="276"/>
    </row>
    <row r="32" spans="1:91" s="277" customFormat="1" ht="15.5" x14ac:dyDescent="0.25">
      <c r="A32" s="275"/>
      <c r="B32" s="227"/>
      <c r="C32" s="228"/>
      <c r="D32" s="228"/>
      <c r="E32" s="228"/>
      <c r="F32" s="228"/>
      <c r="G32" s="229"/>
      <c r="H32" s="276"/>
      <c r="L32" s="278"/>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c r="AU32" s="275"/>
      <c r="AV32" s="275"/>
      <c r="AW32" s="275"/>
      <c r="AX32" s="275"/>
      <c r="AY32" s="275"/>
      <c r="AZ32" s="275"/>
      <c r="BA32" s="275"/>
      <c r="BB32" s="275"/>
      <c r="BC32" s="275"/>
      <c r="BD32" s="275"/>
      <c r="BE32" s="275"/>
      <c r="BF32" s="275"/>
      <c r="BG32" s="275"/>
      <c r="BH32" s="275"/>
      <c r="BI32" s="275"/>
      <c r="BJ32" s="275"/>
      <c r="BK32" s="275"/>
      <c r="BL32" s="275"/>
      <c r="BM32" s="275"/>
      <c r="BN32" s="275"/>
      <c r="BO32" s="275"/>
      <c r="BP32" s="275"/>
      <c r="BQ32" s="275"/>
      <c r="BR32" s="275"/>
      <c r="BS32" s="275"/>
      <c r="BT32" s="275"/>
      <c r="BU32" s="275"/>
      <c r="BV32" s="275"/>
      <c r="BW32" s="275"/>
      <c r="BX32" s="275"/>
      <c r="BY32" s="275"/>
      <c r="BZ32" s="275"/>
      <c r="CA32" s="275"/>
      <c r="CB32" s="275"/>
      <c r="CC32" s="275"/>
      <c r="CD32" s="275"/>
      <c r="CE32" s="275"/>
      <c r="CF32" s="275"/>
      <c r="CG32" s="275"/>
      <c r="CH32" s="275"/>
      <c r="CI32" s="275"/>
      <c r="CJ32" s="275"/>
      <c r="CK32" s="275"/>
      <c r="CL32" s="275"/>
      <c r="CM32" s="276"/>
    </row>
    <row r="33" spans="1:91" s="277" customFormat="1" ht="15.5" x14ac:dyDescent="0.25">
      <c r="A33" s="275"/>
      <c r="B33" s="227"/>
      <c r="C33" s="231"/>
      <c r="D33" s="231"/>
      <c r="E33" s="231"/>
      <c r="F33" s="231"/>
      <c r="G33" s="232"/>
      <c r="H33" s="276"/>
      <c r="L33" s="278"/>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c r="AT33" s="275"/>
      <c r="AU33" s="275"/>
      <c r="AV33" s="275"/>
      <c r="AW33" s="275"/>
      <c r="AX33" s="275"/>
      <c r="AY33" s="275"/>
      <c r="AZ33" s="275"/>
      <c r="BA33" s="275"/>
      <c r="BB33" s="275"/>
      <c r="BC33" s="275"/>
      <c r="BD33" s="275"/>
      <c r="BE33" s="275"/>
      <c r="BF33" s="275"/>
      <c r="BG33" s="275"/>
      <c r="BH33" s="275"/>
      <c r="BI33" s="275"/>
      <c r="BJ33" s="275"/>
      <c r="BK33" s="275"/>
      <c r="BL33" s="275"/>
      <c r="BM33" s="275"/>
      <c r="BN33" s="275"/>
      <c r="BO33" s="275"/>
      <c r="BP33" s="275"/>
      <c r="BQ33" s="275"/>
      <c r="BR33" s="275"/>
      <c r="BS33" s="275"/>
      <c r="BT33" s="275"/>
      <c r="BU33" s="275"/>
      <c r="BV33" s="275"/>
      <c r="BW33" s="275"/>
      <c r="BX33" s="275"/>
      <c r="BY33" s="275"/>
      <c r="BZ33" s="275"/>
      <c r="CA33" s="275"/>
      <c r="CB33" s="275"/>
      <c r="CC33" s="275"/>
      <c r="CD33" s="275"/>
      <c r="CE33" s="275"/>
      <c r="CF33" s="275"/>
      <c r="CG33" s="275"/>
      <c r="CH33" s="275"/>
      <c r="CI33" s="275"/>
      <c r="CJ33" s="275"/>
      <c r="CK33" s="275"/>
      <c r="CL33" s="275"/>
      <c r="CM33" s="276"/>
    </row>
    <row r="34" spans="1:91" s="277" customFormat="1" ht="15.5" x14ac:dyDescent="0.25">
      <c r="A34" s="275"/>
      <c r="B34" s="227"/>
      <c r="C34" s="231"/>
      <c r="D34" s="231"/>
      <c r="E34" s="231"/>
      <c r="F34" s="231"/>
      <c r="G34" s="232"/>
      <c r="H34" s="276"/>
      <c r="L34" s="278"/>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5"/>
      <c r="BP34" s="275"/>
      <c r="BQ34" s="275"/>
      <c r="BR34" s="275"/>
      <c r="BS34" s="275"/>
      <c r="BT34" s="275"/>
      <c r="BU34" s="275"/>
      <c r="BV34" s="275"/>
      <c r="BW34" s="275"/>
      <c r="BX34" s="275"/>
      <c r="BY34" s="275"/>
      <c r="BZ34" s="275"/>
      <c r="CA34" s="275"/>
      <c r="CB34" s="275"/>
      <c r="CC34" s="275"/>
      <c r="CD34" s="275"/>
      <c r="CE34" s="275"/>
      <c r="CF34" s="275"/>
      <c r="CG34" s="275"/>
      <c r="CH34" s="275"/>
      <c r="CI34" s="275"/>
      <c r="CJ34" s="275"/>
      <c r="CK34" s="275"/>
      <c r="CL34" s="275"/>
      <c r="CM34" s="276"/>
    </row>
    <row r="35" spans="1:91" s="277" customFormat="1" ht="15.5" x14ac:dyDescent="0.25">
      <c r="A35" s="275"/>
      <c r="B35" s="227"/>
      <c r="C35" s="231"/>
      <c r="D35" s="231"/>
      <c r="E35" s="231"/>
      <c r="F35" s="231"/>
      <c r="G35" s="232"/>
      <c r="H35" s="276"/>
      <c r="L35" s="278"/>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5"/>
      <c r="AZ35" s="275"/>
      <c r="BA35" s="275"/>
      <c r="BB35" s="275"/>
      <c r="BC35" s="275"/>
      <c r="BD35" s="275"/>
      <c r="BE35" s="275"/>
      <c r="BF35" s="275"/>
      <c r="BG35" s="275"/>
      <c r="BH35" s="275"/>
      <c r="BI35" s="275"/>
      <c r="BJ35" s="275"/>
      <c r="BK35" s="275"/>
      <c r="BL35" s="275"/>
      <c r="BM35" s="275"/>
      <c r="BN35" s="275"/>
      <c r="BO35" s="275"/>
      <c r="BP35" s="275"/>
      <c r="BQ35" s="275"/>
      <c r="BR35" s="275"/>
      <c r="BS35" s="275"/>
      <c r="BT35" s="275"/>
      <c r="BU35" s="275"/>
      <c r="BV35" s="275"/>
      <c r="BW35" s="275"/>
      <c r="BX35" s="275"/>
      <c r="BY35" s="275"/>
      <c r="BZ35" s="275"/>
      <c r="CA35" s="275"/>
      <c r="CB35" s="275"/>
      <c r="CC35" s="275"/>
      <c r="CD35" s="275"/>
      <c r="CE35" s="275"/>
      <c r="CF35" s="275"/>
      <c r="CG35" s="275"/>
      <c r="CH35" s="275"/>
      <c r="CI35" s="275"/>
      <c r="CJ35" s="275"/>
      <c r="CK35" s="275"/>
      <c r="CL35" s="275"/>
      <c r="CM35" s="276"/>
    </row>
    <row r="36" spans="1:91" s="277" customFormat="1" ht="15.5" x14ac:dyDescent="0.25">
      <c r="A36" s="275"/>
      <c r="B36" s="233"/>
      <c r="C36" s="234"/>
      <c r="D36" s="234"/>
      <c r="E36" s="234"/>
      <c r="F36" s="234"/>
      <c r="G36" s="235"/>
      <c r="H36" s="276"/>
      <c r="L36" s="278"/>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5"/>
      <c r="AN36" s="275"/>
      <c r="AO36" s="275"/>
      <c r="AP36" s="275"/>
      <c r="AQ36" s="275"/>
      <c r="AR36" s="275"/>
      <c r="AS36" s="275"/>
      <c r="AT36" s="275"/>
      <c r="AU36" s="275"/>
      <c r="AV36" s="275"/>
      <c r="AW36" s="275"/>
      <c r="AX36" s="275"/>
      <c r="AY36" s="275"/>
      <c r="AZ36" s="275"/>
      <c r="BA36" s="275"/>
      <c r="BB36" s="275"/>
      <c r="BC36" s="275"/>
      <c r="BD36" s="275"/>
      <c r="BE36" s="275"/>
      <c r="BF36" s="275"/>
      <c r="BG36" s="275"/>
      <c r="BH36" s="275"/>
      <c r="BI36" s="275"/>
      <c r="BJ36" s="275"/>
      <c r="BK36" s="275"/>
      <c r="BL36" s="275"/>
      <c r="BM36" s="275"/>
      <c r="BN36" s="275"/>
      <c r="BO36" s="275"/>
      <c r="BP36" s="275"/>
      <c r="BQ36" s="275"/>
      <c r="BR36" s="275"/>
      <c r="BS36" s="275"/>
      <c r="BT36" s="275"/>
      <c r="BU36" s="275"/>
      <c r="BV36" s="275"/>
      <c r="BW36" s="275"/>
      <c r="BX36" s="275"/>
      <c r="BY36" s="275"/>
      <c r="BZ36" s="275"/>
      <c r="CA36" s="275"/>
      <c r="CB36" s="275"/>
      <c r="CC36" s="275"/>
      <c r="CD36" s="275"/>
      <c r="CE36" s="275"/>
      <c r="CF36" s="275"/>
      <c r="CG36" s="275"/>
      <c r="CH36" s="275"/>
      <c r="CI36" s="275"/>
      <c r="CJ36" s="275"/>
      <c r="CK36" s="275"/>
      <c r="CL36" s="275"/>
      <c r="CM36" s="276"/>
    </row>
    <row r="37" spans="1:91" s="277" customFormat="1" ht="15.5" x14ac:dyDescent="0.25">
      <c r="A37" s="275"/>
      <c r="B37" s="227"/>
      <c r="C37" s="234"/>
      <c r="D37" s="234"/>
      <c r="E37" s="234"/>
      <c r="F37" s="234"/>
      <c r="G37" s="235"/>
      <c r="H37" s="276"/>
      <c r="L37" s="278"/>
      <c r="M37" s="275"/>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5"/>
      <c r="AN37" s="275"/>
      <c r="AO37" s="275"/>
      <c r="AP37" s="275"/>
      <c r="AQ37" s="275"/>
      <c r="AR37" s="275"/>
      <c r="AS37" s="275"/>
      <c r="AT37" s="275"/>
      <c r="AU37" s="275"/>
      <c r="AV37" s="275"/>
      <c r="AW37" s="275"/>
      <c r="AX37" s="275"/>
      <c r="AY37" s="275"/>
      <c r="AZ37" s="275"/>
      <c r="BA37" s="275"/>
      <c r="BB37" s="275"/>
      <c r="BC37" s="275"/>
      <c r="BD37" s="275"/>
      <c r="BE37" s="275"/>
      <c r="BF37" s="275"/>
      <c r="BG37" s="275"/>
      <c r="BH37" s="275"/>
      <c r="BI37" s="275"/>
      <c r="BJ37" s="275"/>
      <c r="BK37" s="275"/>
      <c r="BL37" s="275"/>
      <c r="BM37" s="275"/>
      <c r="BN37" s="275"/>
      <c r="BO37" s="275"/>
      <c r="BP37" s="275"/>
      <c r="BQ37" s="275"/>
      <c r="BR37" s="275"/>
      <c r="BS37" s="275"/>
      <c r="BT37" s="275"/>
      <c r="BU37" s="275"/>
      <c r="BV37" s="275"/>
      <c r="BW37" s="275"/>
      <c r="BX37" s="275"/>
      <c r="BY37" s="275"/>
      <c r="BZ37" s="275"/>
      <c r="CA37" s="275"/>
      <c r="CB37" s="275"/>
      <c r="CC37" s="275"/>
      <c r="CD37" s="275"/>
      <c r="CE37" s="275"/>
      <c r="CF37" s="275"/>
      <c r="CG37" s="275"/>
      <c r="CH37" s="275"/>
      <c r="CI37" s="275"/>
      <c r="CJ37" s="275"/>
      <c r="CK37" s="275"/>
      <c r="CL37" s="275"/>
      <c r="CM37" s="276"/>
    </row>
    <row r="38" spans="1:91" ht="15.5" x14ac:dyDescent="0.25">
      <c r="B38" s="230"/>
      <c r="C38" s="231"/>
      <c r="D38" s="231"/>
      <c r="E38" s="231"/>
      <c r="F38" s="231"/>
      <c r="G38" s="232"/>
      <c r="H38" s="252"/>
      <c r="L38" s="278"/>
    </row>
    <row r="39" spans="1:91" ht="15.5" x14ac:dyDescent="0.25">
      <c r="B39" s="230"/>
      <c r="C39" s="231"/>
      <c r="D39" s="231"/>
      <c r="E39" s="231"/>
      <c r="F39" s="231"/>
      <c r="G39" s="232"/>
      <c r="H39" s="252"/>
    </row>
    <row r="40" spans="1:91" ht="15.5" x14ac:dyDescent="0.25">
      <c r="B40" s="230"/>
      <c r="C40" s="231"/>
      <c r="D40" s="231"/>
      <c r="E40" s="231"/>
      <c r="F40" s="231"/>
      <c r="G40" s="232"/>
      <c r="H40" s="252"/>
    </row>
    <row r="41" spans="1:91" ht="15.5" x14ac:dyDescent="0.25">
      <c r="B41" s="230"/>
      <c r="C41" s="231"/>
      <c r="D41" s="231"/>
      <c r="E41" s="231"/>
      <c r="F41" s="231"/>
      <c r="G41" s="232"/>
      <c r="H41" s="252"/>
    </row>
    <row r="42" spans="1:91" ht="15.5" x14ac:dyDescent="0.25">
      <c r="B42" s="230"/>
      <c r="C42" s="231"/>
      <c r="D42" s="231"/>
      <c r="E42" s="231"/>
      <c r="F42" s="231"/>
      <c r="G42" s="232"/>
      <c r="H42" s="252"/>
    </row>
    <row r="43" spans="1:91" ht="15.5" x14ac:dyDescent="0.25">
      <c r="B43" s="230"/>
      <c r="C43" s="231"/>
      <c r="D43" s="231"/>
      <c r="E43" s="231"/>
      <c r="F43" s="231"/>
      <c r="G43" s="232"/>
      <c r="H43" s="252"/>
    </row>
    <row r="44" spans="1:91" ht="15.5" x14ac:dyDescent="0.25">
      <c r="B44" s="230"/>
      <c r="C44" s="231"/>
      <c r="D44" s="231"/>
      <c r="E44" s="231"/>
      <c r="F44" s="231"/>
      <c r="G44" s="232"/>
      <c r="H44" s="252"/>
    </row>
    <row r="45" spans="1:91" ht="15.5" x14ac:dyDescent="0.25">
      <c r="B45" s="230"/>
      <c r="C45" s="231"/>
      <c r="D45" s="231"/>
      <c r="E45" s="231"/>
      <c r="F45" s="231"/>
      <c r="G45" s="232"/>
      <c r="H45" s="252"/>
    </row>
    <row r="46" spans="1:91" ht="15.5" x14ac:dyDescent="0.25">
      <c r="B46" s="230"/>
      <c r="C46" s="231"/>
      <c r="D46" s="231"/>
      <c r="E46" s="231"/>
      <c r="F46" s="231"/>
      <c r="G46" s="232"/>
      <c r="H46" s="252"/>
    </row>
    <row r="47" spans="1:91" ht="15.5" x14ac:dyDescent="0.25">
      <c r="B47" s="230"/>
      <c r="C47" s="231"/>
      <c r="D47" s="231"/>
      <c r="E47" s="231"/>
      <c r="F47" s="231"/>
      <c r="G47" s="232"/>
      <c r="H47" s="252"/>
    </row>
    <row r="48" spans="1:91" ht="15.5" x14ac:dyDescent="0.25">
      <c r="B48" s="230"/>
      <c r="C48" s="231"/>
      <c r="D48" s="231"/>
      <c r="E48" s="231"/>
      <c r="F48" s="231"/>
      <c r="G48" s="232"/>
      <c r="H48" s="252"/>
    </row>
    <row r="49" spans="2:8" ht="15.5" x14ac:dyDescent="0.25">
      <c r="B49" s="230"/>
      <c r="C49" s="231"/>
      <c r="D49" s="231"/>
      <c r="E49" s="231"/>
      <c r="F49" s="231"/>
      <c r="G49" s="232"/>
      <c r="H49" s="252"/>
    </row>
    <row r="50" spans="2:8" ht="15.5" x14ac:dyDescent="0.25">
      <c r="B50" s="230"/>
      <c r="C50" s="231"/>
      <c r="D50" s="231"/>
      <c r="E50" s="231"/>
      <c r="F50" s="231"/>
      <c r="G50" s="232"/>
      <c r="H50" s="252"/>
    </row>
    <row r="51" spans="2:8" ht="15.5" x14ac:dyDescent="0.25">
      <c r="B51" s="230"/>
      <c r="C51" s="231"/>
      <c r="D51" s="231"/>
      <c r="E51" s="231"/>
      <c r="F51" s="231"/>
      <c r="G51" s="232"/>
      <c r="H51" s="252"/>
    </row>
    <row r="52" spans="2:8" ht="15.5" x14ac:dyDescent="0.25">
      <c r="B52" s="230"/>
      <c r="C52" s="231"/>
      <c r="D52" s="231"/>
      <c r="E52" s="231"/>
      <c r="F52" s="231"/>
      <c r="G52" s="232"/>
      <c r="H52" s="252"/>
    </row>
    <row r="53" spans="2:8" ht="15.5" x14ac:dyDescent="0.25">
      <c r="B53" s="230"/>
      <c r="C53" s="231"/>
      <c r="D53" s="231"/>
      <c r="E53" s="231"/>
      <c r="F53" s="231"/>
      <c r="G53" s="232"/>
      <c r="H53" s="252"/>
    </row>
    <row r="54" spans="2:8" ht="15.5" x14ac:dyDescent="0.25">
      <c r="B54" s="230"/>
      <c r="C54" s="231"/>
      <c r="D54" s="231"/>
      <c r="E54" s="231"/>
      <c r="F54" s="231"/>
      <c r="G54" s="232"/>
      <c r="H54" s="252"/>
    </row>
    <row r="55" spans="2:8" ht="15.5" x14ac:dyDescent="0.25">
      <c r="B55" s="230"/>
      <c r="C55" s="231"/>
      <c r="D55" s="231"/>
      <c r="E55" s="231"/>
      <c r="F55" s="231"/>
      <c r="G55" s="232"/>
      <c r="H55" s="252"/>
    </row>
    <row r="56" spans="2:8" ht="15.5" x14ac:dyDescent="0.25">
      <c r="B56" s="230"/>
      <c r="C56" s="231"/>
      <c r="D56" s="231"/>
      <c r="E56" s="231"/>
      <c r="F56" s="231"/>
      <c r="G56" s="232"/>
      <c r="H56" s="252"/>
    </row>
    <row r="57" spans="2:8" ht="15.5" x14ac:dyDescent="0.25">
      <c r="B57" s="230"/>
      <c r="C57" s="231"/>
      <c r="D57" s="231"/>
      <c r="E57" s="231"/>
      <c r="F57" s="231"/>
      <c r="G57" s="232"/>
      <c r="H57" s="252"/>
    </row>
    <row r="58" spans="2:8" ht="15.5" x14ac:dyDescent="0.25">
      <c r="B58" s="230"/>
      <c r="C58" s="231"/>
      <c r="D58" s="231"/>
      <c r="E58" s="231"/>
      <c r="F58" s="231"/>
      <c r="G58" s="232"/>
      <c r="H58" s="252"/>
    </row>
    <row r="59" spans="2:8" ht="15.5" x14ac:dyDescent="0.25">
      <c r="B59" s="230"/>
      <c r="C59" s="231"/>
      <c r="D59" s="231"/>
      <c r="E59" s="231"/>
      <c r="F59" s="231"/>
      <c r="G59" s="232"/>
      <c r="H59" s="252"/>
    </row>
    <row r="60" spans="2:8" ht="15.5" x14ac:dyDescent="0.25">
      <c r="B60" s="230"/>
      <c r="C60" s="231"/>
      <c r="D60" s="231"/>
      <c r="E60" s="231"/>
      <c r="F60" s="231"/>
      <c r="G60" s="232"/>
      <c r="H60" s="252"/>
    </row>
    <row r="61" spans="2:8" ht="15.5" x14ac:dyDescent="0.25">
      <c r="B61" s="230"/>
      <c r="C61" s="231"/>
      <c r="D61" s="231"/>
      <c r="E61" s="231"/>
      <c r="F61" s="231"/>
      <c r="G61" s="232"/>
      <c r="H61" s="252"/>
    </row>
    <row r="62" spans="2:8" ht="15.5" x14ac:dyDescent="0.25">
      <c r="B62" s="230"/>
      <c r="C62" s="231"/>
      <c r="D62" s="231"/>
      <c r="E62" s="231"/>
      <c r="F62" s="231"/>
      <c r="G62" s="232"/>
      <c r="H62" s="252"/>
    </row>
    <row r="63" spans="2:8" ht="15.5" x14ac:dyDescent="0.25">
      <c r="B63" s="230"/>
      <c r="C63" s="231"/>
      <c r="D63" s="231"/>
      <c r="E63" s="231"/>
      <c r="F63" s="231"/>
      <c r="G63" s="232"/>
      <c r="H63" s="252"/>
    </row>
    <row r="64" spans="2:8" ht="15.5" x14ac:dyDescent="0.25">
      <c r="B64" s="230"/>
      <c r="C64" s="231"/>
      <c r="D64" s="231"/>
      <c r="E64" s="231"/>
      <c r="F64" s="231"/>
      <c r="G64" s="232"/>
      <c r="H64" s="252"/>
    </row>
    <row r="65" spans="2:8" ht="15.5" x14ac:dyDescent="0.25">
      <c r="B65" s="230"/>
      <c r="C65" s="231"/>
      <c r="D65" s="231"/>
      <c r="E65" s="231"/>
      <c r="F65" s="231"/>
      <c r="G65" s="232"/>
      <c r="H65" s="252"/>
    </row>
    <row r="66" spans="2:8" ht="15.5" x14ac:dyDescent="0.25">
      <c r="B66" s="230"/>
      <c r="C66" s="231"/>
      <c r="D66" s="231"/>
      <c r="E66" s="231"/>
      <c r="F66" s="231"/>
      <c r="G66" s="232"/>
      <c r="H66" s="252"/>
    </row>
    <row r="67" spans="2:8" ht="15.5" x14ac:dyDescent="0.25">
      <c r="B67" s="230"/>
      <c r="C67" s="231"/>
      <c r="D67" s="231"/>
      <c r="E67" s="231"/>
      <c r="F67" s="231"/>
      <c r="G67" s="232"/>
      <c r="H67" s="252"/>
    </row>
    <row r="68" spans="2:8" ht="15.5" x14ac:dyDescent="0.25">
      <c r="B68" s="230"/>
      <c r="C68" s="231"/>
      <c r="D68" s="231"/>
      <c r="E68" s="231"/>
      <c r="F68" s="231"/>
      <c r="G68" s="232"/>
      <c r="H68" s="252"/>
    </row>
    <row r="69" spans="2:8" ht="15.5" x14ac:dyDescent="0.25">
      <c r="B69" s="230"/>
      <c r="C69" s="231"/>
      <c r="D69" s="231"/>
      <c r="E69" s="231"/>
      <c r="F69" s="231"/>
      <c r="G69" s="232"/>
      <c r="H69" s="252"/>
    </row>
    <row r="70" spans="2:8" ht="15.5" x14ac:dyDescent="0.25">
      <c r="B70" s="230"/>
      <c r="C70" s="231"/>
      <c r="D70" s="231"/>
      <c r="E70" s="231"/>
      <c r="F70" s="231"/>
      <c r="G70" s="232"/>
      <c r="H70" s="252"/>
    </row>
    <row r="71" spans="2:8" ht="15.5" x14ac:dyDescent="0.25">
      <c r="B71" s="230"/>
      <c r="C71" s="231"/>
      <c r="D71" s="231"/>
      <c r="E71" s="231"/>
      <c r="F71" s="231"/>
      <c r="G71" s="232"/>
      <c r="H71" s="252"/>
    </row>
    <row r="72" spans="2:8" ht="15.5" x14ac:dyDescent="0.25">
      <c r="B72" s="230"/>
      <c r="C72" s="231"/>
      <c r="D72" s="231"/>
      <c r="E72" s="231"/>
      <c r="F72" s="231"/>
      <c r="G72" s="232"/>
      <c r="H72" s="252"/>
    </row>
    <row r="73" spans="2:8" ht="15.5" x14ac:dyDescent="0.25">
      <c r="B73" s="230"/>
      <c r="C73" s="231"/>
      <c r="D73" s="231"/>
      <c r="E73" s="231"/>
      <c r="F73" s="231"/>
      <c r="G73" s="232"/>
      <c r="H73" s="252"/>
    </row>
    <row r="74" spans="2:8" ht="15.5" x14ac:dyDescent="0.25">
      <c r="B74" s="230"/>
      <c r="C74" s="231"/>
      <c r="D74" s="231"/>
      <c r="E74" s="231"/>
      <c r="F74" s="231"/>
      <c r="G74" s="232"/>
      <c r="H74" s="252"/>
    </row>
    <row r="75" spans="2:8" ht="15.5" x14ac:dyDescent="0.25">
      <c r="B75" s="230"/>
      <c r="C75" s="231"/>
      <c r="D75" s="231"/>
      <c r="E75" s="231"/>
      <c r="F75" s="231"/>
      <c r="G75" s="232"/>
      <c r="H75" s="252"/>
    </row>
    <row r="76" spans="2:8" ht="15.5" x14ac:dyDescent="0.25">
      <c r="B76" s="230"/>
      <c r="C76" s="231"/>
      <c r="D76" s="231"/>
      <c r="E76" s="231"/>
      <c r="F76" s="231"/>
      <c r="G76" s="232"/>
      <c r="H76" s="252"/>
    </row>
    <row r="77" spans="2:8" ht="15.5" x14ac:dyDescent="0.25">
      <c r="B77" s="230"/>
      <c r="C77" s="231"/>
      <c r="D77" s="231"/>
      <c r="E77" s="231"/>
      <c r="F77" s="231"/>
      <c r="G77" s="232"/>
      <c r="H77" s="252"/>
    </row>
    <row r="78" spans="2:8" ht="15.5" x14ac:dyDescent="0.25">
      <c r="B78" s="230"/>
      <c r="C78" s="231"/>
      <c r="D78" s="231"/>
      <c r="E78" s="231"/>
      <c r="F78" s="231"/>
      <c r="G78" s="232"/>
      <c r="H78" s="252"/>
    </row>
    <row r="79" spans="2:8" ht="15.5" x14ac:dyDescent="0.25">
      <c r="B79" s="230"/>
      <c r="C79" s="231"/>
      <c r="D79" s="231"/>
      <c r="E79" s="231"/>
      <c r="F79" s="231"/>
      <c r="G79" s="232"/>
      <c r="H79" s="252"/>
    </row>
    <row r="80" spans="2:8" ht="15.5" x14ac:dyDescent="0.25">
      <c r="B80" s="230"/>
      <c r="C80" s="231"/>
      <c r="D80" s="231"/>
      <c r="E80" s="231"/>
      <c r="F80" s="231"/>
      <c r="G80" s="232"/>
      <c r="H80" s="252"/>
    </row>
    <row r="81" spans="2:8" ht="15.5" x14ac:dyDescent="0.25">
      <c r="B81" s="230"/>
      <c r="C81" s="231"/>
      <c r="D81" s="231"/>
      <c r="E81" s="231"/>
      <c r="F81" s="231"/>
      <c r="G81" s="232"/>
      <c r="H81" s="252"/>
    </row>
    <row r="82" spans="2:8" ht="15.5" x14ac:dyDescent="0.25">
      <c r="B82" s="230"/>
      <c r="C82" s="231"/>
      <c r="D82" s="231"/>
      <c r="E82" s="231"/>
      <c r="F82" s="231"/>
      <c r="G82" s="232"/>
      <c r="H82" s="252"/>
    </row>
    <row r="83" spans="2:8" ht="15.5" x14ac:dyDescent="0.25">
      <c r="B83" s="230"/>
      <c r="C83" s="231"/>
      <c r="D83" s="231"/>
      <c r="E83" s="231"/>
      <c r="F83" s="231"/>
      <c r="G83" s="232"/>
      <c r="H83" s="252"/>
    </row>
    <row r="84" spans="2:8" ht="15.5" x14ac:dyDescent="0.25">
      <c r="B84" s="230"/>
      <c r="C84" s="231"/>
      <c r="D84" s="231"/>
      <c r="E84" s="231"/>
      <c r="F84" s="231"/>
      <c r="G84" s="232"/>
      <c r="H84" s="252"/>
    </row>
    <row r="85" spans="2:8" ht="15.5" x14ac:dyDescent="0.25">
      <c r="B85" s="230"/>
      <c r="C85" s="231"/>
      <c r="D85" s="231"/>
      <c r="E85" s="231"/>
      <c r="F85" s="231"/>
      <c r="G85" s="232"/>
      <c r="H85" s="252"/>
    </row>
    <row r="86" spans="2:8" ht="15.5" x14ac:dyDescent="0.25">
      <c r="B86" s="230"/>
      <c r="C86" s="231"/>
      <c r="D86" s="231"/>
      <c r="E86" s="231"/>
      <c r="F86" s="231"/>
      <c r="G86" s="232"/>
      <c r="H86" s="252"/>
    </row>
    <row r="87" spans="2:8" ht="15.5" x14ac:dyDescent="0.25">
      <c r="B87" s="230"/>
      <c r="C87" s="231"/>
      <c r="D87" s="231"/>
      <c r="E87" s="231"/>
      <c r="F87" s="231"/>
      <c r="G87" s="232"/>
      <c r="H87" s="252"/>
    </row>
    <row r="88" spans="2:8" ht="15.5" x14ac:dyDescent="0.25">
      <c r="B88" s="230"/>
      <c r="C88" s="231"/>
      <c r="D88" s="231"/>
      <c r="E88" s="231"/>
      <c r="F88" s="231"/>
      <c r="G88" s="232"/>
      <c r="H88" s="252"/>
    </row>
    <row r="89" spans="2:8" ht="15.5" x14ac:dyDescent="0.25">
      <c r="B89" s="230"/>
      <c r="C89" s="231"/>
      <c r="D89" s="231"/>
      <c r="E89" s="231"/>
      <c r="F89" s="231"/>
      <c r="G89" s="232"/>
      <c r="H89" s="252"/>
    </row>
    <row r="90" spans="2:8" ht="15.5" x14ac:dyDescent="0.25">
      <c r="B90" s="230"/>
      <c r="C90" s="231"/>
      <c r="D90" s="231"/>
      <c r="E90" s="231"/>
      <c r="F90" s="231"/>
      <c r="G90" s="232"/>
      <c r="H90" s="252"/>
    </row>
    <row r="91" spans="2:8" ht="15.5" x14ac:dyDescent="0.25">
      <c r="B91" s="230"/>
      <c r="C91" s="231"/>
      <c r="D91" s="231"/>
      <c r="E91" s="231"/>
      <c r="F91" s="231"/>
      <c r="G91" s="232"/>
      <c r="H91" s="252"/>
    </row>
    <row r="92" spans="2:8" ht="15.5" x14ac:dyDescent="0.25">
      <c r="B92" s="230"/>
      <c r="C92" s="231"/>
      <c r="D92" s="231"/>
      <c r="E92" s="231"/>
      <c r="F92" s="231"/>
      <c r="G92" s="232"/>
      <c r="H92" s="252"/>
    </row>
    <row r="93" spans="2:8" ht="15.5" x14ac:dyDescent="0.25">
      <c r="B93" s="230"/>
      <c r="C93" s="231"/>
      <c r="D93" s="231"/>
      <c r="E93" s="231"/>
      <c r="F93" s="231"/>
      <c r="G93" s="232"/>
      <c r="H93" s="252"/>
    </row>
    <row r="94" spans="2:8" ht="15.5" x14ac:dyDescent="0.25">
      <c r="B94" s="230"/>
      <c r="C94" s="231"/>
      <c r="D94" s="231"/>
      <c r="E94" s="231"/>
      <c r="F94" s="231"/>
      <c r="G94" s="232"/>
      <c r="H94" s="252"/>
    </row>
    <row r="95" spans="2:8" ht="15.5" x14ac:dyDescent="0.25">
      <c r="B95" s="230"/>
      <c r="C95" s="231"/>
      <c r="D95" s="231"/>
      <c r="E95" s="231"/>
      <c r="F95" s="231"/>
      <c r="G95" s="232"/>
      <c r="H95" s="252"/>
    </row>
    <row r="96" spans="2:8" ht="15.5" x14ac:dyDescent="0.25">
      <c r="B96" s="230"/>
      <c r="C96" s="231"/>
      <c r="D96" s="231"/>
      <c r="E96" s="231"/>
      <c r="F96" s="231"/>
      <c r="G96" s="232"/>
      <c r="H96" s="252"/>
    </row>
    <row r="97" spans="2:8" ht="15.5" x14ac:dyDescent="0.25">
      <c r="B97" s="230"/>
      <c r="C97" s="231"/>
      <c r="D97" s="231"/>
      <c r="E97" s="231"/>
      <c r="F97" s="231"/>
      <c r="G97" s="232"/>
      <c r="H97" s="252"/>
    </row>
    <row r="98" spans="2:8" ht="15.5" x14ac:dyDescent="0.25">
      <c r="B98" s="230"/>
      <c r="C98" s="231"/>
      <c r="D98" s="231"/>
      <c r="E98" s="231"/>
      <c r="F98" s="231"/>
      <c r="G98" s="232"/>
      <c r="H98" s="252"/>
    </row>
    <row r="99" spans="2:8" ht="15.5" x14ac:dyDescent="0.25">
      <c r="B99" s="230"/>
      <c r="C99" s="231"/>
      <c r="D99" s="231"/>
      <c r="E99" s="231"/>
      <c r="F99" s="231"/>
      <c r="G99" s="232"/>
      <c r="H99" s="252"/>
    </row>
    <row r="100" spans="2:8" ht="15.5" x14ac:dyDescent="0.25">
      <c r="B100" s="230"/>
      <c r="C100" s="231"/>
      <c r="D100" s="231"/>
      <c r="E100" s="231"/>
      <c r="F100" s="231"/>
      <c r="G100" s="232"/>
      <c r="H100" s="252"/>
    </row>
    <row r="101" spans="2:8" ht="15.5" x14ac:dyDescent="0.25">
      <c r="B101" s="230"/>
      <c r="C101" s="231"/>
      <c r="D101" s="231"/>
      <c r="E101" s="231"/>
      <c r="F101" s="231"/>
      <c r="G101" s="232"/>
      <c r="H101" s="252"/>
    </row>
    <row r="102" spans="2:8" ht="15.5" x14ac:dyDescent="0.25">
      <c r="B102" s="230"/>
      <c r="C102" s="231"/>
      <c r="D102" s="231"/>
      <c r="E102" s="231"/>
      <c r="F102" s="231"/>
      <c r="G102" s="232"/>
      <c r="H102" s="252"/>
    </row>
    <row r="103" spans="2:8" ht="15.5" x14ac:dyDescent="0.25">
      <c r="B103" s="230"/>
      <c r="C103" s="231"/>
      <c r="D103" s="231"/>
      <c r="E103" s="231"/>
      <c r="F103" s="231"/>
      <c r="G103" s="232"/>
      <c r="H103" s="252"/>
    </row>
    <row r="104" spans="2:8" ht="15.5" x14ac:dyDescent="0.25">
      <c r="B104" s="230"/>
      <c r="C104" s="231"/>
      <c r="D104" s="231"/>
      <c r="E104" s="231"/>
      <c r="F104" s="231"/>
      <c r="G104" s="232"/>
      <c r="H104" s="252"/>
    </row>
    <row r="105" spans="2:8" ht="15.5" x14ac:dyDescent="0.25">
      <c r="B105" s="230"/>
      <c r="C105" s="231"/>
      <c r="D105" s="231"/>
      <c r="E105" s="231"/>
      <c r="F105" s="231"/>
      <c r="G105" s="232"/>
      <c r="H105" s="252"/>
    </row>
    <row r="106" spans="2:8" ht="15.5" x14ac:dyDescent="0.25">
      <c r="B106" s="230"/>
      <c r="C106" s="231"/>
      <c r="D106" s="231"/>
      <c r="E106" s="231"/>
      <c r="F106" s="231"/>
      <c r="G106" s="232"/>
      <c r="H106" s="252"/>
    </row>
    <row r="107" spans="2:8" ht="15.5" x14ac:dyDescent="0.25">
      <c r="B107" s="230"/>
      <c r="C107" s="231"/>
      <c r="D107" s="231"/>
      <c r="E107" s="231"/>
      <c r="F107" s="231"/>
      <c r="G107" s="232"/>
      <c r="H107" s="252"/>
    </row>
    <row r="108" spans="2:8" ht="15.5" x14ac:dyDescent="0.25">
      <c r="B108" s="230"/>
      <c r="C108" s="231"/>
      <c r="D108" s="231"/>
      <c r="E108" s="231"/>
      <c r="F108" s="231"/>
      <c r="G108" s="232"/>
      <c r="H108" s="252"/>
    </row>
    <row r="109" spans="2:8" ht="15.5" x14ac:dyDescent="0.25">
      <c r="B109" s="230"/>
      <c r="C109" s="231"/>
      <c r="D109" s="231"/>
      <c r="E109" s="231"/>
      <c r="F109" s="231"/>
      <c r="G109" s="232"/>
      <c r="H109" s="252"/>
    </row>
    <row r="110" spans="2:8" ht="15.5" x14ac:dyDescent="0.25">
      <c r="B110" s="230"/>
      <c r="C110" s="231"/>
      <c r="D110" s="231"/>
      <c r="E110" s="231"/>
      <c r="F110" s="231"/>
      <c r="G110" s="232"/>
      <c r="H110" s="252"/>
    </row>
    <row r="111" spans="2:8" ht="15.5" x14ac:dyDescent="0.25">
      <c r="B111" s="230"/>
      <c r="C111" s="231"/>
      <c r="D111" s="231"/>
      <c r="E111" s="231"/>
      <c r="F111" s="231"/>
      <c r="G111" s="232"/>
      <c r="H111" s="252"/>
    </row>
    <row r="112" spans="2:8" ht="15.5" x14ac:dyDescent="0.25">
      <c r="B112" s="230"/>
      <c r="C112" s="231"/>
      <c r="D112" s="231"/>
      <c r="E112" s="231"/>
      <c r="F112" s="231"/>
      <c r="G112" s="232"/>
      <c r="H112" s="252"/>
    </row>
    <row r="113" spans="2:8" ht="15.5" x14ac:dyDescent="0.25">
      <c r="B113" s="230"/>
      <c r="C113" s="231"/>
      <c r="D113" s="231"/>
      <c r="E113" s="231"/>
      <c r="F113" s="231"/>
      <c r="G113" s="232"/>
      <c r="H113" s="252"/>
    </row>
    <row r="114" spans="2:8" ht="15.5" x14ac:dyDescent="0.25">
      <c r="B114" s="230"/>
      <c r="C114" s="231"/>
      <c r="D114" s="231"/>
      <c r="E114" s="231"/>
      <c r="F114" s="231"/>
      <c r="G114" s="232"/>
      <c r="H114" s="252"/>
    </row>
    <row r="115" spans="2:8" ht="15.5" x14ac:dyDescent="0.25">
      <c r="B115" s="230"/>
      <c r="C115" s="231"/>
      <c r="D115" s="231"/>
      <c r="E115" s="231"/>
      <c r="F115" s="231"/>
      <c r="G115" s="232"/>
      <c r="H115" s="252"/>
    </row>
    <row r="116" spans="2:8" ht="15.5" x14ac:dyDescent="0.25">
      <c r="B116" s="230"/>
      <c r="C116" s="231"/>
      <c r="D116" s="231"/>
      <c r="E116" s="231"/>
      <c r="F116" s="231"/>
      <c r="G116" s="232"/>
      <c r="H116" s="252"/>
    </row>
    <row r="117" spans="2:8" ht="15.5" x14ac:dyDescent="0.25">
      <c r="B117" s="230"/>
      <c r="C117" s="231"/>
      <c r="D117" s="231"/>
      <c r="E117" s="231"/>
      <c r="F117" s="231"/>
      <c r="G117" s="232"/>
      <c r="H117" s="252"/>
    </row>
    <row r="118" spans="2:8" ht="15.5" x14ac:dyDescent="0.25">
      <c r="B118" s="230"/>
      <c r="C118" s="231"/>
      <c r="D118" s="231"/>
      <c r="E118" s="231"/>
      <c r="F118" s="231"/>
      <c r="G118" s="232"/>
      <c r="H118" s="252"/>
    </row>
    <row r="119" spans="2:8" ht="15.5" x14ac:dyDescent="0.25">
      <c r="B119" s="230"/>
      <c r="C119" s="231"/>
      <c r="D119" s="231"/>
      <c r="E119" s="231"/>
      <c r="F119" s="231"/>
      <c r="G119" s="232"/>
      <c r="H119" s="252"/>
    </row>
    <row r="120" spans="2:8" ht="15.5" x14ac:dyDescent="0.25">
      <c r="B120" s="230"/>
      <c r="C120" s="231"/>
      <c r="D120" s="231"/>
      <c r="E120" s="231"/>
      <c r="F120" s="231"/>
      <c r="G120" s="232"/>
      <c r="H120" s="252"/>
    </row>
    <row r="121" spans="2:8" ht="15.5" x14ac:dyDescent="0.25">
      <c r="B121" s="230"/>
      <c r="C121" s="231"/>
      <c r="D121" s="231"/>
      <c r="E121" s="231"/>
      <c r="F121" s="231"/>
      <c r="G121" s="232"/>
      <c r="H121" s="252"/>
    </row>
    <row r="122" spans="2:8" ht="15.5" x14ac:dyDescent="0.25">
      <c r="B122" s="230"/>
      <c r="C122" s="231"/>
      <c r="D122" s="231"/>
      <c r="E122" s="231"/>
      <c r="F122" s="231"/>
      <c r="G122" s="232"/>
      <c r="H122" s="252"/>
    </row>
    <row r="123" spans="2:8" ht="15.5" x14ac:dyDescent="0.25">
      <c r="B123" s="230"/>
      <c r="C123" s="231"/>
      <c r="D123" s="231"/>
      <c r="E123" s="231"/>
      <c r="F123" s="231"/>
      <c r="G123" s="232"/>
      <c r="H123" s="252"/>
    </row>
    <row r="124" spans="2:8" ht="15.5" x14ac:dyDescent="0.25">
      <c r="B124" s="230"/>
      <c r="C124" s="231"/>
      <c r="D124" s="231"/>
      <c r="E124" s="231"/>
      <c r="F124" s="231"/>
      <c r="G124" s="232"/>
      <c r="H124" s="252"/>
    </row>
    <row r="125" spans="2:8" ht="15.5" x14ac:dyDescent="0.25">
      <c r="B125" s="230"/>
      <c r="C125" s="231"/>
      <c r="D125" s="231"/>
      <c r="E125" s="231"/>
      <c r="F125" s="231"/>
      <c r="G125" s="232"/>
      <c r="H125" s="252"/>
    </row>
    <row r="126" spans="2:8" ht="15.5" x14ac:dyDescent="0.25">
      <c r="B126" s="230"/>
      <c r="C126" s="231"/>
      <c r="D126" s="231"/>
      <c r="E126" s="231"/>
      <c r="F126" s="231"/>
      <c r="G126" s="232"/>
      <c r="H126" s="252"/>
    </row>
    <row r="127" spans="2:8" ht="15.5" x14ac:dyDescent="0.25">
      <c r="B127" s="230"/>
      <c r="C127" s="231"/>
      <c r="D127" s="231"/>
      <c r="E127" s="231"/>
      <c r="F127" s="231"/>
      <c r="G127" s="232"/>
      <c r="H127" s="252"/>
    </row>
    <row r="128" spans="2:8" ht="15.5" x14ac:dyDescent="0.25">
      <c r="B128" s="230"/>
      <c r="C128" s="231"/>
      <c r="D128" s="231"/>
      <c r="E128" s="231"/>
      <c r="F128" s="231"/>
      <c r="G128" s="232"/>
      <c r="H128" s="252"/>
    </row>
    <row r="129" spans="2:8" ht="15.5" x14ac:dyDescent="0.25">
      <c r="B129" s="230"/>
      <c r="C129" s="231"/>
      <c r="D129" s="231"/>
      <c r="E129" s="231"/>
      <c r="F129" s="231"/>
      <c r="G129" s="232"/>
      <c r="H129" s="252"/>
    </row>
    <row r="130" spans="2:8" ht="15.5" x14ac:dyDescent="0.25">
      <c r="B130" s="230"/>
      <c r="C130" s="231"/>
      <c r="D130" s="231"/>
      <c r="E130" s="231"/>
      <c r="F130" s="231"/>
      <c r="G130" s="232"/>
      <c r="H130" s="252"/>
    </row>
    <row r="131" spans="2:8" ht="15.5" x14ac:dyDescent="0.25">
      <c r="B131" s="230"/>
      <c r="C131" s="231"/>
      <c r="D131" s="231"/>
      <c r="E131" s="231"/>
      <c r="F131" s="231"/>
      <c r="G131" s="232"/>
      <c r="H131" s="252"/>
    </row>
    <row r="132" spans="2:8" ht="15.5" x14ac:dyDescent="0.25">
      <c r="B132" s="230"/>
      <c r="C132" s="231"/>
      <c r="D132" s="231"/>
      <c r="E132" s="231"/>
      <c r="F132" s="231"/>
      <c r="G132" s="232"/>
      <c r="H132" s="252"/>
    </row>
    <row r="133" spans="2:8" ht="15.5" x14ac:dyDescent="0.25">
      <c r="B133" s="230"/>
      <c r="C133" s="231"/>
      <c r="D133" s="231"/>
      <c r="E133" s="231"/>
      <c r="F133" s="231"/>
      <c r="G133" s="232"/>
      <c r="H133" s="252"/>
    </row>
    <row r="134" spans="2:8" ht="15.5" x14ac:dyDescent="0.25">
      <c r="B134" s="230"/>
      <c r="C134" s="231"/>
      <c r="D134" s="231"/>
      <c r="E134" s="231"/>
      <c r="F134" s="231"/>
      <c r="G134" s="232"/>
      <c r="H134" s="252"/>
    </row>
    <row r="135" spans="2:8" ht="15.5" x14ac:dyDescent="0.25">
      <c r="B135" s="230"/>
      <c r="C135" s="231"/>
      <c r="D135" s="231"/>
      <c r="E135" s="231"/>
      <c r="F135" s="231"/>
      <c r="G135" s="232"/>
      <c r="H135" s="252"/>
    </row>
    <row r="136" spans="2:8" ht="15.5" x14ac:dyDescent="0.25">
      <c r="B136" s="230"/>
      <c r="C136" s="231"/>
      <c r="D136" s="231"/>
      <c r="E136" s="231"/>
      <c r="F136" s="231"/>
      <c r="G136" s="232"/>
      <c r="H136" s="252"/>
    </row>
    <row r="137" spans="2:8" ht="15.5" x14ac:dyDescent="0.25">
      <c r="B137" s="230"/>
      <c r="C137" s="231"/>
      <c r="D137" s="231"/>
      <c r="E137" s="231"/>
      <c r="F137" s="231"/>
      <c r="G137" s="232"/>
      <c r="H137" s="252"/>
    </row>
    <row r="138" spans="2:8" ht="15.5" x14ac:dyDescent="0.25">
      <c r="B138" s="230"/>
      <c r="C138" s="231"/>
      <c r="D138" s="231"/>
      <c r="E138" s="231"/>
      <c r="F138" s="231"/>
      <c r="G138" s="232"/>
      <c r="H138" s="252"/>
    </row>
    <row r="139" spans="2:8" ht="15.5" x14ac:dyDescent="0.25">
      <c r="B139" s="230"/>
      <c r="C139" s="231"/>
      <c r="D139" s="231"/>
      <c r="E139" s="231"/>
      <c r="F139" s="231"/>
      <c r="G139" s="232"/>
      <c r="H139" s="252"/>
    </row>
    <row r="140" spans="2:8" ht="15.5" x14ac:dyDescent="0.25">
      <c r="B140" s="230"/>
      <c r="C140" s="231"/>
      <c r="D140" s="231"/>
      <c r="E140" s="231"/>
      <c r="F140" s="231"/>
      <c r="G140" s="232"/>
      <c r="H140" s="252"/>
    </row>
    <row r="141" spans="2:8" ht="15.5" x14ac:dyDescent="0.25">
      <c r="B141" s="230"/>
      <c r="C141" s="231"/>
      <c r="D141" s="231"/>
      <c r="E141" s="231"/>
      <c r="F141" s="231"/>
      <c r="G141" s="232"/>
      <c r="H141" s="252"/>
    </row>
    <row r="142" spans="2:8" ht="15.5" x14ac:dyDescent="0.25">
      <c r="B142" s="230"/>
      <c r="C142" s="231"/>
      <c r="D142" s="231"/>
      <c r="E142" s="231"/>
      <c r="F142" s="231"/>
      <c r="G142" s="232"/>
      <c r="H142" s="252"/>
    </row>
    <row r="143" spans="2:8" ht="15.5" x14ac:dyDescent="0.25">
      <c r="B143" s="230"/>
      <c r="C143" s="231"/>
      <c r="D143" s="231"/>
      <c r="E143" s="231"/>
      <c r="F143" s="231"/>
      <c r="G143" s="232"/>
      <c r="H143" s="252"/>
    </row>
    <row r="144" spans="2:8" ht="15.5" x14ac:dyDescent="0.25">
      <c r="B144" s="230"/>
      <c r="C144" s="231"/>
      <c r="D144" s="231"/>
      <c r="E144" s="231"/>
      <c r="F144" s="231"/>
      <c r="G144" s="232"/>
      <c r="H144" s="252"/>
    </row>
    <row r="145" spans="2:8" ht="15.5" x14ac:dyDescent="0.25">
      <c r="B145" s="230"/>
      <c r="C145" s="231"/>
      <c r="D145" s="231"/>
      <c r="E145" s="231"/>
      <c r="F145" s="231"/>
      <c r="G145" s="232"/>
      <c r="H145" s="252"/>
    </row>
    <row r="146" spans="2:8" ht="15.5" x14ac:dyDescent="0.25">
      <c r="B146" s="230"/>
      <c r="C146" s="231"/>
      <c r="D146" s="231"/>
      <c r="E146" s="231"/>
      <c r="F146" s="231"/>
      <c r="G146" s="232"/>
      <c r="H146" s="252"/>
    </row>
    <row r="147" spans="2:8" ht="15.5" x14ac:dyDescent="0.25">
      <c r="B147" s="230"/>
      <c r="C147" s="231"/>
      <c r="D147" s="231"/>
      <c r="E147" s="231"/>
      <c r="F147" s="231"/>
      <c r="G147" s="232"/>
      <c r="H147" s="252"/>
    </row>
    <row r="148" spans="2:8" ht="15.5" x14ac:dyDescent="0.25">
      <c r="B148" s="230"/>
      <c r="C148" s="231"/>
      <c r="D148" s="231"/>
      <c r="E148" s="231"/>
      <c r="F148" s="231"/>
      <c r="G148" s="232"/>
      <c r="H148" s="252"/>
    </row>
    <row r="149" spans="2:8" ht="15.5" x14ac:dyDescent="0.25">
      <c r="B149" s="230"/>
      <c r="C149" s="231"/>
      <c r="D149" s="231"/>
      <c r="E149" s="231"/>
      <c r="F149" s="231"/>
      <c r="G149" s="232"/>
      <c r="H149" s="252"/>
    </row>
    <row r="150" spans="2:8" ht="15.5" x14ac:dyDescent="0.25">
      <c r="B150" s="230"/>
      <c r="C150" s="231"/>
      <c r="D150" s="231"/>
      <c r="E150" s="231"/>
      <c r="F150" s="231"/>
      <c r="G150" s="232"/>
      <c r="H150" s="252"/>
    </row>
    <row r="151" spans="2:8" ht="15.5" x14ac:dyDescent="0.25">
      <c r="B151" s="230"/>
      <c r="C151" s="231"/>
      <c r="D151" s="231"/>
      <c r="E151" s="231"/>
      <c r="F151" s="231"/>
      <c r="G151" s="232"/>
      <c r="H151" s="252"/>
    </row>
    <row r="152" spans="2:8" ht="15.5" x14ac:dyDescent="0.25">
      <c r="B152" s="230"/>
      <c r="C152" s="231"/>
      <c r="D152" s="231"/>
      <c r="E152" s="231"/>
      <c r="F152" s="231"/>
      <c r="G152" s="232"/>
      <c r="H152" s="252"/>
    </row>
    <row r="153" spans="2:8" ht="15.5" x14ac:dyDescent="0.25">
      <c r="B153" s="230"/>
      <c r="C153" s="231"/>
      <c r="D153" s="231"/>
      <c r="E153" s="231"/>
      <c r="F153" s="231"/>
      <c r="G153" s="232"/>
      <c r="H153" s="252"/>
    </row>
    <row r="154" spans="2:8" ht="15.5" x14ac:dyDescent="0.25">
      <c r="B154" s="230"/>
      <c r="C154" s="231"/>
      <c r="D154" s="231"/>
      <c r="E154" s="231"/>
      <c r="F154" s="231"/>
      <c r="G154" s="232"/>
      <c r="H154" s="252"/>
    </row>
    <row r="155" spans="2:8" ht="15.5" x14ac:dyDescent="0.25">
      <c r="B155" s="230"/>
      <c r="C155" s="231"/>
      <c r="D155" s="231"/>
      <c r="E155" s="231"/>
      <c r="F155" s="231"/>
      <c r="G155" s="232"/>
      <c r="H155" s="252"/>
    </row>
    <row r="156" spans="2:8" ht="15.5" x14ac:dyDescent="0.25">
      <c r="B156" s="230"/>
      <c r="C156" s="231"/>
      <c r="D156" s="231"/>
      <c r="E156" s="231"/>
      <c r="F156" s="231"/>
      <c r="G156" s="232"/>
      <c r="H156" s="252"/>
    </row>
    <row r="157" spans="2:8" ht="15.5" x14ac:dyDescent="0.25">
      <c r="B157" s="230"/>
      <c r="C157" s="231"/>
      <c r="D157" s="231"/>
      <c r="E157" s="231"/>
      <c r="F157" s="231"/>
      <c r="G157" s="232"/>
      <c r="H157" s="252"/>
    </row>
    <row r="158" spans="2:8" ht="15.5" x14ac:dyDescent="0.25">
      <c r="B158" s="230"/>
      <c r="C158" s="231"/>
      <c r="D158" s="231"/>
      <c r="E158" s="231"/>
      <c r="F158" s="231"/>
      <c r="G158" s="232"/>
      <c r="H158" s="252"/>
    </row>
    <row r="159" spans="2:8" ht="15.5" x14ac:dyDescent="0.25">
      <c r="B159" s="230"/>
      <c r="C159" s="231"/>
      <c r="D159" s="231"/>
      <c r="E159" s="231"/>
      <c r="F159" s="231"/>
      <c r="G159" s="232"/>
      <c r="H159" s="252"/>
    </row>
    <row r="160" spans="2:8" ht="15.5" x14ac:dyDescent="0.25">
      <c r="B160" s="230"/>
      <c r="C160" s="231"/>
      <c r="D160" s="231"/>
      <c r="E160" s="231"/>
      <c r="F160" s="231"/>
      <c r="G160" s="232"/>
      <c r="H160" s="252"/>
    </row>
    <row r="161" spans="2:8" ht="15.5" x14ac:dyDescent="0.25">
      <c r="B161" s="230"/>
      <c r="C161" s="231"/>
      <c r="D161" s="231"/>
      <c r="E161" s="231"/>
      <c r="F161" s="231"/>
      <c r="G161" s="232"/>
      <c r="H161" s="252"/>
    </row>
    <row r="162" spans="2:8" ht="15.5" x14ac:dyDescent="0.25">
      <c r="B162" s="230"/>
      <c r="C162" s="231"/>
      <c r="D162" s="231"/>
      <c r="E162" s="231"/>
      <c r="F162" s="231"/>
      <c r="G162" s="232"/>
      <c r="H162" s="252"/>
    </row>
    <row r="163" spans="2:8" ht="15.5" x14ac:dyDescent="0.25">
      <c r="B163" s="230"/>
      <c r="C163" s="231"/>
      <c r="D163" s="231"/>
      <c r="E163" s="231"/>
      <c r="F163" s="231"/>
      <c r="G163" s="232"/>
      <c r="H163" s="252"/>
    </row>
    <row r="164" spans="2:8" ht="15.5" x14ac:dyDescent="0.25">
      <c r="B164" s="230"/>
      <c r="C164" s="231"/>
      <c r="D164" s="231"/>
      <c r="E164" s="231"/>
      <c r="F164" s="231"/>
      <c r="G164" s="232"/>
      <c r="H164" s="252"/>
    </row>
    <row r="165" spans="2:8" ht="15.5" x14ac:dyDescent="0.25">
      <c r="B165" s="230"/>
      <c r="C165" s="231"/>
      <c r="D165" s="231"/>
      <c r="E165" s="231"/>
      <c r="F165" s="231"/>
      <c r="G165" s="232"/>
      <c r="H165" s="252"/>
    </row>
    <row r="166" spans="2:8" ht="15.5" x14ac:dyDescent="0.25">
      <c r="B166" s="230"/>
      <c r="C166" s="231"/>
      <c r="D166" s="231"/>
      <c r="E166" s="231"/>
      <c r="F166" s="231"/>
      <c r="G166" s="232"/>
      <c r="H166" s="252"/>
    </row>
    <row r="167" spans="2:8" ht="15.5" x14ac:dyDescent="0.25">
      <c r="B167" s="230"/>
      <c r="C167" s="231"/>
      <c r="D167" s="231"/>
      <c r="E167" s="231"/>
      <c r="F167" s="231"/>
      <c r="G167" s="232"/>
      <c r="H167" s="252"/>
    </row>
    <row r="168" spans="2:8" ht="15.5" x14ac:dyDescent="0.25">
      <c r="B168" s="230"/>
      <c r="C168" s="231"/>
      <c r="D168" s="231"/>
      <c r="E168" s="231"/>
      <c r="F168" s="231"/>
      <c r="G168" s="232"/>
      <c r="H168" s="252"/>
    </row>
    <row r="169" spans="2:8" ht="15.5" x14ac:dyDescent="0.25">
      <c r="B169" s="230"/>
      <c r="C169" s="231"/>
      <c r="D169" s="231"/>
      <c r="E169" s="231"/>
      <c r="F169" s="231"/>
      <c r="G169" s="232"/>
      <c r="H169" s="252"/>
    </row>
    <row r="170" spans="2:8" ht="15.5" x14ac:dyDescent="0.25">
      <c r="B170" s="230"/>
      <c r="C170" s="231"/>
      <c r="D170" s="231"/>
      <c r="E170" s="231"/>
      <c r="F170" s="231"/>
      <c r="G170" s="232"/>
      <c r="H170" s="252"/>
    </row>
    <row r="171" spans="2:8" ht="15.5" x14ac:dyDescent="0.25">
      <c r="B171" s="230"/>
      <c r="C171" s="231"/>
      <c r="D171" s="231"/>
      <c r="E171" s="231"/>
      <c r="F171" s="231"/>
      <c r="G171" s="232"/>
      <c r="H171" s="252"/>
    </row>
    <row r="172" spans="2:8" ht="15.5" x14ac:dyDescent="0.25">
      <c r="B172" s="230"/>
      <c r="C172" s="231"/>
      <c r="D172" s="231"/>
      <c r="E172" s="231"/>
      <c r="F172" s="231"/>
      <c r="G172" s="232"/>
      <c r="H172" s="252"/>
    </row>
    <row r="173" spans="2:8" ht="15.5" x14ac:dyDescent="0.25">
      <c r="B173" s="230"/>
      <c r="C173" s="231"/>
      <c r="D173" s="231"/>
      <c r="E173" s="231"/>
      <c r="F173" s="231"/>
      <c r="G173" s="232"/>
      <c r="H173" s="252"/>
    </row>
    <row r="174" spans="2:8" ht="15.5" x14ac:dyDescent="0.25">
      <c r="B174" s="230"/>
      <c r="C174" s="231"/>
      <c r="D174" s="231"/>
      <c r="E174" s="231"/>
      <c r="F174" s="231"/>
      <c r="G174" s="232"/>
      <c r="H174" s="252"/>
    </row>
    <row r="175" spans="2:8" ht="15.5" x14ac:dyDescent="0.25">
      <c r="B175" s="230"/>
      <c r="C175" s="231"/>
      <c r="D175" s="231"/>
      <c r="E175" s="231"/>
      <c r="F175" s="231"/>
      <c r="G175" s="232"/>
      <c r="H175" s="252"/>
    </row>
    <row r="176" spans="2:8" ht="15.5" x14ac:dyDescent="0.25">
      <c r="B176" s="230"/>
      <c r="C176" s="231"/>
      <c r="D176" s="231"/>
      <c r="E176" s="231"/>
      <c r="F176" s="231"/>
      <c r="G176" s="232"/>
      <c r="H176" s="252"/>
    </row>
    <row r="177" spans="2:8" ht="15.5" x14ac:dyDescent="0.25">
      <c r="B177" s="230"/>
      <c r="C177" s="231"/>
      <c r="D177" s="231"/>
      <c r="E177" s="231"/>
      <c r="F177" s="231"/>
      <c r="G177" s="232"/>
      <c r="H177" s="252"/>
    </row>
    <row r="178" spans="2:8" ht="15.5" x14ac:dyDescent="0.25">
      <c r="B178" s="230"/>
      <c r="C178" s="231"/>
      <c r="D178" s="231"/>
      <c r="E178" s="231"/>
      <c r="F178" s="231"/>
      <c r="G178" s="232"/>
      <c r="H178" s="252"/>
    </row>
    <row r="179" spans="2:8" ht="15.5" x14ac:dyDescent="0.25">
      <c r="B179" s="230"/>
      <c r="C179" s="231"/>
      <c r="D179" s="231"/>
      <c r="E179" s="231"/>
      <c r="F179" s="231"/>
      <c r="G179" s="232"/>
      <c r="H179" s="252"/>
    </row>
    <row r="180" spans="2:8" ht="15.5" x14ac:dyDescent="0.25">
      <c r="B180" s="230"/>
      <c r="C180" s="231"/>
      <c r="D180" s="231"/>
      <c r="E180" s="231"/>
      <c r="F180" s="231"/>
      <c r="G180" s="232"/>
      <c r="H180" s="252"/>
    </row>
    <row r="181" spans="2:8" ht="15.5" x14ac:dyDescent="0.25">
      <c r="B181" s="230"/>
      <c r="C181" s="231"/>
      <c r="D181" s="231"/>
      <c r="E181" s="231"/>
      <c r="F181" s="231"/>
      <c r="G181" s="232"/>
      <c r="H181" s="252"/>
    </row>
    <row r="182" spans="2:8" ht="15.5" x14ac:dyDescent="0.25">
      <c r="B182" s="230"/>
      <c r="C182" s="231"/>
      <c r="D182" s="231"/>
      <c r="E182" s="231"/>
      <c r="F182" s="231"/>
      <c r="G182" s="232"/>
      <c r="H182" s="252"/>
    </row>
    <row r="183" spans="2:8" ht="15.5" x14ac:dyDescent="0.25">
      <c r="B183" s="230"/>
      <c r="C183" s="231"/>
      <c r="D183" s="231"/>
      <c r="E183" s="231"/>
      <c r="F183" s="231"/>
      <c r="G183" s="232"/>
      <c r="H183" s="252"/>
    </row>
    <row r="184" spans="2:8" ht="15.5" x14ac:dyDescent="0.25">
      <c r="B184" s="230"/>
      <c r="C184" s="231"/>
      <c r="D184" s="231"/>
      <c r="E184" s="231"/>
      <c r="F184" s="231"/>
      <c r="G184" s="232"/>
      <c r="H184" s="252"/>
    </row>
    <row r="185" spans="2:8" ht="15.5" x14ac:dyDescent="0.25">
      <c r="B185" s="230"/>
      <c r="C185" s="231"/>
      <c r="D185" s="231"/>
      <c r="E185" s="231"/>
      <c r="F185" s="231"/>
      <c r="G185" s="232"/>
      <c r="H185" s="252"/>
    </row>
    <row r="186" spans="2:8" ht="15.5" x14ac:dyDescent="0.25">
      <c r="B186" s="230"/>
      <c r="C186" s="231"/>
      <c r="D186" s="231"/>
      <c r="E186" s="231"/>
      <c r="F186" s="231"/>
      <c r="G186" s="232"/>
      <c r="H186" s="252"/>
    </row>
    <row r="187" spans="2:8" ht="15.5" x14ac:dyDescent="0.25">
      <c r="B187" s="230"/>
      <c r="C187" s="231"/>
      <c r="D187" s="231"/>
      <c r="E187" s="231"/>
      <c r="F187" s="231"/>
      <c r="G187" s="232"/>
      <c r="H187" s="252"/>
    </row>
    <row r="188" spans="2:8" ht="15.5" x14ac:dyDescent="0.25">
      <c r="B188" s="230"/>
      <c r="C188" s="231"/>
      <c r="D188" s="231"/>
      <c r="E188" s="231"/>
      <c r="F188" s="231"/>
      <c r="G188" s="232"/>
      <c r="H188" s="252"/>
    </row>
    <row r="189" spans="2:8" ht="15.5" x14ac:dyDescent="0.25">
      <c r="B189" s="230"/>
      <c r="C189" s="231"/>
      <c r="D189" s="231"/>
      <c r="E189" s="231"/>
      <c r="F189" s="231"/>
      <c r="G189" s="232"/>
      <c r="H189" s="252"/>
    </row>
    <row r="190" spans="2:8" ht="15.5" x14ac:dyDescent="0.25">
      <c r="B190" s="230"/>
      <c r="C190" s="231"/>
      <c r="D190" s="231"/>
      <c r="E190" s="231"/>
      <c r="F190" s="231"/>
      <c r="G190" s="232"/>
      <c r="H190" s="252"/>
    </row>
    <row r="191" spans="2:8" ht="15.5" x14ac:dyDescent="0.25">
      <c r="B191" s="230"/>
      <c r="C191" s="231"/>
      <c r="D191" s="231"/>
      <c r="E191" s="231"/>
      <c r="F191" s="231"/>
      <c r="G191" s="232"/>
      <c r="H191" s="252"/>
    </row>
    <row r="192" spans="2:8" ht="15.5" x14ac:dyDescent="0.25">
      <c r="B192" s="230"/>
      <c r="C192" s="231"/>
      <c r="D192" s="231"/>
      <c r="E192" s="231"/>
      <c r="F192" s="231"/>
      <c r="G192" s="232"/>
      <c r="H192" s="252"/>
    </row>
    <row r="193" spans="2:8" ht="15.5" x14ac:dyDescent="0.25">
      <c r="B193" s="230"/>
      <c r="C193" s="231"/>
      <c r="D193" s="231"/>
      <c r="E193" s="231"/>
      <c r="F193" s="231"/>
      <c r="G193" s="232"/>
      <c r="H193" s="252"/>
    </row>
    <row r="194" spans="2:8" ht="15.5" x14ac:dyDescent="0.25">
      <c r="B194" s="230"/>
      <c r="C194" s="231"/>
      <c r="D194" s="231"/>
      <c r="E194" s="231"/>
      <c r="F194" s="231"/>
      <c r="G194" s="232"/>
      <c r="H194" s="252"/>
    </row>
    <row r="195" spans="2:8" ht="15.5" x14ac:dyDescent="0.25">
      <c r="B195" s="230"/>
      <c r="C195" s="231"/>
      <c r="D195" s="231"/>
      <c r="E195" s="231"/>
      <c r="F195" s="231"/>
      <c r="G195" s="232"/>
      <c r="H195" s="252"/>
    </row>
    <row r="196" spans="2:8" ht="15.5" x14ac:dyDescent="0.25">
      <c r="B196" s="230"/>
      <c r="C196" s="231"/>
      <c r="D196" s="231"/>
      <c r="E196" s="231"/>
      <c r="F196" s="231"/>
      <c r="G196" s="232"/>
      <c r="H196" s="252"/>
    </row>
    <row r="197" spans="2:8" ht="15.5" x14ac:dyDescent="0.25">
      <c r="B197" s="230"/>
      <c r="C197" s="231"/>
      <c r="D197" s="231"/>
      <c r="E197" s="231"/>
      <c r="F197" s="231"/>
      <c r="G197" s="232"/>
      <c r="H197" s="252"/>
    </row>
    <row r="198" spans="2:8" ht="15.5" x14ac:dyDescent="0.25">
      <c r="B198" s="230"/>
      <c r="C198" s="231"/>
      <c r="D198" s="231"/>
      <c r="E198" s="231"/>
      <c r="F198" s="231"/>
      <c r="G198" s="232"/>
      <c r="H198" s="252"/>
    </row>
    <row r="199" spans="2:8" ht="15.5" x14ac:dyDescent="0.25">
      <c r="B199" s="230"/>
      <c r="C199" s="231"/>
      <c r="D199" s="231"/>
      <c r="E199" s="231"/>
      <c r="F199" s="231"/>
      <c r="G199" s="232"/>
      <c r="H199" s="252"/>
    </row>
    <row r="200" spans="2:8" ht="15.5" x14ac:dyDescent="0.25">
      <c r="B200" s="230"/>
      <c r="C200" s="231"/>
      <c r="D200" s="231"/>
      <c r="E200" s="231"/>
      <c r="F200" s="231"/>
      <c r="G200" s="232"/>
      <c r="H200" s="252"/>
    </row>
    <row r="201" spans="2:8" ht="15.5" x14ac:dyDescent="0.25">
      <c r="B201" s="230"/>
      <c r="C201" s="231"/>
      <c r="D201" s="231"/>
      <c r="E201" s="231"/>
      <c r="F201" s="231"/>
      <c r="G201" s="232"/>
      <c r="H201" s="252"/>
    </row>
    <row r="202" spans="2:8" ht="15.5" x14ac:dyDescent="0.25">
      <c r="B202" s="230"/>
      <c r="C202" s="231"/>
      <c r="D202" s="231"/>
      <c r="E202" s="231"/>
      <c r="F202" s="231"/>
      <c r="G202" s="232"/>
      <c r="H202" s="252"/>
    </row>
    <row r="203" spans="2:8" ht="15.5" x14ac:dyDescent="0.25">
      <c r="B203" s="230"/>
      <c r="C203" s="231"/>
      <c r="D203" s="231"/>
      <c r="E203" s="231"/>
      <c r="F203" s="231"/>
      <c r="G203" s="232"/>
      <c r="H203" s="252"/>
    </row>
    <row r="204" spans="2:8" ht="15.5" x14ac:dyDescent="0.25">
      <c r="B204" s="230"/>
      <c r="C204" s="231"/>
      <c r="D204" s="231"/>
      <c r="E204" s="231"/>
      <c r="F204" s="231"/>
      <c r="G204" s="232"/>
      <c r="H204" s="252"/>
    </row>
    <row r="205" spans="2:8" ht="15.5" x14ac:dyDescent="0.25">
      <c r="B205" s="230"/>
      <c r="C205" s="231"/>
      <c r="D205" s="231"/>
      <c r="E205" s="231"/>
      <c r="F205" s="231"/>
      <c r="G205" s="232"/>
      <c r="H205" s="252"/>
    </row>
    <row r="206" spans="2:8" ht="15.5" x14ac:dyDescent="0.25">
      <c r="B206" s="230"/>
      <c r="C206" s="231"/>
      <c r="D206" s="231"/>
      <c r="E206" s="231"/>
      <c r="F206" s="231"/>
      <c r="G206" s="232"/>
      <c r="H206" s="252"/>
    </row>
    <row r="207" spans="2:8" ht="15.5" x14ac:dyDescent="0.25">
      <c r="B207" s="230"/>
      <c r="C207" s="231"/>
      <c r="D207" s="231"/>
      <c r="E207" s="231"/>
      <c r="F207" s="231"/>
      <c r="G207" s="232"/>
      <c r="H207" s="252"/>
    </row>
    <row r="208" spans="2:8" ht="15.5" x14ac:dyDescent="0.25">
      <c r="B208" s="230"/>
      <c r="C208" s="231"/>
      <c r="D208" s="231"/>
      <c r="E208" s="231"/>
      <c r="F208" s="231"/>
      <c r="G208" s="232"/>
      <c r="H208" s="252"/>
    </row>
    <row r="209" spans="2:8" ht="15.5" x14ac:dyDescent="0.25">
      <c r="B209" s="230"/>
      <c r="C209" s="231"/>
      <c r="D209" s="231"/>
      <c r="E209" s="231"/>
      <c r="F209" s="231"/>
      <c r="G209" s="232"/>
      <c r="H209" s="252"/>
    </row>
    <row r="210" spans="2:8" ht="15.5" x14ac:dyDescent="0.25">
      <c r="B210" s="230"/>
      <c r="C210" s="231"/>
      <c r="D210" s="231"/>
      <c r="E210" s="231"/>
      <c r="F210" s="231"/>
      <c r="G210" s="232"/>
      <c r="H210" s="252"/>
    </row>
    <row r="211" spans="2:8" ht="15.5" x14ac:dyDescent="0.25">
      <c r="B211" s="230"/>
      <c r="C211" s="231"/>
      <c r="D211" s="231"/>
      <c r="E211" s="231"/>
      <c r="F211" s="231"/>
      <c r="G211" s="232"/>
      <c r="H211" s="252"/>
    </row>
    <row r="212" spans="2:8" ht="15.5" x14ac:dyDescent="0.25">
      <c r="B212" s="230"/>
      <c r="C212" s="231"/>
      <c r="D212" s="231"/>
      <c r="E212" s="231"/>
      <c r="F212" s="231"/>
      <c r="G212" s="232"/>
      <c r="H212" s="252"/>
    </row>
    <row r="213" spans="2:8" ht="15.5" x14ac:dyDescent="0.25">
      <c r="B213" s="230"/>
      <c r="C213" s="231"/>
      <c r="D213" s="231"/>
      <c r="E213" s="231"/>
      <c r="F213" s="231"/>
      <c r="G213" s="232"/>
      <c r="H213" s="252"/>
    </row>
    <row r="214" spans="2:8" ht="15.5" x14ac:dyDescent="0.25">
      <c r="B214" s="230"/>
      <c r="C214" s="231"/>
      <c r="D214" s="231"/>
      <c r="E214" s="231"/>
      <c r="F214" s="231"/>
      <c r="G214" s="232"/>
      <c r="H214" s="252"/>
    </row>
    <row r="215" spans="2:8" ht="15.5" x14ac:dyDescent="0.25">
      <c r="B215" s="230"/>
      <c r="C215" s="231"/>
      <c r="D215" s="231"/>
      <c r="E215" s="231"/>
      <c r="F215" s="231"/>
      <c r="G215" s="232"/>
      <c r="H215" s="252"/>
    </row>
    <row r="216" spans="2:8" ht="15.5" x14ac:dyDescent="0.25">
      <c r="B216" s="230"/>
      <c r="C216" s="231"/>
      <c r="D216" s="231"/>
      <c r="E216" s="231"/>
      <c r="F216" s="231"/>
      <c r="G216" s="232"/>
      <c r="H216" s="252"/>
    </row>
    <row r="217" spans="2:8" ht="15.5" x14ac:dyDescent="0.25">
      <c r="B217" s="230"/>
      <c r="C217" s="231"/>
      <c r="D217" s="231"/>
      <c r="E217" s="231"/>
      <c r="F217" s="231"/>
      <c r="G217" s="232"/>
      <c r="H217" s="252"/>
    </row>
    <row r="218" spans="2:8" ht="15.5" x14ac:dyDescent="0.25">
      <c r="B218" s="230"/>
      <c r="C218" s="231"/>
      <c r="D218" s="231"/>
      <c r="E218" s="231"/>
      <c r="F218" s="231"/>
      <c r="G218" s="232"/>
      <c r="H218" s="252"/>
    </row>
    <row r="219" spans="2:8" ht="15.5" x14ac:dyDescent="0.25">
      <c r="B219" s="230"/>
      <c r="C219" s="231"/>
      <c r="D219" s="231"/>
      <c r="E219" s="231"/>
      <c r="F219" s="231"/>
      <c r="G219" s="232"/>
      <c r="H219" s="252"/>
    </row>
    <row r="220" spans="2:8" ht="15.5" x14ac:dyDescent="0.25">
      <c r="B220" s="230"/>
      <c r="C220" s="231"/>
      <c r="D220" s="231"/>
      <c r="E220" s="231"/>
      <c r="F220" s="231"/>
      <c r="G220" s="232"/>
      <c r="H220" s="252"/>
    </row>
    <row r="221" spans="2:8" ht="15.5" x14ac:dyDescent="0.25">
      <c r="B221" s="230"/>
      <c r="C221" s="231"/>
      <c r="D221" s="231"/>
      <c r="E221" s="231"/>
      <c r="F221" s="231"/>
      <c r="G221" s="232"/>
      <c r="H221" s="252"/>
    </row>
    <row r="222" spans="2:8" ht="15.5" x14ac:dyDescent="0.25">
      <c r="B222" s="230"/>
      <c r="C222" s="231"/>
      <c r="D222" s="231"/>
      <c r="E222" s="231"/>
      <c r="F222" s="231"/>
      <c r="G222" s="232"/>
      <c r="H222" s="252"/>
    </row>
    <row r="223" spans="2:8" ht="15.5" x14ac:dyDescent="0.25">
      <c r="B223" s="230"/>
      <c r="C223" s="231"/>
      <c r="D223" s="231"/>
      <c r="E223" s="231"/>
      <c r="F223" s="231"/>
      <c r="G223" s="232"/>
      <c r="H223" s="252"/>
    </row>
    <row r="224" spans="2:8" ht="15.5" x14ac:dyDescent="0.25">
      <c r="B224" s="230"/>
      <c r="C224" s="231"/>
      <c r="D224" s="231"/>
      <c r="E224" s="231"/>
      <c r="F224" s="231"/>
      <c r="G224" s="232"/>
      <c r="H224" s="252"/>
    </row>
    <row r="225" spans="2:8" ht="15.5" x14ac:dyDescent="0.25">
      <c r="B225" s="230"/>
      <c r="C225" s="231"/>
      <c r="D225" s="231"/>
      <c r="E225" s="231"/>
      <c r="F225" s="231"/>
      <c r="G225" s="232"/>
      <c r="H225" s="252"/>
    </row>
    <row r="226" spans="2:8" ht="15.5" x14ac:dyDescent="0.25">
      <c r="B226" s="230"/>
      <c r="C226" s="231"/>
      <c r="D226" s="231"/>
      <c r="E226" s="231"/>
      <c r="F226" s="231"/>
      <c r="G226" s="232"/>
      <c r="H226" s="252"/>
    </row>
    <row r="227" spans="2:8" ht="15.5" x14ac:dyDescent="0.25">
      <c r="B227" s="230"/>
      <c r="C227" s="231"/>
      <c r="D227" s="231"/>
      <c r="E227" s="231"/>
      <c r="F227" s="231"/>
      <c r="G227" s="232"/>
      <c r="H227" s="252"/>
    </row>
    <row r="228" spans="2:8" ht="15.5" x14ac:dyDescent="0.25">
      <c r="B228" s="230"/>
      <c r="C228" s="231"/>
      <c r="D228" s="231"/>
      <c r="E228" s="231"/>
      <c r="F228" s="231"/>
      <c r="G228" s="232"/>
      <c r="H228" s="252"/>
    </row>
    <row r="229" spans="2:8" ht="15.5" x14ac:dyDescent="0.25">
      <c r="B229" s="230"/>
      <c r="C229" s="231"/>
      <c r="D229" s="231"/>
      <c r="E229" s="231"/>
      <c r="F229" s="231"/>
      <c r="G229" s="232"/>
      <c r="H229" s="252"/>
    </row>
    <row r="230" spans="2:8" ht="15.5" x14ac:dyDescent="0.25">
      <c r="B230" s="230"/>
      <c r="C230" s="231"/>
      <c r="D230" s="231"/>
      <c r="E230" s="231"/>
      <c r="F230" s="231"/>
      <c r="G230" s="232"/>
      <c r="H230" s="252"/>
    </row>
    <row r="231" spans="2:8" ht="15.5" x14ac:dyDescent="0.25">
      <c r="B231" s="230"/>
      <c r="C231" s="231"/>
      <c r="D231" s="231"/>
      <c r="E231" s="231"/>
      <c r="F231" s="231"/>
      <c r="G231" s="232"/>
      <c r="H231" s="252"/>
    </row>
    <row r="232" spans="2:8" ht="15.5" x14ac:dyDescent="0.25">
      <c r="B232" s="230"/>
      <c r="C232" s="231"/>
      <c r="D232" s="231"/>
      <c r="E232" s="231"/>
      <c r="F232" s="231"/>
      <c r="G232" s="232"/>
      <c r="H232" s="252"/>
    </row>
    <row r="233" spans="2:8" ht="15.5" x14ac:dyDescent="0.25">
      <c r="B233" s="230"/>
      <c r="C233" s="231"/>
      <c r="D233" s="231"/>
      <c r="E233" s="231"/>
      <c r="F233" s="231"/>
      <c r="G233" s="232"/>
      <c r="H233" s="252"/>
    </row>
    <row r="234" spans="2:8" ht="15.5" x14ac:dyDescent="0.25">
      <c r="B234" s="230"/>
      <c r="C234" s="231"/>
      <c r="D234" s="231"/>
      <c r="E234" s="231"/>
      <c r="F234" s="231"/>
      <c r="G234" s="232"/>
      <c r="H234" s="252"/>
    </row>
    <row r="235" spans="2:8" ht="15.5" x14ac:dyDescent="0.25">
      <c r="B235" s="230"/>
      <c r="C235" s="231"/>
      <c r="D235" s="231"/>
      <c r="E235" s="231"/>
      <c r="F235" s="231"/>
      <c r="G235" s="232"/>
      <c r="H235" s="252"/>
    </row>
    <row r="236" spans="2:8" ht="15.5" x14ac:dyDescent="0.25">
      <c r="B236" s="230"/>
      <c r="C236" s="231"/>
      <c r="D236" s="231"/>
      <c r="E236" s="231"/>
      <c r="F236" s="231"/>
      <c r="G236" s="232"/>
      <c r="H236" s="252"/>
    </row>
    <row r="237" spans="2:8" ht="15.5" x14ac:dyDescent="0.25">
      <c r="B237" s="230"/>
      <c r="C237" s="231"/>
      <c r="D237" s="231"/>
      <c r="E237" s="231"/>
      <c r="F237" s="231"/>
      <c r="G237" s="232"/>
      <c r="H237" s="252"/>
    </row>
    <row r="238" spans="2:8" ht="15.5" x14ac:dyDescent="0.25">
      <c r="B238" s="230"/>
      <c r="C238" s="231"/>
      <c r="D238" s="231"/>
      <c r="E238" s="231"/>
      <c r="F238" s="231"/>
      <c r="G238" s="232"/>
      <c r="H238" s="252"/>
    </row>
    <row r="239" spans="2:8" ht="15.5" x14ac:dyDescent="0.25">
      <c r="B239" s="230"/>
      <c r="C239" s="231"/>
      <c r="D239" s="231"/>
      <c r="E239" s="231"/>
      <c r="F239" s="231"/>
      <c r="G239" s="232"/>
      <c r="H239" s="252"/>
    </row>
    <row r="240" spans="2:8" ht="15.5" x14ac:dyDescent="0.25">
      <c r="B240" s="230"/>
      <c r="C240" s="231"/>
      <c r="D240" s="231"/>
      <c r="E240" s="231"/>
      <c r="F240" s="231"/>
      <c r="G240" s="232"/>
      <c r="H240" s="252"/>
    </row>
    <row r="241" spans="2:8" ht="15.5" x14ac:dyDescent="0.25">
      <c r="B241" s="230"/>
      <c r="C241" s="231"/>
      <c r="D241" s="231"/>
      <c r="E241" s="231"/>
      <c r="F241" s="231"/>
      <c r="G241" s="232"/>
      <c r="H241" s="252"/>
    </row>
    <row r="242" spans="2:8" ht="15.5" x14ac:dyDescent="0.25">
      <c r="B242" s="230"/>
      <c r="C242" s="231"/>
      <c r="D242" s="231"/>
      <c r="E242" s="231"/>
      <c r="F242" s="231"/>
      <c r="G242" s="232"/>
      <c r="H242" s="252"/>
    </row>
    <row r="243" spans="2:8" ht="16" thickBot="1" x14ac:dyDescent="0.3">
      <c r="B243" s="236"/>
      <c r="C243" s="237"/>
      <c r="D243" s="237"/>
      <c r="E243" s="237"/>
      <c r="F243" s="237"/>
      <c r="G243" s="238"/>
      <c r="H243" s="252"/>
    </row>
    <row r="244" spans="2:8" x14ac:dyDescent="0.25">
      <c r="B244" s="284"/>
      <c r="C244" s="285"/>
      <c r="D244" s="285"/>
      <c r="E244" s="286"/>
      <c r="F244" s="286"/>
      <c r="G244" s="286"/>
    </row>
    <row r="245" spans="2:8" x14ac:dyDescent="0.25">
      <c r="B245" s="287"/>
      <c r="C245" s="288"/>
      <c r="D245" s="288"/>
      <c r="E245" s="289"/>
      <c r="F245" s="289"/>
      <c r="G245" s="289"/>
    </row>
    <row r="246" spans="2:8" x14ac:dyDescent="0.25">
      <c r="B246" s="287"/>
      <c r="C246" s="288"/>
      <c r="D246" s="288"/>
      <c r="E246" s="289"/>
      <c r="F246" s="289"/>
      <c r="G246" s="289"/>
    </row>
    <row r="247" spans="2:8" x14ac:dyDescent="0.25">
      <c r="B247" s="287"/>
      <c r="C247" s="288"/>
      <c r="D247" s="288"/>
      <c r="E247" s="289"/>
      <c r="F247" s="289"/>
      <c r="G247" s="289"/>
    </row>
    <row r="248" spans="2:8" x14ac:dyDescent="0.25">
      <c r="B248" s="287"/>
      <c r="C248" s="288"/>
      <c r="D248" s="288"/>
      <c r="E248" s="289"/>
      <c r="F248" s="289"/>
      <c r="G248" s="289"/>
    </row>
    <row r="249" spans="2:8" x14ac:dyDescent="0.25">
      <c r="B249" s="287"/>
      <c r="C249" s="288"/>
      <c r="D249" s="288"/>
      <c r="E249" s="289"/>
      <c r="F249" s="289"/>
      <c r="G249" s="289"/>
    </row>
    <row r="250" spans="2:8" x14ac:dyDescent="0.25">
      <c r="B250" s="287"/>
      <c r="C250" s="288"/>
      <c r="D250" s="288"/>
      <c r="E250" s="289"/>
      <c r="F250" s="289"/>
      <c r="G250" s="289"/>
    </row>
    <row r="251" spans="2:8" x14ac:dyDescent="0.25">
      <c r="B251" s="287"/>
      <c r="C251" s="288"/>
      <c r="D251" s="288"/>
      <c r="E251" s="289"/>
      <c r="F251" s="289"/>
      <c r="G251" s="289"/>
    </row>
    <row r="252" spans="2:8" x14ac:dyDescent="0.25">
      <c r="B252" s="287"/>
      <c r="C252" s="288"/>
      <c r="D252" s="288"/>
      <c r="E252" s="289"/>
      <c r="F252" s="289"/>
      <c r="G252" s="289"/>
    </row>
    <row r="253" spans="2:8" x14ac:dyDescent="0.25">
      <c r="B253" s="287"/>
      <c r="C253" s="288"/>
      <c r="D253" s="288"/>
      <c r="E253" s="289"/>
      <c r="F253" s="289"/>
      <c r="G253" s="289"/>
    </row>
    <row r="254" spans="2:8" x14ac:dyDescent="0.25">
      <c r="B254" s="287"/>
      <c r="C254" s="288"/>
      <c r="D254" s="288"/>
      <c r="E254" s="289"/>
      <c r="F254" s="289"/>
      <c r="G254" s="289"/>
    </row>
    <row r="255" spans="2:8" x14ac:dyDescent="0.25">
      <c r="B255" s="287"/>
      <c r="C255" s="288"/>
      <c r="D255" s="288"/>
      <c r="E255" s="289"/>
      <c r="F255" s="289"/>
      <c r="G255" s="289"/>
    </row>
    <row r="256" spans="2:8" x14ac:dyDescent="0.25">
      <c r="B256" s="287"/>
      <c r="C256" s="288"/>
      <c r="D256" s="288"/>
      <c r="E256" s="289"/>
      <c r="F256" s="289"/>
      <c r="G256" s="289"/>
    </row>
    <row r="257" spans="2:7" x14ac:dyDescent="0.25">
      <c r="B257" s="287"/>
      <c r="C257" s="288"/>
      <c r="D257" s="288"/>
      <c r="E257" s="289"/>
      <c r="F257" s="289"/>
      <c r="G257" s="289"/>
    </row>
    <row r="258" spans="2:7" x14ac:dyDescent="0.25">
      <c r="B258" s="287"/>
      <c r="C258" s="288"/>
      <c r="D258" s="288"/>
      <c r="E258" s="289"/>
      <c r="F258" s="289"/>
      <c r="G258" s="289"/>
    </row>
    <row r="259" spans="2:7" x14ac:dyDescent="0.25">
      <c r="B259" s="287"/>
      <c r="C259" s="288"/>
      <c r="D259" s="288"/>
      <c r="E259" s="289"/>
      <c r="F259" s="289"/>
      <c r="G259" s="289"/>
    </row>
    <row r="260" spans="2:7" x14ac:dyDescent="0.25">
      <c r="B260" s="287"/>
      <c r="C260" s="288"/>
      <c r="D260" s="288"/>
      <c r="E260" s="289"/>
      <c r="F260" s="289"/>
      <c r="G260" s="289"/>
    </row>
    <row r="261" spans="2:7" x14ac:dyDescent="0.25">
      <c r="B261" s="287"/>
      <c r="C261" s="288"/>
      <c r="D261" s="288"/>
      <c r="E261" s="289"/>
      <c r="F261" s="289"/>
      <c r="G261" s="289"/>
    </row>
    <row r="262" spans="2:7" x14ac:dyDescent="0.25">
      <c r="B262" s="287"/>
      <c r="C262" s="288"/>
      <c r="D262" s="288"/>
      <c r="E262" s="289"/>
      <c r="F262" s="289"/>
      <c r="G262" s="289"/>
    </row>
    <row r="263" spans="2:7" x14ac:dyDescent="0.25">
      <c r="B263" s="287"/>
      <c r="C263" s="288"/>
      <c r="D263" s="288"/>
      <c r="E263" s="289"/>
      <c r="F263" s="289"/>
      <c r="G263" s="289"/>
    </row>
    <row r="264" spans="2:7" x14ac:dyDescent="0.25">
      <c r="B264" s="287"/>
      <c r="C264" s="288"/>
      <c r="D264" s="288"/>
      <c r="E264" s="289"/>
      <c r="F264" s="289"/>
      <c r="G264" s="289"/>
    </row>
    <row r="265" spans="2:7" x14ac:dyDescent="0.25">
      <c r="B265" s="287"/>
      <c r="C265" s="288"/>
      <c r="D265" s="288"/>
      <c r="E265" s="289"/>
      <c r="F265" s="289"/>
      <c r="G265" s="289"/>
    </row>
    <row r="266" spans="2:7" x14ac:dyDescent="0.25">
      <c r="B266" s="287"/>
      <c r="C266" s="288"/>
      <c r="D266" s="288"/>
      <c r="E266" s="289"/>
      <c r="F266" s="289"/>
      <c r="G266" s="289"/>
    </row>
    <row r="267" spans="2:7" x14ac:dyDescent="0.25">
      <c r="B267" s="287"/>
      <c r="C267" s="288"/>
      <c r="D267" s="288"/>
      <c r="E267" s="289"/>
      <c r="F267" s="289"/>
      <c r="G267" s="289"/>
    </row>
    <row r="268" spans="2:7" x14ac:dyDescent="0.25">
      <c r="B268" s="287"/>
      <c r="C268" s="288"/>
      <c r="D268" s="288"/>
      <c r="E268" s="289"/>
      <c r="F268" s="289"/>
      <c r="G268" s="289"/>
    </row>
    <row r="269" spans="2:7" x14ac:dyDescent="0.25">
      <c r="B269" s="287"/>
      <c r="C269" s="288"/>
      <c r="D269" s="288"/>
      <c r="E269" s="289"/>
      <c r="F269" s="289"/>
      <c r="G269" s="289"/>
    </row>
    <row r="270" spans="2:7" x14ac:dyDescent="0.25">
      <c r="B270" s="287"/>
      <c r="C270" s="288"/>
      <c r="D270" s="288"/>
      <c r="E270" s="289"/>
      <c r="F270" s="289"/>
      <c r="G270" s="289"/>
    </row>
    <row r="271" spans="2:7" x14ac:dyDescent="0.25">
      <c r="B271" s="287"/>
      <c r="C271" s="288"/>
      <c r="D271" s="288"/>
      <c r="E271" s="289"/>
      <c r="F271" s="289"/>
      <c r="G271" s="289"/>
    </row>
    <row r="272" spans="2:7" x14ac:dyDescent="0.25">
      <c r="B272" s="287"/>
      <c r="C272" s="288"/>
      <c r="D272" s="288"/>
      <c r="E272" s="289"/>
      <c r="F272" s="289"/>
      <c r="G272" s="289"/>
    </row>
    <row r="273" spans="2:7" x14ac:dyDescent="0.25">
      <c r="B273" s="287"/>
      <c r="C273" s="288"/>
      <c r="D273" s="288"/>
      <c r="E273" s="289"/>
      <c r="F273" s="289"/>
      <c r="G273" s="289"/>
    </row>
    <row r="274" spans="2:7" x14ac:dyDescent="0.25">
      <c r="B274" s="287"/>
      <c r="C274" s="288"/>
      <c r="D274" s="288"/>
      <c r="E274" s="289"/>
      <c r="F274" s="289"/>
      <c r="G274" s="289"/>
    </row>
    <row r="275" spans="2:7" x14ac:dyDescent="0.25">
      <c r="B275" s="287"/>
      <c r="C275" s="288"/>
      <c r="D275" s="288"/>
      <c r="E275" s="289"/>
      <c r="F275" s="289"/>
      <c r="G275" s="289"/>
    </row>
    <row r="276" spans="2:7" x14ac:dyDescent="0.25">
      <c r="B276" s="287"/>
      <c r="C276" s="288"/>
      <c r="D276" s="288"/>
      <c r="E276" s="289"/>
      <c r="F276" s="289"/>
      <c r="G276" s="289"/>
    </row>
    <row r="277" spans="2:7" x14ac:dyDescent="0.25">
      <c r="B277" s="287"/>
      <c r="C277" s="288"/>
      <c r="D277" s="288"/>
      <c r="E277" s="289"/>
      <c r="F277" s="289"/>
      <c r="G277" s="289"/>
    </row>
    <row r="278" spans="2:7" x14ac:dyDescent="0.25">
      <c r="B278" s="287"/>
      <c r="C278" s="288"/>
      <c r="D278" s="288"/>
      <c r="E278" s="289"/>
      <c r="F278" s="289"/>
      <c r="G278" s="289"/>
    </row>
    <row r="279" spans="2:7" x14ac:dyDescent="0.25">
      <c r="B279" s="287"/>
      <c r="C279" s="288"/>
      <c r="D279" s="288"/>
      <c r="E279" s="289"/>
      <c r="F279" s="289"/>
      <c r="G279" s="289"/>
    </row>
    <row r="280" spans="2:7" x14ac:dyDescent="0.25">
      <c r="B280" s="287"/>
      <c r="C280" s="288"/>
      <c r="D280" s="288"/>
      <c r="E280" s="289"/>
      <c r="F280" s="289"/>
      <c r="G280" s="289"/>
    </row>
    <row r="281" spans="2:7" x14ac:dyDescent="0.25">
      <c r="B281" s="287"/>
      <c r="C281" s="288"/>
      <c r="D281" s="288"/>
      <c r="E281" s="289"/>
      <c r="F281" s="289"/>
      <c r="G281" s="289"/>
    </row>
    <row r="282" spans="2:7" x14ac:dyDescent="0.25">
      <c r="B282" s="287"/>
      <c r="C282" s="288"/>
      <c r="D282" s="288"/>
      <c r="E282" s="289"/>
      <c r="F282" s="289"/>
      <c r="G282" s="289"/>
    </row>
    <row r="283" spans="2:7" x14ac:dyDescent="0.25">
      <c r="B283" s="287"/>
      <c r="C283" s="288"/>
      <c r="D283" s="288"/>
      <c r="E283" s="289"/>
      <c r="F283" s="289"/>
      <c r="G283" s="289"/>
    </row>
    <row r="284" spans="2:7" x14ac:dyDescent="0.25">
      <c r="B284" s="287"/>
      <c r="C284" s="288"/>
      <c r="D284" s="288"/>
      <c r="E284" s="289"/>
      <c r="F284" s="289"/>
      <c r="G284" s="289"/>
    </row>
    <row r="285" spans="2:7" x14ac:dyDescent="0.25">
      <c r="B285" s="287"/>
      <c r="C285" s="288"/>
      <c r="D285" s="288"/>
      <c r="E285" s="289"/>
      <c r="F285" s="289"/>
      <c r="G285" s="289"/>
    </row>
    <row r="286" spans="2:7" x14ac:dyDescent="0.25">
      <c r="B286" s="287"/>
      <c r="C286" s="288"/>
      <c r="D286" s="288"/>
      <c r="E286" s="289"/>
      <c r="F286" s="289"/>
      <c r="G286" s="289"/>
    </row>
    <row r="287" spans="2:7" x14ac:dyDescent="0.25">
      <c r="B287" s="287"/>
      <c r="C287" s="288"/>
      <c r="D287" s="288"/>
      <c r="E287" s="289"/>
      <c r="F287" s="289"/>
      <c r="G287" s="289"/>
    </row>
    <row r="288" spans="2:7" x14ac:dyDescent="0.25">
      <c r="B288" s="287"/>
      <c r="C288" s="288"/>
      <c r="D288" s="288"/>
      <c r="E288" s="289"/>
      <c r="F288" s="289"/>
      <c r="G288" s="289"/>
    </row>
    <row r="289" spans="2:7" x14ac:dyDescent="0.25">
      <c r="B289" s="287"/>
      <c r="C289" s="288"/>
      <c r="D289" s="288"/>
      <c r="E289" s="289"/>
      <c r="F289" s="289"/>
      <c r="G289" s="289"/>
    </row>
    <row r="290" spans="2:7" x14ac:dyDescent="0.25">
      <c r="B290" s="287"/>
      <c r="C290" s="288"/>
      <c r="D290" s="288"/>
      <c r="E290" s="289"/>
      <c r="F290" s="289"/>
      <c r="G290" s="289"/>
    </row>
    <row r="291" spans="2:7" x14ac:dyDescent="0.25">
      <c r="B291" s="287"/>
      <c r="C291" s="288"/>
      <c r="D291" s="288"/>
      <c r="E291" s="289"/>
      <c r="F291" s="289"/>
      <c r="G291" s="289"/>
    </row>
    <row r="292" spans="2:7" x14ac:dyDescent="0.25">
      <c r="B292" s="287"/>
      <c r="C292" s="288"/>
      <c r="D292" s="288"/>
      <c r="E292" s="289"/>
      <c r="F292" s="289"/>
      <c r="G292" s="289"/>
    </row>
    <row r="293" spans="2:7" x14ac:dyDescent="0.25">
      <c r="B293" s="287"/>
      <c r="C293" s="288"/>
      <c r="D293" s="288"/>
      <c r="E293" s="289"/>
      <c r="F293" s="289"/>
      <c r="G293" s="289"/>
    </row>
    <row r="294" spans="2:7" x14ac:dyDescent="0.25">
      <c r="B294" s="287"/>
      <c r="C294" s="288"/>
      <c r="D294" s="288"/>
      <c r="E294" s="289"/>
      <c r="F294" s="289"/>
      <c r="G294" s="289"/>
    </row>
    <row r="295" spans="2:7" x14ac:dyDescent="0.25">
      <c r="B295" s="287"/>
      <c r="C295" s="288"/>
      <c r="D295" s="288"/>
      <c r="E295" s="289"/>
      <c r="F295" s="289"/>
      <c r="G295" s="289"/>
    </row>
    <row r="296" spans="2:7" x14ac:dyDescent="0.25">
      <c r="B296" s="287"/>
      <c r="C296" s="288"/>
      <c r="D296" s="288"/>
      <c r="E296" s="289"/>
      <c r="F296" s="289"/>
      <c r="G296" s="289"/>
    </row>
    <row r="297" spans="2:7" x14ac:dyDescent="0.25">
      <c r="B297" s="287"/>
      <c r="C297" s="288"/>
      <c r="D297" s="288"/>
      <c r="E297" s="289"/>
      <c r="F297" s="289"/>
      <c r="G297" s="289"/>
    </row>
    <row r="298" spans="2:7" x14ac:dyDescent="0.25">
      <c r="B298" s="287"/>
      <c r="C298" s="288"/>
      <c r="D298" s="288"/>
      <c r="E298" s="289"/>
      <c r="F298" s="289"/>
      <c r="G298" s="289"/>
    </row>
    <row r="299" spans="2:7" x14ac:dyDescent="0.25">
      <c r="B299" s="287"/>
      <c r="C299" s="288"/>
      <c r="D299" s="288"/>
      <c r="E299" s="289"/>
      <c r="F299" s="289"/>
      <c r="G299" s="289"/>
    </row>
    <row r="300" spans="2:7" x14ac:dyDescent="0.25">
      <c r="B300" s="287"/>
      <c r="C300" s="288"/>
      <c r="D300" s="288"/>
      <c r="E300" s="289"/>
      <c r="F300" s="289"/>
      <c r="G300" s="289"/>
    </row>
    <row r="301" spans="2:7" x14ac:dyDescent="0.25">
      <c r="B301" s="287"/>
      <c r="C301" s="288"/>
      <c r="D301" s="288"/>
      <c r="E301" s="289"/>
      <c r="F301" s="289"/>
      <c r="G301" s="289"/>
    </row>
    <row r="302" spans="2:7" x14ac:dyDescent="0.25">
      <c r="B302" s="287"/>
      <c r="C302" s="288"/>
      <c r="D302" s="288"/>
      <c r="E302" s="289"/>
      <c r="F302" s="289"/>
      <c r="G302" s="289"/>
    </row>
    <row r="303" spans="2:7" x14ac:dyDescent="0.25">
      <c r="B303" s="287"/>
      <c r="C303" s="288"/>
      <c r="D303" s="288"/>
      <c r="E303" s="289"/>
      <c r="F303" s="289"/>
      <c r="G303" s="289"/>
    </row>
    <row r="304" spans="2:7" x14ac:dyDescent="0.25">
      <c r="B304" s="287"/>
      <c r="C304" s="288"/>
      <c r="D304" s="288"/>
      <c r="E304" s="289"/>
      <c r="F304" s="289"/>
      <c r="G304" s="289"/>
    </row>
    <row r="305" spans="2:7" x14ac:dyDescent="0.25">
      <c r="B305" s="287"/>
      <c r="C305" s="288"/>
      <c r="D305" s="288"/>
      <c r="E305" s="289"/>
      <c r="F305" s="289"/>
      <c r="G305" s="289"/>
    </row>
    <row r="306" spans="2:7" x14ac:dyDescent="0.25">
      <c r="B306" s="287"/>
      <c r="C306" s="288"/>
      <c r="D306" s="288"/>
      <c r="E306" s="289"/>
      <c r="F306" s="289"/>
      <c r="G306" s="289"/>
    </row>
    <row r="307" spans="2:7" x14ac:dyDescent="0.25">
      <c r="B307" s="287"/>
      <c r="C307" s="288"/>
      <c r="D307" s="288"/>
      <c r="E307" s="289"/>
      <c r="F307" s="289"/>
      <c r="G307" s="289"/>
    </row>
    <row r="308" spans="2:7" x14ac:dyDescent="0.25">
      <c r="B308" s="287"/>
      <c r="C308" s="288"/>
      <c r="D308" s="288"/>
      <c r="E308" s="289"/>
      <c r="F308" s="289"/>
      <c r="G308" s="289"/>
    </row>
    <row r="309" spans="2:7" x14ac:dyDescent="0.25">
      <c r="B309" s="287"/>
      <c r="C309" s="288"/>
      <c r="D309" s="288"/>
      <c r="E309" s="289"/>
      <c r="F309" s="289"/>
      <c r="G309" s="289"/>
    </row>
    <row r="310" spans="2:7" x14ac:dyDescent="0.25">
      <c r="B310" s="287"/>
      <c r="C310" s="288"/>
      <c r="D310" s="288"/>
      <c r="E310" s="289"/>
      <c r="F310" s="289"/>
      <c r="G310" s="289"/>
    </row>
    <row r="311" spans="2:7" x14ac:dyDescent="0.25">
      <c r="B311" s="287"/>
      <c r="C311" s="288"/>
      <c r="D311" s="288"/>
      <c r="E311" s="289"/>
      <c r="F311" s="289"/>
      <c r="G311" s="289"/>
    </row>
    <row r="312" spans="2:7" x14ac:dyDescent="0.25">
      <c r="B312" s="287"/>
      <c r="C312" s="288"/>
      <c r="D312" s="288"/>
      <c r="E312" s="289"/>
      <c r="F312" s="289"/>
      <c r="G312" s="289"/>
    </row>
    <row r="313" spans="2:7" x14ac:dyDescent="0.25">
      <c r="B313" s="287"/>
      <c r="C313" s="288"/>
      <c r="D313" s="288"/>
      <c r="E313" s="289"/>
      <c r="F313" s="289"/>
      <c r="G313" s="289"/>
    </row>
    <row r="314" spans="2:7" x14ac:dyDescent="0.25">
      <c r="B314" s="287"/>
      <c r="C314" s="288"/>
      <c r="D314" s="288"/>
      <c r="E314" s="289"/>
      <c r="F314" s="289"/>
      <c r="G314" s="289"/>
    </row>
    <row r="315" spans="2:7" x14ac:dyDescent="0.25">
      <c r="B315" s="287"/>
      <c r="C315" s="288"/>
      <c r="D315" s="288"/>
      <c r="E315" s="289"/>
      <c r="F315" s="289"/>
      <c r="G315" s="289"/>
    </row>
    <row r="316" spans="2:7" x14ac:dyDescent="0.25">
      <c r="B316" s="287"/>
      <c r="C316" s="288"/>
      <c r="D316" s="288"/>
      <c r="E316" s="289"/>
      <c r="F316" s="289"/>
      <c r="G316" s="289"/>
    </row>
    <row r="317" spans="2:7" x14ac:dyDescent="0.25">
      <c r="B317" s="287"/>
      <c r="C317" s="288"/>
      <c r="D317" s="288"/>
      <c r="E317" s="289"/>
      <c r="F317" s="289"/>
      <c r="G317" s="289"/>
    </row>
    <row r="318" spans="2:7" x14ac:dyDescent="0.25">
      <c r="B318" s="287"/>
      <c r="C318" s="288"/>
      <c r="D318" s="288"/>
      <c r="E318" s="289"/>
      <c r="F318" s="289"/>
      <c r="G318" s="289"/>
    </row>
    <row r="319" spans="2:7" x14ac:dyDescent="0.25">
      <c r="B319" s="287"/>
      <c r="C319" s="288"/>
      <c r="D319" s="288"/>
      <c r="E319" s="289"/>
      <c r="F319" s="289"/>
      <c r="G319" s="289"/>
    </row>
    <row r="320" spans="2:7" x14ac:dyDescent="0.25">
      <c r="B320" s="287"/>
      <c r="C320" s="288"/>
      <c r="D320" s="288"/>
      <c r="E320" s="289"/>
      <c r="F320" s="289"/>
      <c r="G320" s="289"/>
    </row>
    <row r="321" spans="2:7" x14ac:dyDescent="0.25">
      <c r="B321" s="287"/>
      <c r="C321" s="288"/>
      <c r="D321" s="288"/>
      <c r="E321" s="289"/>
      <c r="F321" s="289"/>
      <c r="G321" s="289"/>
    </row>
    <row r="322" spans="2:7" x14ac:dyDescent="0.25">
      <c r="B322" s="287"/>
      <c r="C322" s="288"/>
      <c r="D322" s="288"/>
      <c r="E322" s="289"/>
      <c r="F322" s="289"/>
      <c r="G322" s="289"/>
    </row>
    <row r="323" spans="2:7" x14ac:dyDescent="0.25">
      <c r="B323" s="287"/>
      <c r="C323" s="288"/>
      <c r="D323" s="288"/>
      <c r="E323" s="289"/>
      <c r="F323" s="289"/>
      <c r="G323" s="289"/>
    </row>
    <row r="324" spans="2:7" x14ac:dyDescent="0.25">
      <c r="B324" s="287"/>
      <c r="C324" s="288"/>
      <c r="D324" s="288"/>
      <c r="E324" s="289"/>
      <c r="F324" s="289"/>
      <c r="G324" s="289"/>
    </row>
    <row r="325" spans="2:7" x14ac:dyDescent="0.25">
      <c r="B325" s="287"/>
      <c r="C325" s="288"/>
      <c r="D325" s="288"/>
      <c r="E325" s="289"/>
      <c r="F325" s="289"/>
      <c r="G325" s="289"/>
    </row>
    <row r="326" spans="2:7" x14ac:dyDescent="0.25">
      <c r="B326" s="287"/>
      <c r="C326" s="288"/>
      <c r="D326" s="288"/>
      <c r="E326" s="289"/>
      <c r="F326" s="289"/>
      <c r="G326" s="289"/>
    </row>
    <row r="327" spans="2:7" x14ac:dyDescent="0.25">
      <c r="B327" s="287"/>
      <c r="C327" s="288"/>
      <c r="D327" s="288"/>
      <c r="E327" s="289"/>
      <c r="F327" s="289"/>
      <c r="G327" s="289"/>
    </row>
    <row r="328" spans="2:7" x14ac:dyDescent="0.25">
      <c r="B328" s="287"/>
      <c r="C328" s="288"/>
      <c r="D328" s="288"/>
      <c r="E328" s="289"/>
      <c r="F328" s="289"/>
      <c r="G328" s="289"/>
    </row>
    <row r="329" spans="2:7" x14ac:dyDescent="0.25">
      <c r="B329" s="287"/>
      <c r="C329" s="288"/>
      <c r="D329" s="288"/>
      <c r="E329" s="289"/>
      <c r="F329" s="289"/>
      <c r="G329" s="289"/>
    </row>
    <row r="330" spans="2:7" x14ac:dyDescent="0.25">
      <c r="B330" s="287"/>
      <c r="C330" s="288"/>
      <c r="D330" s="288"/>
      <c r="E330" s="289"/>
      <c r="F330" s="289"/>
      <c r="G330" s="289"/>
    </row>
    <row r="331" spans="2:7" x14ac:dyDescent="0.25">
      <c r="B331" s="287"/>
      <c r="C331" s="288"/>
      <c r="D331" s="288"/>
      <c r="E331" s="289"/>
      <c r="F331" s="289"/>
      <c r="G331" s="289"/>
    </row>
    <row r="332" spans="2:7" x14ac:dyDescent="0.25">
      <c r="B332" s="287"/>
      <c r="C332" s="288"/>
      <c r="D332" s="288"/>
      <c r="E332" s="289"/>
      <c r="F332" s="289"/>
      <c r="G332" s="289"/>
    </row>
    <row r="333" spans="2:7" x14ac:dyDescent="0.25">
      <c r="B333" s="287"/>
      <c r="C333" s="288"/>
      <c r="D333" s="288"/>
      <c r="E333" s="289"/>
      <c r="F333" s="289"/>
      <c r="G333" s="289"/>
    </row>
    <row r="334" spans="2:7" x14ac:dyDescent="0.25">
      <c r="B334" s="287"/>
      <c r="C334" s="288"/>
      <c r="D334" s="288"/>
      <c r="E334" s="289"/>
      <c r="F334" s="289"/>
      <c r="G334" s="289"/>
    </row>
    <row r="335" spans="2:7" x14ac:dyDescent="0.25">
      <c r="B335" s="287"/>
      <c r="C335" s="288"/>
      <c r="D335" s="288"/>
      <c r="E335" s="289"/>
      <c r="F335" s="289"/>
      <c r="G335" s="289"/>
    </row>
    <row r="336" spans="2:7" x14ac:dyDescent="0.25">
      <c r="B336" s="287"/>
      <c r="C336" s="288"/>
      <c r="D336" s="288"/>
      <c r="E336" s="289"/>
      <c r="F336" s="289"/>
      <c r="G336" s="289"/>
    </row>
    <row r="337" spans="2:7" x14ac:dyDescent="0.25">
      <c r="B337" s="287"/>
      <c r="C337" s="288"/>
      <c r="D337" s="288"/>
      <c r="E337" s="289"/>
      <c r="F337" s="289"/>
      <c r="G337" s="289"/>
    </row>
    <row r="338" spans="2:7" x14ac:dyDescent="0.25">
      <c r="B338" s="287"/>
      <c r="C338" s="288"/>
      <c r="D338" s="288"/>
      <c r="E338" s="289"/>
      <c r="F338" s="289"/>
      <c r="G338" s="289"/>
    </row>
    <row r="339" spans="2:7" x14ac:dyDescent="0.25">
      <c r="B339" s="287"/>
      <c r="C339" s="288"/>
      <c r="D339" s="288"/>
      <c r="E339" s="289"/>
      <c r="F339" s="289"/>
      <c r="G339" s="289"/>
    </row>
    <row r="340" spans="2:7" x14ac:dyDescent="0.25">
      <c r="B340" s="287"/>
      <c r="C340" s="288"/>
      <c r="D340" s="288"/>
      <c r="E340" s="289"/>
      <c r="F340" s="289"/>
      <c r="G340" s="289"/>
    </row>
    <row r="341" spans="2:7" x14ac:dyDescent="0.25">
      <c r="B341" s="287"/>
      <c r="C341" s="288"/>
      <c r="D341" s="288"/>
      <c r="E341" s="289"/>
      <c r="F341" s="289"/>
      <c r="G341" s="289"/>
    </row>
    <row r="342" spans="2:7" x14ac:dyDescent="0.25">
      <c r="B342" s="287"/>
      <c r="C342" s="288"/>
      <c r="D342" s="288"/>
      <c r="E342" s="289"/>
      <c r="F342" s="289"/>
      <c r="G342" s="289"/>
    </row>
    <row r="343" spans="2:7" x14ac:dyDescent="0.25">
      <c r="B343" s="287"/>
      <c r="C343" s="288"/>
      <c r="D343" s="288"/>
      <c r="E343" s="289"/>
      <c r="F343" s="289"/>
      <c r="G343" s="289"/>
    </row>
    <row r="344" spans="2:7" x14ac:dyDescent="0.25">
      <c r="B344" s="287"/>
      <c r="C344" s="288"/>
      <c r="D344" s="288"/>
      <c r="E344" s="289"/>
      <c r="F344" s="289"/>
      <c r="G344" s="289"/>
    </row>
    <row r="345" spans="2:7" x14ac:dyDescent="0.25">
      <c r="B345" s="287"/>
      <c r="C345" s="288"/>
      <c r="D345" s="288"/>
      <c r="E345" s="289"/>
      <c r="F345" s="289"/>
      <c r="G345" s="289"/>
    </row>
    <row r="346" spans="2:7" x14ac:dyDescent="0.25">
      <c r="B346" s="287"/>
      <c r="C346" s="288"/>
      <c r="D346" s="288"/>
      <c r="E346" s="289"/>
      <c r="F346" s="289"/>
      <c r="G346" s="289"/>
    </row>
    <row r="347" spans="2:7" x14ac:dyDescent="0.25">
      <c r="B347" s="287"/>
      <c r="C347" s="288"/>
      <c r="D347" s="288"/>
      <c r="E347" s="289"/>
      <c r="F347" s="289"/>
      <c r="G347" s="289"/>
    </row>
    <row r="348" spans="2:7" x14ac:dyDescent="0.25">
      <c r="B348" s="287"/>
      <c r="C348" s="288"/>
      <c r="D348" s="288"/>
      <c r="E348" s="289"/>
      <c r="F348" s="289"/>
      <c r="G348" s="289"/>
    </row>
    <row r="349" spans="2:7" x14ac:dyDescent="0.25">
      <c r="B349" s="287"/>
      <c r="C349" s="288"/>
      <c r="D349" s="288"/>
      <c r="E349" s="289"/>
      <c r="F349" s="289"/>
      <c r="G349" s="289"/>
    </row>
    <row r="350" spans="2:7" x14ac:dyDescent="0.25">
      <c r="B350" s="287"/>
      <c r="C350" s="288"/>
      <c r="D350" s="288"/>
      <c r="E350" s="289"/>
      <c r="F350" s="289"/>
      <c r="G350" s="289"/>
    </row>
    <row r="351" spans="2:7" x14ac:dyDescent="0.25">
      <c r="B351" s="287"/>
      <c r="C351" s="288"/>
      <c r="D351" s="288"/>
      <c r="E351" s="289"/>
      <c r="F351" s="289"/>
      <c r="G351" s="289"/>
    </row>
    <row r="352" spans="2:7" x14ac:dyDescent="0.25">
      <c r="B352" s="287"/>
      <c r="C352" s="288"/>
      <c r="D352" s="288"/>
      <c r="E352" s="289"/>
      <c r="F352" s="289"/>
      <c r="G352" s="289"/>
    </row>
    <row r="353" spans="2:7" x14ac:dyDescent="0.25">
      <c r="B353" s="287"/>
      <c r="C353" s="288"/>
      <c r="D353" s="288"/>
      <c r="E353" s="289"/>
      <c r="F353" s="289"/>
      <c r="G353" s="289"/>
    </row>
    <row r="354" spans="2:7" x14ac:dyDescent="0.25">
      <c r="B354" s="287"/>
      <c r="C354" s="288"/>
      <c r="D354" s="288"/>
      <c r="E354" s="289"/>
      <c r="F354" s="289"/>
      <c r="G354" s="289"/>
    </row>
    <row r="355" spans="2:7" x14ac:dyDescent="0.25">
      <c r="B355" s="287"/>
      <c r="C355" s="288"/>
      <c r="D355" s="288"/>
      <c r="E355" s="289"/>
      <c r="F355" s="289"/>
      <c r="G355" s="289"/>
    </row>
    <row r="356" spans="2:7" x14ac:dyDescent="0.25">
      <c r="B356" s="287"/>
      <c r="C356" s="288"/>
      <c r="D356" s="288"/>
      <c r="E356" s="289"/>
      <c r="F356" s="289"/>
      <c r="G356" s="289"/>
    </row>
    <row r="357" spans="2:7" x14ac:dyDescent="0.25">
      <c r="B357" s="287"/>
      <c r="C357" s="288"/>
      <c r="D357" s="288"/>
      <c r="E357" s="289"/>
      <c r="F357" s="289"/>
      <c r="G357" s="289"/>
    </row>
    <row r="358" spans="2:7" x14ac:dyDescent="0.25">
      <c r="B358" s="287"/>
      <c r="C358" s="288"/>
      <c r="D358" s="288"/>
      <c r="E358" s="289"/>
      <c r="F358" s="289"/>
      <c r="G358" s="289"/>
    </row>
    <row r="359" spans="2:7" x14ac:dyDescent="0.25">
      <c r="B359" s="287"/>
      <c r="C359" s="288"/>
      <c r="D359" s="288"/>
      <c r="E359" s="289"/>
      <c r="F359" s="289"/>
      <c r="G359" s="289"/>
    </row>
    <row r="360" spans="2:7" x14ac:dyDescent="0.25">
      <c r="B360" s="287"/>
      <c r="C360" s="288"/>
      <c r="D360" s="288"/>
      <c r="E360" s="289"/>
      <c r="F360" s="289"/>
      <c r="G360" s="289"/>
    </row>
    <row r="361" spans="2:7" x14ac:dyDescent="0.25">
      <c r="B361" s="287"/>
      <c r="C361" s="288"/>
      <c r="D361" s="288"/>
      <c r="E361" s="289"/>
      <c r="F361" s="289"/>
      <c r="G361" s="289"/>
    </row>
    <row r="362" spans="2:7" x14ac:dyDescent="0.25">
      <c r="B362" s="287"/>
      <c r="C362" s="288"/>
      <c r="D362" s="288"/>
      <c r="E362" s="289"/>
      <c r="F362" s="289"/>
      <c r="G362" s="289"/>
    </row>
    <row r="363" spans="2:7" x14ac:dyDescent="0.25">
      <c r="B363" s="287"/>
      <c r="C363" s="288"/>
      <c r="D363" s="288"/>
      <c r="E363" s="289"/>
      <c r="F363" s="289"/>
      <c r="G363" s="289"/>
    </row>
    <row r="364" spans="2:7" x14ac:dyDescent="0.25">
      <c r="B364" s="287"/>
      <c r="C364" s="288"/>
      <c r="D364" s="288"/>
      <c r="E364" s="289"/>
      <c r="F364" s="289"/>
      <c r="G364" s="289"/>
    </row>
    <row r="365" spans="2:7" x14ac:dyDescent="0.25">
      <c r="B365" s="287"/>
      <c r="C365" s="288"/>
      <c r="D365" s="288"/>
      <c r="E365" s="289"/>
      <c r="F365" s="289"/>
      <c r="G365" s="289"/>
    </row>
    <row r="366" spans="2:7" x14ac:dyDescent="0.25">
      <c r="B366" s="287"/>
      <c r="C366" s="288"/>
      <c r="D366" s="288"/>
      <c r="E366" s="289"/>
      <c r="F366" s="289"/>
      <c r="G366" s="289"/>
    </row>
    <row r="367" spans="2:7" x14ac:dyDescent="0.25">
      <c r="B367" s="287"/>
      <c r="C367" s="288"/>
      <c r="D367" s="288"/>
      <c r="E367" s="289"/>
      <c r="F367" s="289"/>
      <c r="G367" s="289"/>
    </row>
    <row r="368" spans="2:7" x14ac:dyDescent="0.25">
      <c r="B368" s="287"/>
      <c r="C368" s="288"/>
      <c r="D368" s="288"/>
      <c r="E368" s="289"/>
      <c r="F368" s="289"/>
      <c r="G368" s="289"/>
    </row>
    <row r="369" spans="2:7" x14ac:dyDescent="0.25">
      <c r="B369" s="287"/>
      <c r="C369" s="288"/>
      <c r="D369" s="288"/>
      <c r="E369" s="289"/>
      <c r="F369" s="289"/>
      <c r="G369" s="289"/>
    </row>
    <row r="370" spans="2:7" x14ac:dyDescent="0.25">
      <c r="B370" s="287"/>
      <c r="C370" s="288"/>
      <c r="D370" s="288"/>
      <c r="E370" s="289"/>
      <c r="F370" s="289"/>
      <c r="G370" s="289"/>
    </row>
    <row r="371" spans="2:7" x14ac:dyDescent="0.25">
      <c r="B371" s="287"/>
      <c r="C371" s="288"/>
      <c r="D371" s="288"/>
      <c r="E371" s="289"/>
      <c r="F371" s="289"/>
      <c r="G371" s="289"/>
    </row>
    <row r="372" spans="2:7" x14ac:dyDescent="0.25">
      <c r="B372" s="287"/>
      <c r="C372" s="288"/>
      <c r="D372" s="288"/>
      <c r="E372" s="289"/>
      <c r="F372" s="289"/>
      <c r="G372" s="289"/>
    </row>
    <row r="373" spans="2:7" x14ac:dyDescent="0.25">
      <c r="B373" s="287"/>
      <c r="C373" s="288"/>
      <c r="D373" s="288"/>
      <c r="E373" s="289"/>
      <c r="F373" s="289"/>
      <c r="G373" s="289"/>
    </row>
    <row r="374" spans="2:7" x14ac:dyDescent="0.25">
      <c r="B374" s="287"/>
      <c r="C374" s="288"/>
      <c r="D374" s="288"/>
      <c r="E374" s="289"/>
      <c r="F374" s="289"/>
      <c r="G374" s="289"/>
    </row>
    <row r="375" spans="2:7" x14ac:dyDescent="0.25">
      <c r="B375" s="287"/>
      <c r="C375" s="288"/>
      <c r="D375" s="288"/>
      <c r="E375" s="289"/>
      <c r="F375" s="289"/>
      <c r="G375" s="289"/>
    </row>
    <row r="376" spans="2:7" x14ac:dyDescent="0.25">
      <c r="B376" s="287"/>
      <c r="C376" s="288"/>
      <c r="D376" s="288"/>
      <c r="E376" s="289"/>
      <c r="F376" s="289"/>
      <c r="G376" s="289"/>
    </row>
    <row r="377" spans="2:7" x14ac:dyDescent="0.25">
      <c r="B377" s="287"/>
      <c r="C377" s="288"/>
      <c r="D377" s="288"/>
      <c r="E377" s="289"/>
      <c r="F377" s="289"/>
      <c r="G377" s="289"/>
    </row>
    <row r="378" spans="2:7" x14ac:dyDescent="0.25">
      <c r="B378" s="287"/>
      <c r="C378" s="288"/>
      <c r="D378" s="288"/>
      <c r="E378" s="289"/>
      <c r="F378" s="289"/>
      <c r="G378" s="289"/>
    </row>
    <row r="379" spans="2:7" x14ac:dyDescent="0.25">
      <c r="B379" s="287"/>
      <c r="C379" s="288"/>
      <c r="D379" s="288"/>
      <c r="E379" s="289"/>
      <c r="F379" s="289"/>
      <c r="G379" s="289"/>
    </row>
    <row r="380" spans="2:7" x14ac:dyDescent="0.25">
      <c r="B380" s="287"/>
      <c r="C380" s="288"/>
      <c r="D380" s="288"/>
      <c r="E380" s="289"/>
      <c r="F380" s="289"/>
      <c r="G380" s="289"/>
    </row>
    <row r="381" spans="2:7" x14ac:dyDescent="0.25">
      <c r="B381" s="287"/>
      <c r="C381" s="288"/>
      <c r="D381" s="288"/>
      <c r="E381" s="289"/>
      <c r="F381" s="289"/>
      <c r="G381" s="289"/>
    </row>
    <row r="382" spans="2:7" x14ac:dyDescent="0.25">
      <c r="B382" s="287"/>
      <c r="C382" s="288"/>
      <c r="D382" s="288"/>
      <c r="E382" s="289"/>
      <c r="F382" s="289"/>
      <c r="G382" s="289"/>
    </row>
    <row r="383" spans="2:7" x14ac:dyDescent="0.25">
      <c r="B383" s="287"/>
      <c r="C383" s="288"/>
      <c r="D383" s="288"/>
      <c r="E383" s="289"/>
      <c r="F383" s="289"/>
      <c r="G383" s="289"/>
    </row>
    <row r="384" spans="2:7" x14ac:dyDescent="0.25">
      <c r="B384" s="287"/>
      <c r="C384" s="288"/>
      <c r="D384" s="288"/>
      <c r="E384" s="289"/>
      <c r="F384" s="289"/>
      <c r="G384" s="289"/>
    </row>
    <row r="385" spans="2:7" x14ac:dyDescent="0.25">
      <c r="B385" s="287"/>
      <c r="C385" s="288"/>
      <c r="D385" s="288"/>
      <c r="E385" s="289"/>
      <c r="F385" s="289"/>
      <c r="G385" s="289"/>
    </row>
    <row r="386" spans="2:7" x14ac:dyDescent="0.25">
      <c r="B386" s="287"/>
      <c r="C386" s="288"/>
      <c r="D386" s="288"/>
      <c r="E386" s="289"/>
      <c r="F386" s="289"/>
      <c r="G386" s="289"/>
    </row>
    <row r="387" spans="2:7" x14ac:dyDescent="0.25">
      <c r="B387" s="287"/>
      <c r="C387" s="288"/>
      <c r="D387" s="288"/>
      <c r="E387" s="289"/>
      <c r="F387" s="289"/>
      <c r="G387" s="289"/>
    </row>
    <row r="388" spans="2:7" x14ac:dyDescent="0.25">
      <c r="B388" s="287"/>
      <c r="C388" s="288"/>
      <c r="D388" s="288"/>
      <c r="E388" s="289"/>
      <c r="F388" s="289"/>
      <c r="G388" s="289"/>
    </row>
    <row r="389" spans="2:7" x14ac:dyDescent="0.25">
      <c r="B389" s="287"/>
      <c r="C389" s="288"/>
      <c r="D389" s="288"/>
      <c r="E389" s="289"/>
      <c r="F389" s="289"/>
      <c r="G389" s="289"/>
    </row>
    <row r="390" spans="2:7" x14ac:dyDescent="0.25">
      <c r="B390" s="287"/>
      <c r="C390" s="288"/>
      <c r="D390" s="288"/>
      <c r="E390" s="289"/>
      <c r="F390" s="289"/>
      <c r="G390" s="289"/>
    </row>
    <row r="391" spans="2:7" x14ac:dyDescent="0.25">
      <c r="B391" s="287"/>
      <c r="C391" s="288"/>
      <c r="D391" s="288"/>
      <c r="E391" s="289"/>
      <c r="F391" s="289"/>
      <c r="G391" s="289"/>
    </row>
    <row r="392" spans="2:7" x14ac:dyDescent="0.25">
      <c r="B392" s="287"/>
      <c r="C392" s="288"/>
      <c r="D392" s="288"/>
      <c r="E392" s="289"/>
      <c r="F392" s="289"/>
      <c r="G392" s="289"/>
    </row>
    <row r="393" spans="2:7" x14ac:dyDescent="0.25">
      <c r="B393" s="287"/>
      <c r="C393" s="288"/>
      <c r="D393" s="288"/>
      <c r="E393" s="289"/>
      <c r="F393" s="289"/>
      <c r="G393" s="289"/>
    </row>
    <row r="394" spans="2:7" x14ac:dyDescent="0.25">
      <c r="B394" s="287"/>
      <c r="C394" s="288"/>
      <c r="D394" s="288"/>
      <c r="E394" s="289"/>
      <c r="F394" s="289"/>
      <c r="G394" s="289"/>
    </row>
    <row r="395" spans="2:7" x14ac:dyDescent="0.25">
      <c r="B395" s="287"/>
      <c r="C395" s="288"/>
      <c r="D395" s="288"/>
      <c r="E395" s="289"/>
      <c r="F395" s="289"/>
      <c r="G395" s="289"/>
    </row>
    <row r="396" spans="2:7" x14ac:dyDescent="0.25">
      <c r="B396" s="287"/>
      <c r="C396" s="288"/>
      <c r="D396" s="288"/>
      <c r="E396" s="289"/>
      <c r="F396" s="289"/>
      <c r="G396" s="289"/>
    </row>
    <row r="397" spans="2:7" x14ac:dyDescent="0.25">
      <c r="B397" s="287"/>
      <c r="C397" s="288"/>
      <c r="D397" s="288"/>
      <c r="E397" s="289"/>
      <c r="F397" s="289"/>
      <c r="G397" s="289"/>
    </row>
    <row r="398" spans="2:7" x14ac:dyDescent="0.25">
      <c r="B398" s="287"/>
      <c r="C398" s="288"/>
      <c r="D398" s="288"/>
      <c r="E398" s="289"/>
      <c r="F398" s="289"/>
      <c r="G398" s="289"/>
    </row>
    <row r="399" spans="2:7" x14ac:dyDescent="0.25">
      <c r="B399" s="287"/>
      <c r="C399" s="288"/>
      <c r="D399" s="288"/>
      <c r="E399" s="289"/>
      <c r="F399" s="289"/>
      <c r="G399" s="289"/>
    </row>
    <row r="400" spans="2:7" x14ac:dyDescent="0.25">
      <c r="B400" s="287"/>
      <c r="C400" s="288"/>
      <c r="D400" s="288"/>
      <c r="E400" s="289"/>
      <c r="F400" s="289"/>
      <c r="G400" s="289"/>
    </row>
    <row r="401" spans="2:7" x14ac:dyDescent="0.25">
      <c r="B401" s="287"/>
      <c r="C401" s="288"/>
      <c r="D401" s="288"/>
      <c r="E401" s="289"/>
      <c r="F401" s="289"/>
      <c r="G401" s="289"/>
    </row>
    <row r="402" spans="2:7" x14ac:dyDescent="0.25">
      <c r="B402" s="287"/>
      <c r="C402" s="288"/>
      <c r="D402" s="288"/>
      <c r="E402" s="289"/>
      <c r="F402" s="289"/>
      <c r="G402" s="289"/>
    </row>
    <row r="403" spans="2:7" x14ac:dyDescent="0.25">
      <c r="B403" s="287"/>
      <c r="C403" s="288"/>
      <c r="D403" s="288"/>
      <c r="E403" s="289"/>
      <c r="F403" s="289"/>
      <c r="G403" s="289"/>
    </row>
    <row r="404" spans="2:7" x14ac:dyDescent="0.25">
      <c r="B404" s="287"/>
      <c r="C404" s="288"/>
      <c r="D404" s="288"/>
      <c r="E404" s="289"/>
      <c r="F404" s="289"/>
      <c r="G404" s="289"/>
    </row>
    <row r="405" spans="2:7" x14ac:dyDescent="0.25">
      <c r="B405" s="287"/>
      <c r="C405" s="288"/>
      <c r="D405" s="288"/>
      <c r="E405" s="289"/>
      <c r="F405" s="289"/>
      <c r="G405" s="289"/>
    </row>
    <row r="406" spans="2:7" x14ac:dyDescent="0.25">
      <c r="B406" s="287"/>
      <c r="C406" s="288"/>
      <c r="D406" s="288"/>
      <c r="E406" s="289"/>
      <c r="F406" s="289"/>
      <c r="G406" s="289"/>
    </row>
    <row r="407" spans="2:7" x14ac:dyDescent="0.25">
      <c r="B407" s="287"/>
      <c r="C407" s="288"/>
      <c r="D407" s="288"/>
      <c r="E407" s="289"/>
      <c r="F407" s="289"/>
      <c r="G407" s="289"/>
    </row>
    <row r="408" spans="2:7" x14ac:dyDescent="0.25">
      <c r="B408" s="287"/>
      <c r="C408" s="288"/>
      <c r="D408" s="288"/>
      <c r="E408" s="289"/>
      <c r="F408" s="289"/>
      <c r="G408" s="289"/>
    </row>
    <row r="409" spans="2:7" x14ac:dyDescent="0.25">
      <c r="B409" s="287"/>
      <c r="C409" s="288"/>
      <c r="D409" s="288"/>
      <c r="E409" s="289"/>
      <c r="F409" s="289"/>
      <c r="G409" s="289"/>
    </row>
    <row r="410" spans="2:7" x14ac:dyDescent="0.25">
      <c r="B410" s="287"/>
      <c r="C410" s="288"/>
      <c r="D410" s="288"/>
      <c r="E410" s="289"/>
      <c r="F410" s="289"/>
      <c r="G410" s="289"/>
    </row>
    <row r="411" spans="2:7" x14ac:dyDescent="0.25">
      <c r="B411" s="287"/>
      <c r="C411" s="288"/>
      <c r="D411" s="288"/>
      <c r="E411" s="289"/>
      <c r="F411" s="289"/>
      <c r="G411" s="289"/>
    </row>
    <row r="412" spans="2:7" x14ac:dyDescent="0.25">
      <c r="B412" s="287"/>
      <c r="C412" s="288"/>
      <c r="D412" s="288"/>
      <c r="E412" s="289"/>
      <c r="F412" s="289"/>
      <c r="G412" s="289"/>
    </row>
    <row r="413" spans="2:7" x14ac:dyDescent="0.25">
      <c r="B413" s="287"/>
      <c r="C413" s="288"/>
      <c r="D413" s="288"/>
      <c r="E413" s="289"/>
      <c r="F413" s="289"/>
      <c r="G413" s="289"/>
    </row>
    <row r="414" spans="2:7" x14ac:dyDescent="0.25">
      <c r="B414" s="287"/>
      <c r="C414" s="288"/>
      <c r="D414" s="288"/>
      <c r="E414" s="289"/>
      <c r="F414" s="289"/>
      <c r="G414" s="289"/>
    </row>
    <row r="415" spans="2:7" x14ac:dyDescent="0.25">
      <c r="B415" s="287"/>
      <c r="C415" s="288"/>
      <c r="D415" s="288"/>
      <c r="E415" s="289"/>
      <c r="F415" s="289"/>
      <c r="G415" s="289"/>
    </row>
    <row r="416" spans="2:7" x14ac:dyDescent="0.25">
      <c r="B416" s="287"/>
      <c r="C416" s="288"/>
      <c r="D416" s="288"/>
      <c r="E416" s="289"/>
      <c r="F416" s="289"/>
      <c r="G416" s="289"/>
    </row>
    <row r="417" spans="2:7" x14ac:dyDescent="0.25">
      <c r="B417" s="287"/>
      <c r="C417" s="288"/>
      <c r="D417" s="288"/>
      <c r="E417" s="289"/>
      <c r="F417" s="289"/>
      <c r="G417" s="289"/>
    </row>
    <row r="418" spans="2:7" x14ac:dyDescent="0.25">
      <c r="B418" s="287"/>
      <c r="C418" s="288"/>
      <c r="D418" s="288"/>
      <c r="E418" s="289"/>
      <c r="F418" s="289"/>
      <c r="G418" s="289"/>
    </row>
    <row r="419" spans="2:7" x14ac:dyDescent="0.25">
      <c r="B419" s="287"/>
      <c r="C419" s="288"/>
      <c r="D419" s="288"/>
      <c r="E419" s="289"/>
      <c r="F419" s="289"/>
      <c r="G419" s="289"/>
    </row>
    <row r="420" spans="2:7" x14ac:dyDescent="0.25">
      <c r="B420" s="287"/>
      <c r="C420" s="288"/>
      <c r="D420" s="288"/>
      <c r="E420" s="289"/>
      <c r="F420" s="289"/>
      <c r="G420" s="289"/>
    </row>
    <row r="421" spans="2:7" x14ac:dyDescent="0.25">
      <c r="B421" s="287"/>
      <c r="C421" s="288"/>
      <c r="D421" s="288"/>
      <c r="E421" s="289"/>
      <c r="F421" s="289"/>
      <c r="G421" s="289"/>
    </row>
    <row r="422" spans="2:7" x14ac:dyDescent="0.25">
      <c r="B422" s="287"/>
      <c r="C422" s="288"/>
      <c r="D422" s="288"/>
      <c r="E422" s="289"/>
      <c r="F422" s="289"/>
      <c r="G422" s="289"/>
    </row>
    <row r="423" spans="2:7" x14ac:dyDescent="0.25">
      <c r="B423" s="287"/>
      <c r="C423" s="288"/>
      <c r="D423" s="288"/>
      <c r="E423" s="289"/>
      <c r="F423" s="289"/>
      <c r="G423" s="289"/>
    </row>
    <row r="424" spans="2:7" x14ac:dyDescent="0.25">
      <c r="B424" s="287"/>
      <c r="C424" s="288"/>
      <c r="D424" s="288"/>
      <c r="E424" s="289"/>
      <c r="F424" s="289"/>
      <c r="G424" s="289"/>
    </row>
    <row r="425" spans="2:7" x14ac:dyDescent="0.25">
      <c r="B425" s="287"/>
      <c r="C425" s="288"/>
      <c r="D425" s="288"/>
      <c r="E425" s="289"/>
      <c r="F425" s="289"/>
      <c r="G425" s="289"/>
    </row>
    <row r="426" spans="2:7" x14ac:dyDescent="0.25">
      <c r="B426" s="287"/>
      <c r="C426" s="288"/>
      <c r="D426" s="288"/>
      <c r="E426" s="289"/>
      <c r="F426" s="289"/>
      <c r="G426" s="289"/>
    </row>
    <row r="427" spans="2:7" x14ac:dyDescent="0.25">
      <c r="B427" s="287"/>
      <c r="C427" s="288"/>
      <c r="D427" s="288"/>
      <c r="E427" s="289"/>
      <c r="F427" s="289"/>
      <c r="G427" s="289"/>
    </row>
    <row r="428" spans="2:7" x14ac:dyDescent="0.25">
      <c r="B428" s="287"/>
      <c r="C428" s="288"/>
      <c r="D428" s="288"/>
      <c r="E428" s="289"/>
      <c r="F428" s="289"/>
      <c r="G428" s="289"/>
    </row>
    <row r="429" spans="2:7" x14ac:dyDescent="0.25">
      <c r="B429" s="287"/>
      <c r="C429" s="288"/>
      <c r="D429" s="288"/>
      <c r="E429" s="289"/>
      <c r="F429" s="289"/>
      <c r="G429" s="289"/>
    </row>
    <row r="430" spans="2:7" x14ac:dyDescent="0.25">
      <c r="B430" s="287"/>
      <c r="C430" s="288"/>
      <c r="D430" s="288"/>
      <c r="E430" s="289"/>
      <c r="F430" s="289"/>
      <c r="G430" s="289"/>
    </row>
    <row r="431" spans="2:7" x14ac:dyDescent="0.25">
      <c r="B431" s="287"/>
      <c r="C431" s="288"/>
      <c r="D431" s="288"/>
      <c r="E431" s="289"/>
      <c r="F431" s="289"/>
      <c r="G431" s="289"/>
    </row>
    <row r="432" spans="2:7" x14ac:dyDescent="0.25">
      <c r="B432" s="287"/>
      <c r="C432" s="288"/>
      <c r="D432" s="288"/>
      <c r="E432" s="289"/>
      <c r="F432" s="289"/>
      <c r="G432" s="289"/>
    </row>
    <row r="433" spans="2:7" x14ac:dyDescent="0.25">
      <c r="B433" s="287"/>
      <c r="C433" s="288"/>
      <c r="D433" s="288"/>
      <c r="E433" s="289"/>
      <c r="F433" s="289"/>
      <c r="G433" s="289"/>
    </row>
    <row r="434" spans="2:7" x14ac:dyDescent="0.25">
      <c r="B434" s="287"/>
      <c r="C434" s="288"/>
      <c r="D434" s="288"/>
      <c r="E434" s="289"/>
      <c r="F434" s="289"/>
      <c r="G434" s="289"/>
    </row>
    <row r="435" spans="2:7" x14ac:dyDescent="0.25">
      <c r="B435" s="287"/>
      <c r="C435" s="288"/>
      <c r="D435" s="288"/>
      <c r="E435" s="289"/>
      <c r="F435" s="289"/>
      <c r="G435" s="289"/>
    </row>
    <row r="436" spans="2:7" x14ac:dyDescent="0.25">
      <c r="B436" s="287"/>
      <c r="C436" s="288"/>
      <c r="D436" s="288"/>
      <c r="E436" s="289"/>
      <c r="F436" s="289"/>
      <c r="G436" s="289"/>
    </row>
    <row r="437" spans="2:7" x14ac:dyDescent="0.25">
      <c r="B437" s="287"/>
      <c r="C437" s="288"/>
      <c r="D437" s="288"/>
      <c r="E437" s="289"/>
      <c r="F437" s="289"/>
      <c r="G437" s="289"/>
    </row>
    <row r="438" spans="2:7" x14ac:dyDescent="0.25">
      <c r="B438" s="287"/>
      <c r="C438" s="288"/>
      <c r="D438" s="288"/>
      <c r="E438" s="289"/>
      <c r="F438" s="289"/>
      <c r="G438" s="289"/>
    </row>
    <row r="439" spans="2:7" x14ac:dyDescent="0.25">
      <c r="B439" s="287"/>
      <c r="C439" s="288"/>
      <c r="D439" s="288"/>
      <c r="E439" s="289"/>
      <c r="F439" s="289"/>
      <c r="G439" s="289"/>
    </row>
    <row r="440" spans="2:7" x14ac:dyDescent="0.25">
      <c r="B440" s="287"/>
      <c r="C440" s="288"/>
      <c r="D440" s="288"/>
      <c r="E440" s="289"/>
      <c r="F440" s="289"/>
      <c r="G440" s="289"/>
    </row>
    <row r="441" spans="2:7" x14ac:dyDescent="0.25">
      <c r="B441" s="287"/>
      <c r="C441" s="288"/>
      <c r="D441" s="288"/>
      <c r="E441" s="289"/>
      <c r="F441" s="289"/>
      <c r="G441" s="289"/>
    </row>
    <row r="442" spans="2:7" x14ac:dyDescent="0.25">
      <c r="B442" s="287"/>
      <c r="C442" s="288"/>
      <c r="D442" s="288"/>
      <c r="E442" s="289"/>
      <c r="F442" s="289"/>
      <c r="G442" s="289"/>
    </row>
    <row r="443" spans="2:7" x14ac:dyDescent="0.25">
      <c r="B443" s="287"/>
      <c r="C443" s="288"/>
      <c r="D443" s="288"/>
      <c r="E443" s="289"/>
      <c r="F443" s="289"/>
      <c r="G443" s="289"/>
    </row>
    <row r="444" spans="2:7" x14ac:dyDescent="0.25">
      <c r="B444" s="287"/>
      <c r="C444" s="288"/>
      <c r="D444" s="288"/>
      <c r="E444" s="289"/>
      <c r="F444" s="289"/>
      <c r="G444" s="289"/>
    </row>
    <row r="445" spans="2:7" x14ac:dyDescent="0.25">
      <c r="B445" s="287"/>
      <c r="C445" s="288"/>
      <c r="D445" s="288"/>
      <c r="E445" s="289"/>
      <c r="F445" s="289"/>
      <c r="G445" s="289"/>
    </row>
    <row r="446" spans="2:7" x14ac:dyDescent="0.25">
      <c r="B446" s="287"/>
      <c r="C446" s="288"/>
      <c r="D446" s="288"/>
      <c r="E446" s="289"/>
      <c r="F446" s="289"/>
      <c r="G446" s="289"/>
    </row>
    <row r="447" spans="2:7" x14ac:dyDescent="0.25">
      <c r="B447" s="287"/>
      <c r="C447" s="288"/>
      <c r="D447" s="288"/>
      <c r="E447" s="289"/>
      <c r="F447" s="289"/>
      <c r="G447" s="289"/>
    </row>
    <row r="448" spans="2:7" x14ac:dyDescent="0.25">
      <c r="B448" s="287"/>
      <c r="C448" s="288"/>
      <c r="D448" s="288"/>
      <c r="E448" s="289"/>
      <c r="F448" s="289"/>
      <c r="G448" s="289"/>
    </row>
    <row r="449" spans="2:7" x14ac:dyDescent="0.25">
      <c r="B449" s="287"/>
      <c r="C449" s="288"/>
      <c r="D449" s="288"/>
      <c r="E449" s="289"/>
      <c r="F449" s="289"/>
      <c r="G449" s="289"/>
    </row>
    <row r="450" spans="2:7" x14ac:dyDescent="0.25">
      <c r="B450" s="287"/>
      <c r="C450" s="288"/>
      <c r="D450" s="288"/>
      <c r="E450" s="289"/>
      <c r="F450" s="289"/>
      <c r="G450" s="289"/>
    </row>
    <row r="451" spans="2:7" x14ac:dyDescent="0.25">
      <c r="B451" s="287"/>
      <c r="C451" s="288"/>
      <c r="D451" s="288"/>
      <c r="E451" s="289"/>
      <c r="F451" s="289"/>
      <c r="G451" s="289"/>
    </row>
    <row r="452" spans="2:7" x14ac:dyDescent="0.25">
      <c r="B452" s="287"/>
      <c r="C452" s="288"/>
      <c r="D452" s="288"/>
      <c r="E452" s="289"/>
      <c r="F452" s="289"/>
      <c r="G452" s="289"/>
    </row>
    <row r="453" spans="2:7" x14ac:dyDescent="0.25">
      <c r="B453" s="287"/>
      <c r="C453" s="288"/>
      <c r="D453" s="288"/>
      <c r="E453" s="289"/>
      <c r="F453" s="289"/>
      <c r="G453" s="289"/>
    </row>
    <row r="454" spans="2:7" x14ac:dyDescent="0.25">
      <c r="B454" s="287"/>
      <c r="C454" s="288"/>
      <c r="D454" s="288"/>
      <c r="E454" s="289"/>
      <c r="F454" s="289"/>
      <c r="G454" s="289"/>
    </row>
    <row r="455" spans="2:7" x14ac:dyDescent="0.25">
      <c r="B455" s="287"/>
      <c r="C455" s="288"/>
      <c r="D455" s="288"/>
      <c r="E455" s="289"/>
      <c r="F455" s="289"/>
      <c r="G455" s="289"/>
    </row>
    <row r="456" spans="2:7" x14ac:dyDescent="0.25">
      <c r="B456" s="287"/>
      <c r="C456" s="288"/>
      <c r="D456" s="288"/>
      <c r="E456" s="289"/>
      <c r="F456" s="289"/>
      <c r="G456" s="289"/>
    </row>
    <row r="457" spans="2:7" x14ac:dyDescent="0.25">
      <c r="B457" s="287"/>
      <c r="C457" s="288"/>
      <c r="D457" s="288"/>
      <c r="E457" s="289"/>
      <c r="F457" s="289"/>
      <c r="G457" s="289"/>
    </row>
    <row r="458" spans="2:7" x14ac:dyDescent="0.25">
      <c r="B458" s="287"/>
      <c r="C458" s="288"/>
      <c r="D458" s="288"/>
      <c r="E458" s="289"/>
      <c r="F458" s="289"/>
      <c r="G458" s="289"/>
    </row>
    <row r="459" spans="2:7" x14ac:dyDescent="0.25">
      <c r="B459" s="287"/>
      <c r="C459" s="288"/>
      <c r="D459" s="288"/>
      <c r="E459" s="289"/>
      <c r="F459" s="289"/>
      <c r="G459" s="289"/>
    </row>
    <row r="460" spans="2:7" x14ac:dyDescent="0.25">
      <c r="B460" s="287"/>
      <c r="C460" s="288"/>
      <c r="D460" s="288"/>
      <c r="E460" s="289"/>
      <c r="F460" s="289"/>
      <c r="G460" s="289"/>
    </row>
    <row r="461" spans="2:7" x14ac:dyDescent="0.25">
      <c r="B461" s="287"/>
      <c r="C461" s="288"/>
      <c r="D461" s="288"/>
      <c r="E461" s="289"/>
      <c r="F461" s="289"/>
      <c r="G461" s="289"/>
    </row>
    <row r="462" spans="2:7" x14ac:dyDescent="0.25">
      <c r="B462" s="287"/>
      <c r="C462" s="288"/>
      <c r="D462" s="288"/>
      <c r="E462" s="289"/>
      <c r="F462" s="289"/>
      <c r="G462" s="289"/>
    </row>
    <row r="463" spans="2:7" x14ac:dyDescent="0.25">
      <c r="B463" s="287"/>
      <c r="C463" s="288"/>
      <c r="D463" s="288"/>
      <c r="E463" s="289"/>
      <c r="F463" s="289"/>
      <c r="G463" s="289"/>
    </row>
    <row r="464" spans="2:7" x14ac:dyDescent="0.25">
      <c r="B464" s="287"/>
      <c r="C464" s="288"/>
      <c r="D464" s="288"/>
      <c r="E464" s="289"/>
      <c r="F464" s="289"/>
      <c r="G464" s="289"/>
    </row>
    <row r="465" spans="2:7" x14ac:dyDescent="0.25">
      <c r="B465" s="287"/>
      <c r="C465" s="288"/>
      <c r="D465" s="288"/>
      <c r="E465" s="289"/>
      <c r="F465" s="289"/>
      <c r="G465" s="289"/>
    </row>
    <row r="466" spans="2:7" x14ac:dyDescent="0.25">
      <c r="B466" s="287"/>
      <c r="C466" s="288"/>
      <c r="D466" s="288"/>
      <c r="E466" s="289"/>
      <c r="F466" s="289"/>
      <c r="G466" s="289"/>
    </row>
    <row r="467" spans="2:7" x14ac:dyDescent="0.25">
      <c r="B467" s="287"/>
      <c r="C467" s="288"/>
      <c r="D467" s="288"/>
      <c r="E467" s="289"/>
      <c r="F467" s="289"/>
      <c r="G467" s="289"/>
    </row>
    <row r="468" spans="2:7" x14ac:dyDescent="0.25">
      <c r="B468" s="287"/>
      <c r="C468" s="288"/>
      <c r="D468" s="288"/>
      <c r="E468" s="289"/>
      <c r="F468" s="289"/>
      <c r="G468" s="289"/>
    </row>
    <row r="469" spans="2:7" x14ac:dyDescent="0.25">
      <c r="B469" s="287"/>
      <c r="C469" s="288"/>
      <c r="D469" s="288"/>
      <c r="E469" s="289"/>
      <c r="F469" s="289"/>
      <c r="G469" s="289"/>
    </row>
    <row r="470" spans="2:7" x14ac:dyDescent="0.25">
      <c r="B470" s="287"/>
      <c r="C470" s="288"/>
      <c r="D470" s="288"/>
      <c r="E470" s="289"/>
      <c r="F470" s="289"/>
      <c r="G470" s="289"/>
    </row>
    <row r="471" spans="2:7" x14ac:dyDescent="0.25">
      <c r="B471" s="287"/>
      <c r="C471" s="288"/>
      <c r="D471" s="288"/>
      <c r="E471" s="289"/>
      <c r="F471" s="289"/>
      <c r="G471" s="289"/>
    </row>
    <row r="472" spans="2:7" x14ac:dyDescent="0.25">
      <c r="B472" s="287"/>
      <c r="C472" s="288"/>
      <c r="D472" s="288"/>
      <c r="E472" s="289"/>
      <c r="F472" s="289"/>
      <c r="G472" s="289"/>
    </row>
    <row r="473" spans="2:7" x14ac:dyDescent="0.25">
      <c r="B473" s="287"/>
      <c r="C473" s="288"/>
      <c r="D473" s="288"/>
      <c r="E473" s="289"/>
      <c r="F473" s="289"/>
      <c r="G473" s="289"/>
    </row>
    <row r="474" spans="2:7" x14ac:dyDescent="0.25">
      <c r="B474" s="287"/>
      <c r="C474" s="288"/>
      <c r="D474" s="288"/>
      <c r="E474" s="289"/>
      <c r="F474" s="289"/>
      <c r="G474" s="289"/>
    </row>
    <row r="475" spans="2:7" x14ac:dyDescent="0.25">
      <c r="B475" s="287"/>
      <c r="C475" s="288"/>
      <c r="D475" s="288"/>
      <c r="E475" s="289"/>
      <c r="F475" s="289"/>
      <c r="G475" s="289"/>
    </row>
    <row r="476" spans="2:7" x14ac:dyDescent="0.25">
      <c r="B476" s="287"/>
      <c r="C476" s="288"/>
      <c r="D476" s="288"/>
      <c r="E476" s="289"/>
      <c r="F476" s="289"/>
      <c r="G476" s="289"/>
    </row>
    <row r="477" spans="2:7" x14ac:dyDescent="0.25">
      <c r="B477" s="287"/>
      <c r="C477" s="288"/>
      <c r="D477" s="288"/>
      <c r="E477" s="289"/>
      <c r="F477" s="289"/>
      <c r="G477" s="289"/>
    </row>
    <row r="478" spans="2:7" x14ac:dyDescent="0.25">
      <c r="B478" s="287"/>
      <c r="C478" s="288"/>
      <c r="D478" s="288"/>
      <c r="E478" s="289"/>
      <c r="F478" s="289"/>
      <c r="G478" s="289"/>
    </row>
    <row r="479" spans="2:7" x14ac:dyDescent="0.25">
      <c r="B479" s="287"/>
      <c r="C479" s="288"/>
      <c r="D479" s="288"/>
      <c r="E479" s="289"/>
      <c r="F479" s="289"/>
      <c r="G479" s="289"/>
    </row>
    <row r="480" spans="2:7" x14ac:dyDescent="0.25">
      <c r="B480" s="287"/>
      <c r="C480" s="288"/>
      <c r="D480" s="288"/>
      <c r="E480" s="289"/>
      <c r="F480" s="289"/>
      <c r="G480" s="289"/>
    </row>
    <row r="481" spans="2:7" x14ac:dyDescent="0.25">
      <c r="B481" s="287"/>
      <c r="C481" s="288"/>
      <c r="D481" s="288"/>
      <c r="E481" s="289"/>
      <c r="F481" s="289"/>
      <c r="G481" s="289"/>
    </row>
    <row r="482" spans="2:7" x14ac:dyDescent="0.25">
      <c r="B482" s="287"/>
      <c r="C482" s="288"/>
      <c r="D482" s="288"/>
      <c r="E482" s="289"/>
      <c r="F482" s="289"/>
      <c r="G482" s="289"/>
    </row>
    <row r="483" spans="2:7" x14ac:dyDescent="0.25">
      <c r="B483" s="287"/>
      <c r="C483" s="288"/>
      <c r="D483" s="288"/>
      <c r="E483" s="289"/>
      <c r="F483" s="289"/>
      <c r="G483" s="289"/>
    </row>
    <row r="484" spans="2:7" x14ac:dyDescent="0.25">
      <c r="B484" s="287"/>
      <c r="C484" s="288"/>
      <c r="D484" s="288"/>
      <c r="E484" s="289"/>
      <c r="F484" s="289"/>
      <c r="G484" s="289"/>
    </row>
    <row r="485" spans="2:7" x14ac:dyDescent="0.25">
      <c r="B485" s="287"/>
      <c r="C485" s="288"/>
      <c r="D485" s="288"/>
      <c r="E485" s="289"/>
      <c r="F485" s="289"/>
      <c r="G485" s="289"/>
    </row>
    <row r="486" spans="2:7" x14ac:dyDescent="0.25">
      <c r="B486" s="287"/>
      <c r="C486" s="288"/>
      <c r="D486" s="288"/>
      <c r="E486" s="289"/>
      <c r="F486" s="289"/>
      <c r="G486" s="289"/>
    </row>
    <row r="487" spans="2:7" x14ac:dyDescent="0.25">
      <c r="B487" s="287"/>
      <c r="C487" s="288"/>
      <c r="D487" s="288"/>
      <c r="E487" s="289"/>
      <c r="F487" s="289"/>
      <c r="G487" s="289"/>
    </row>
    <row r="488" spans="2:7" x14ac:dyDescent="0.25">
      <c r="B488" s="287"/>
      <c r="C488" s="288"/>
      <c r="D488" s="288"/>
      <c r="E488" s="289"/>
      <c r="F488" s="289"/>
      <c r="G488" s="289"/>
    </row>
    <row r="489" spans="2:7" x14ac:dyDescent="0.25">
      <c r="B489" s="287"/>
      <c r="C489" s="288"/>
      <c r="D489" s="288"/>
      <c r="E489" s="289"/>
      <c r="F489" s="289"/>
      <c r="G489" s="289"/>
    </row>
    <row r="490" spans="2:7" x14ac:dyDescent="0.25">
      <c r="B490" s="287"/>
      <c r="C490" s="288"/>
      <c r="D490" s="288"/>
      <c r="E490" s="289"/>
      <c r="F490" s="289"/>
      <c r="G490" s="289"/>
    </row>
    <row r="491" spans="2:7" x14ac:dyDescent="0.25">
      <c r="B491" s="287"/>
      <c r="C491" s="288"/>
      <c r="D491" s="288"/>
      <c r="E491" s="289"/>
      <c r="F491" s="289"/>
      <c r="G491" s="289"/>
    </row>
    <row r="492" spans="2:7" x14ac:dyDescent="0.25">
      <c r="B492" s="287"/>
      <c r="C492" s="288"/>
      <c r="D492" s="288"/>
      <c r="E492" s="289"/>
      <c r="F492" s="289"/>
      <c r="G492" s="289"/>
    </row>
    <row r="493" spans="2:7" x14ac:dyDescent="0.25">
      <c r="B493" s="287"/>
      <c r="C493" s="288"/>
      <c r="D493" s="288"/>
      <c r="E493" s="289"/>
      <c r="F493" s="289"/>
      <c r="G493" s="289"/>
    </row>
    <row r="494" spans="2:7" x14ac:dyDescent="0.25">
      <c r="B494" s="287"/>
      <c r="C494" s="288"/>
      <c r="D494" s="288"/>
      <c r="E494" s="289"/>
      <c r="F494" s="289"/>
      <c r="G494" s="289"/>
    </row>
    <row r="495" spans="2:7" x14ac:dyDescent="0.25">
      <c r="B495" s="287"/>
      <c r="C495" s="288"/>
      <c r="D495" s="288"/>
      <c r="E495" s="289"/>
      <c r="F495" s="289"/>
      <c r="G495" s="289"/>
    </row>
    <row r="496" spans="2:7" x14ac:dyDescent="0.25">
      <c r="B496" s="287"/>
      <c r="C496" s="288"/>
      <c r="D496" s="288"/>
      <c r="E496" s="289"/>
      <c r="F496" s="289"/>
      <c r="G496" s="289"/>
    </row>
  </sheetData>
  <sheetProtection algorithmName="SHA-512" hashValue="t6S23y+h+MENybpwfmdWm89jy1GOY+iaAmsW8i8kESBEAYRljlXwk2KK/6SSoDaTA8wzpZqwG9I1wcf/mIR+LQ==" saltValue="gpaIbhL92L+ksjDNiEjUsg==" spinCount="100000" sheet="1" selectLockedCells="1"/>
  <mergeCells count="2">
    <mergeCell ref="B2:C2"/>
    <mergeCell ref="C1:F1"/>
  </mergeCells>
  <dataValidations count="3">
    <dataValidation allowBlank="1" showInputMessage="1" showErrorMessage="1" prompt="Enter Name &amp; Title" sqref="C4" xr:uid="{281DCAB9-9C34-4C9B-8C88-513189EAFF29}"/>
    <dataValidation allowBlank="1" showInputMessage="1" showErrorMessage="1" promptTitle="Enter Date Here" prompt="Enter Board Resoultion Date Here" sqref="C5" xr:uid="{0DD122FB-88BB-4068-B84B-493F60EC4C09}"/>
    <dataValidation allowBlank="1" showInputMessage="1" showErrorMessage="1" promptTitle="Enter Submission Date " prompt="Enter Submission Date" sqref="E2:F3" xr:uid="{69BF4F8D-1F2D-407E-8951-2305A032BEE8}"/>
  </dataValidations>
  <pageMargins left="0.7" right="0.7" top="0.75" bottom="0.75" header="0.3" footer="0.3"/>
  <pageSetup orientation="landscape" r:id="rId1"/>
  <headerFooter>
    <oddHeader xml:space="preserve">&amp;CNJQSAC District Performance Review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65d9d9-734f-4e40-bf37-76520b71712c">
      <Terms xmlns="http://schemas.microsoft.com/office/infopath/2007/PartnerControls"/>
    </lcf76f155ced4ddcb4097134ff3c332f>
    <TaxCatchAll xmlns="2f57b3d6-2a08-4fee-adfc-63f1034723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527733B12F634B9735AAA5FFBBE821" ma:contentTypeVersion="12" ma:contentTypeDescription="Create a new document." ma:contentTypeScope="" ma:versionID="08d110e08d184adb7c64ea0c63bf4bbb">
  <xsd:schema xmlns:xsd="http://www.w3.org/2001/XMLSchema" xmlns:xs="http://www.w3.org/2001/XMLSchema" xmlns:p="http://schemas.microsoft.com/office/2006/metadata/properties" xmlns:ns2="2f57b3d6-2a08-4fee-adfc-63f103472337" xmlns:ns3="1765d9d9-734f-4e40-bf37-76520b71712c" targetNamespace="http://schemas.microsoft.com/office/2006/metadata/properties" ma:root="true" ma:fieldsID="1ee417ad629678bd7714277ee5901eec" ns2:_="" ns3:_="">
    <xsd:import namespace="2f57b3d6-2a08-4fee-adfc-63f103472337"/>
    <xsd:import namespace="1765d9d9-734f-4e40-bf37-76520b71712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7b3d6-2a08-4fee-adfc-63f10347233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2aab16c-5aab-4d18-93f5-d6b3087d8adf}" ma:internalName="TaxCatchAll" ma:showField="CatchAllData" ma:web="2f57b3d6-2a08-4fee-adfc-63f1034723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65d9d9-734f-4e40-bf37-76520b71712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8829e9b-2c9c-4724-8f43-688495af2fc8"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E06FD8-1078-416F-AE2B-5CA5CE1339E0}">
  <ds:schemaRefs>
    <ds:schemaRef ds:uri="http://schemas.microsoft.com/office/2006/metadata/properties"/>
    <ds:schemaRef ds:uri="http://schemas.microsoft.com/office/infopath/2007/PartnerControls"/>
    <ds:schemaRef ds:uri="1765d9d9-734f-4e40-bf37-76520b71712c"/>
    <ds:schemaRef ds:uri="2f57b3d6-2a08-4fee-adfc-63f103472337"/>
  </ds:schemaRefs>
</ds:datastoreItem>
</file>

<file path=customXml/itemProps2.xml><?xml version="1.0" encoding="utf-8"?>
<ds:datastoreItem xmlns:ds="http://schemas.openxmlformats.org/officeDocument/2006/customXml" ds:itemID="{063538A6-4842-4760-99B9-473A4FA56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7b3d6-2a08-4fee-adfc-63f103472337"/>
    <ds:schemaRef ds:uri="1765d9d9-734f-4e40-bf37-76520b7171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313302-324A-4147-94E0-633D7906C1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District Info &amp; Score Summary</vt:lpstr>
      <vt:lpstr>DATA Rollup</vt:lpstr>
      <vt:lpstr>I &amp; P</vt:lpstr>
      <vt:lpstr>Fiscal</vt:lpstr>
      <vt:lpstr>Governance</vt:lpstr>
      <vt:lpstr>Operations</vt:lpstr>
      <vt:lpstr>Personnel</vt:lpstr>
      <vt:lpstr>Declaration</vt:lpstr>
      <vt:lpstr>DIP ONLY USE IF DIRECTED BY DOE</vt:lpstr>
      <vt:lpstr>DDList</vt:lpstr>
      <vt:lpstr>Declaration!Print_Area</vt:lpstr>
      <vt:lpstr>'DIP ONLY USE IF DIRECTED BY DOE'!Print_Area</vt:lpstr>
      <vt:lpstr>'District Info &amp; Score Summary'!Print_Area</vt:lpstr>
      <vt:lpstr>Fiscal!Print_Area</vt:lpstr>
      <vt:lpstr>'I &amp; P'!Print_Area</vt:lpstr>
      <vt:lpstr>Operations!Print_Area</vt:lpstr>
      <vt:lpstr>Personnel!Print_Area</vt:lpstr>
      <vt:lpstr>'DIP ONLY USE IF DIRECTED BY DOE'!Print_Titles</vt:lpstr>
      <vt:lpstr>Fiscal!Print_Titles</vt:lpstr>
      <vt:lpstr>Governance!Print_Titles</vt:lpstr>
      <vt:lpstr>'I &amp; P'!Print_Titles</vt:lpstr>
      <vt:lpstr>Operations!Print_Titles</vt:lpstr>
    </vt:vector>
  </TitlesOfParts>
  <Manager/>
  <Company>Personal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Bari Anhalt Erlichson</dc:creator>
  <cp:keywords/>
  <dc:description/>
  <cp:lastModifiedBy>Spates, Carla</cp:lastModifiedBy>
  <cp:revision/>
  <dcterms:created xsi:type="dcterms:W3CDTF">2008-04-24T09:21:17Z</dcterms:created>
  <dcterms:modified xsi:type="dcterms:W3CDTF">2025-08-04T16:24:07Z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0x01010023527733B12F634B9735AAA5FFBBE821</vt:lpwstr>
  </property>
  <property fmtid="{D5CDD505-2E9C-101B-9397-08002B2CF9AE}" pid="3" name="MediaServiceImageTags">
    <vt:lpwstr/>
  </property>
</Properties>
</file>