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4 STRS Reporting\AAA - STRS MONTHLY and SU FILES\2025-2026\"/>
    </mc:Choice>
  </mc:AlternateContent>
  <xr:revisionPtr revIDLastSave="0" documentId="13_ncr:1_{ED3595BE-C140-4DC0-AAF2-C358F9131520}" xr6:coauthVersionLast="47" xr6:coauthVersionMax="47" xr10:uidLastSave="{00000000-0000-0000-0000-000000000000}"/>
  <bookViews>
    <workbookView xWindow="-38520" yWindow="-1020" windowWidth="38640" windowHeight="21120" xr2:uid="{00000000-000D-0000-FFFF-FFFF00000000}"/>
  </bookViews>
  <sheets>
    <sheet name="Initial" sheetId="1" r:id="rId1"/>
    <sheet name="Final" sheetId="2" r:id="rId2"/>
    <sheet name="Attachment-prior years" sheetId="4" r:id="rId3"/>
  </sheets>
  <definedNames>
    <definedName name="_xlnm.Print_Area" localSheetId="2">'Attachment-prior years'!$A$1:$F$51</definedName>
    <definedName name="_xlnm.Print_Area" localSheetId="1">Final!$A$1:$N$36</definedName>
    <definedName name="_xlnm.Print_Area" localSheetId="0">Initial!$A$1:$N$36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0" i="4" l="1"/>
  <c r="G16" i="1"/>
  <c r="G15" i="1"/>
  <c r="G10" i="1"/>
  <c r="G9" i="1"/>
  <c r="D50" i="4"/>
  <c r="E50" i="4"/>
  <c r="F50" i="4"/>
  <c r="F32" i="4"/>
  <c r="F51" i="4" s="1"/>
  <c r="E32" i="4"/>
  <c r="E51" i="4" s="1"/>
  <c r="D32" i="4"/>
  <c r="D51" i="4" s="1"/>
  <c r="F10" i="2" l="1"/>
  <c r="F9" i="2"/>
  <c r="F23" i="2"/>
  <c r="F22" i="2"/>
  <c r="F21" i="2"/>
  <c r="F17" i="2"/>
  <c r="F16" i="2"/>
  <c r="F15" i="2"/>
  <c r="E11" i="2"/>
  <c r="A2" i="4"/>
  <c r="C3" i="4"/>
  <c r="G24" i="1"/>
  <c r="E24" i="1"/>
  <c r="E24" i="2"/>
  <c r="G24" i="2"/>
  <c r="J22" i="2"/>
  <c r="L22" i="2" s="1"/>
  <c r="J23" i="2"/>
  <c r="L23" i="2" s="1"/>
  <c r="J21" i="2"/>
  <c r="L21" i="2" s="1"/>
  <c r="J18" i="2"/>
  <c r="J17" i="2"/>
  <c r="L17" i="2" s="1"/>
  <c r="J16" i="2"/>
  <c r="L16" i="2" s="1"/>
  <c r="J15" i="2"/>
  <c r="L15" i="2" s="1"/>
  <c r="J9" i="2"/>
  <c r="L9" i="2" s="1"/>
  <c r="J10" i="2"/>
  <c r="L10" i="2" s="1"/>
  <c r="J11" i="2"/>
  <c r="J12" i="2"/>
  <c r="L12" i="2" s="1"/>
  <c r="J8" i="2"/>
  <c r="L8" i="2" s="1"/>
  <c r="A17" i="2"/>
  <c r="A16" i="2"/>
  <c r="A15" i="2"/>
  <c r="A10" i="2"/>
  <c r="A9" i="2"/>
  <c r="A16" i="1"/>
  <c r="A15" i="1"/>
  <c r="E18" i="2" l="1"/>
  <c r="E19" i="2" s="1"/>
  <c r="E25" i="2" s="1"/>
  <c r="L24" i="1"/>
  <c r="J24" i="2" s="1"/>
  <c r="L24" i="2" s="1"/>
  <c r="I19" i="2"/>
  <c r="I13" i="2"/>
  <c r="G3" i="2"/>
  <c r="L19" i="1"/>
  <c r="J19" i="2" s="1"/>
  <c r="L13" i="1"/>
  <c r="J13" i="2" s="1"/>
  <c r="B3" i="4"/>
  <c r="I24" i="2"/>
  <c r="F4" i="2"/>
  <c r="A36" i="2"/>
  <c r="A1" i="4"/>
  <c r="J3" i="2"/>
  <c r="I25" i="2" l="1"/>
  <c r="L25" i="1"/>
  <c r="G11" i="2"/>
  <c r="J25" i="2"/>
  <c r="E13" i="2"/>
  <c r="G18" i="2"/>
  <c r="G19" i="2" l="1"/>
  <c r="L19" i="2" s="1"/>
  <c r="L18" i="2"/>
  <c r="G13" i="2"/>
  <c r="L13" i="2" s="1"/>
  <c r="L11" i="2"/>
  <c r="L25" i="2" l="1"/>
  <c r="G25" i="2"/>
</calcChain>
</file>

<file path=xl/sharedStrings.xml><?xml version="1.0" encoding="utf-8"?>
<sst xmlns="http://schemas.openxmlformats.org/spreadsheetml/2006/main" count="163" uniqueCount="103">
  <si>
    <t>STATE TEACHERS' RETIREMENT SYSTEM</t>
  </si>
  <si>
    <t xml:space="preserve">    COUNTY</t>
  </si>
  <si>
    <t xml:space="preserve">   INITIAL</t>
  </si>
  <si>
    <t>X</t>
  </si>
  <si>
    <t>CONTRIBUTION REMITTANCE REPORT (C-118)</t>
  </si>
  <si>
    <t xml:space="preserve">    CODE</t>
  </si>
  <si>
    <t xml:space="preserve">   ESTIMATE</t>
  </si>
  <si>
    <t xml:space="preserve">    MONTH</t>
  </si>
  <si>
    <t xml:space="preserve">   FINAL</t>
  </si>
  <si>
    <t xml:space="preserve">    F.Y.</t>
  </si>
  <si>
    <t xml:space="preserve">   SUPPLEMENTAL</t>
  </si>
  <si>
    <t>Creditable</t>
  </si>
  <si>
    <t>Variance</t>
  </si>
  <si>
    <t>Earnings</t>
  </si>
  <si>
    <t>Contributions</t>
  </si>
  <si>
    <t>( - or + )</t>
  </si>
  <si>
    <t>Remittance</t>
  </si>
  <si>
    <t>RECEIVABLE CONTRIBUTION CD 4</t>
  </si>
  <si>
    <t>Total Member Contributions</t>
  </si>
  <si>
    <t>EMPLOYER CONTRIBUTIONS</t>
  </si>
  <si>
    <t>Total Employer Contributions</t>
  </si>
  <si>
    <t>DBS CONTRIBUTIONS</t>
  </si>
  <si>
    <t>DBS POST-TAX MEMBER Code 71</t>
  </si>
  <si>
    <t>DBS PRE-TAX MEMBER Code 71</t>
  </si>
  <si>
    <t>DBS EMPLOYER -  Code 71</t>
  </si>
  <si>
    <t>Total DBS Contributions</t>
  </si>
  <si>
    <t>GRAND TOTAL -- ALL</t>
  </si>
  <si>
    <t xml:space="preserve"> </t>
  </si>
  <si>
    <t>I certify that the date of this transmittal is in agreement with</t>
  </si>
  <si>
    <t xml:space="preserve">the monthly report submitted under separate cover and is </t>
  </si>
  <si>
    <t>TITLE, AUTHORIZING OFFICER</t>
  </si>
  <si>
    <t>true and correct.</t>
  </si>
  <si>
    <t>DATE</t>
  </si>
  <si>
    <t>SAN DIEGO</t>
  </si>
  <si>
    <t>POST-TAX MBR CONTRIBUTIONS</t>
  </si>
  <si>
    <t>CREDITABLE EARNINGS</t>
  </si>
  <si>
    <t>SUB-TOTAL</t>
  </si>
  <si>
    <t>TOTAL</t>
  </si>
  <si>
    <t>EMPLOYEE CONTRIBUTIONS</t>
  </si>
  <si>
    <t>ATTACHMENT FOR PRIOR FISCAL YEARS</t>
  </si>
  <si>
    <t>2014-2015</t>
  </si>
  <si>
    <t>2013-2014</t>
  </si>
  <si>
    <t>2012-2013</t>
  </si>
  <si>
    <t>2011-2012</t>
  </si>
  <si>
    <t>DB CONTRIBUTIONS</t>
  </si>
  <si>
    <t>RATES</t>
  </si>
  <si>
    <t>EE</t>
  </si>
  <si>
    <t>ER</t>
  </si>
  <si>
    <t>STATE TEACHERS RETIREMENT SYSTEM C118</t>
  </si>
  <si>
    <t>RWP - Assignment Code 36</t>
  </si>
  <si>
    <t>Other - EMPLOYEE CONTRIBUTIONS - PRIOR FY</t>
  </si>
  <si>
    <t>Other - EMPLOYER CONTRIBUTIONS - PRIOR FY</t>
  </si>
  <si>
    <t>PEPRA 2014-2015</t>
  </si>
  <si>
    <t>CLASSIC 2014-2015</t>
  </si>
  <si>
    <t>Total Employee Contributions</t>
  </si>
  <si>
    <t>Final</t>
  </si>
  <si>
    <t>Estimate</t>
  </si>
  <si>
    <t>2017-2018</t>
  </si>
  <si>
    <t>PEPRA 2016-2017</t>
  </si>
  <si>
    <t>PEPRA 2015-2016</t>
  </si>
  <si>
    <t>CLASSIC 2016-2017</t>
  </si>
  <si>
    <t>CLASSIC 2015-2016</t>
  </si>
  <si>
    <t>2016-2017</t>
  </si>
  <si>
    <t>2015-2016</t>
  </si>
  <si>
    <t>RWP - Prior to 2011</t>
  </si>
  <si>
    <t>2018-2019</t>
  </si>
  <si>
    <t>CLASSIC 2017-2018</t>
  </si>
  <si>
    <t>PEPRA 2017-2018</t>
  </si>
  <si>
    <t>(UNIT #)</t>
  </si>
  <si>
    <t>(UNIT FULL NAME)</t>
  </si>
  <si>
    <t>2019-2020</t>
  </si>
  <si>
    <t>Please send to SDCOE Retirement Reporting via Business Services Secure File Transfer System (bssftp.sdcoe.net) or FAX: (858) 279-2953</t>
  </si>
  <si>
    <t>CLASSIC 2018-2019</t>
  </si>
  <si>
    <t>PEPRA 2018-2019</t>
  </si>
  <si>
    <t>DB - Prior to 7/1/2014</t>
  </si>
  <si>
    <t>2021-2022</t>
  </si>
  <si>
    <t>CLASSIC 2019-2020</t>
  </si>
  <si>
    <t>PEPRA 2019-2020</t>
  </si>
  <si>
    <t>CLASSIC 2020-2021</t>
  </si>
  <si>
    <t>PEPRA 2020-2021</t>
  </si>
  <si>
    <t>2020-2021</t>
  </si>
  <si>
    <t>Please send to SDCOE Retirement Reporting via Business Services Secure File Transfer System (bssftp.sdcoe.net)</t>
  </si>
  <si>
    <t>CLASSIC 2021-2022</t>
  </si>
  <si>
    <t>PEPRA 2021-2022</t>
  </si>
  <si>
    <r>
      <t xml:space="preserve">DBS PRE-TAX </t>
    </r>
    <r>
      <rPr>
        <b/>
        <sz val="8"/>
        <rFont val="Arial"/>
        <family val="2"/>
      </rPr>
      <t xml:space="preserve">PEPRAS </t>
    </r>
    <r>
      <rPr>
        <sz val="8"/>
        <rFont val="Arial"/>
        <family val="2"/>
      </rPr>
      <t>MEMBER Code 71</t>
    </r>
  </si>
  <si>
    <r>
      <t xml:space="preserve">DBS PRE-TAX </t>
    </r>
    <r>
      <rPr>
        <b/>
        <sz val="8"/>
        <rFont val="Arial"/>
        <family val="2"/>
      </rPr>
      <t>CLASSIC</t>
    </r>
    <r>
      <rPr>
        <sz val="8"/>
        <rFont val="Arial"/>
        <family val="2"/>
      </rPr>
      <t xml:space="preserve"> MEMBER Code 71</t>
    </r>
  </si>
  <si>
    <t>2022-2023</t>
  </si>
  <si>
    <t>NAME</t>
  </si>
  <si>
    <t>CLASSIC 2022-2023</t>
  </si>
  <si>
    <t>PEPRA 2022-2023</t>
  </si>
  <si>
    <t>2023-2024</t>
  </si>
  <si>
    <t>CLASSIC 2023-2024</t>
  </si>
  <si>
    <t>PEPRA 2023-2024</t>
  </si>
  <si>
    <t>CLASSIC 2024-2025</t>
  </si>
  <si>
    <t>PEPRA 2024-2025</t>
  </si>
  <si>
    <t>2025-2026</t>
  </si>
  <si>
    <t>CLASSIC 2025-2026</t>
  </si>
  <si>
    <t>PEPRA 2025-2026</t>
  </si>
  <si>
    <t>2024-2025</t>
  </si>
  <si>
    <t>CLASSIC - CURRENT FY 2025-2026</t>
  </si>
  <si>
    <t>PEPRA - CURRENT FY 2025-2026</t>
  </si>
  <si>
    <t>Reduced Workload Code 36 CURRENT FY 2025-2026</t>
  </si>
  <si>
    <t>Revised by SDCOE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</si>
</sst>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00\-0000"/>
    <numFmt numFmtId="165" formatCode="00\-00\-0000"/>
    <numFmt numFmtId="166" formatCode="0.000%"/>
  </numFmts>
  <fonts count="24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 Black"/>
      <family val="2"/>
    </font>
    <font>
      <b/>
      <sz val="8"/>
      <name val="Arial Black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name val="Arial Narrow"/>
      <family val="2"/>
    </font>
    <font>
      <b/>
      <sz val="11"/>
      <name val="Arial Black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sz val="20"/>
      <name val="Marigold"/>
      <family val="4"/>
    </font>
    <font>
      <b/>
      <sz val="16"/>
      <name val="Marigold"/>
      <family val="4"/>
    </font>
    <font>
      <sz val="10"/>
      <name val="Arial"/>
      <family val="2"/>
    </font>
    <font>
      <b/>
      <sz val="11"/>
      <name val="Marigold"/>
      <family val="4"/>
    </font>
    <font>
      <b/>
      <sz val="13"/>
      <name val="Arial"/>
      <family val="2"/>
    </font>
    <font>
      <sz val="13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3" fillId="0" borderId="0"/>
    <xf numFmtId="0" fontId="19" fillId="0" borderId="0"/>
    <xf numFmtId="9" fontId="1" fillId="0" borderId="0" applyFont="0" applyFill="0" applyBorder="0" applyAlignment="0" applyProtection="0"/>
  </cellStyleXfs>
  <cellXfs count="325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2" borderId="2" xfId="0" applyFont="1" applyFill="1" applyBorder="1"/>
    <xf numFmtId="0" fontId="7" fillId="2" borderId="3" xfId="0" applyFont="1" applyFill="1" applyBorder="1"/>
    <xf numFmtId="0" fontId="5" fillId="2" borderId="4" xfId="0" applyFont="1" applyFill="1" applyBorder="1"/>
    <xf numFmtId="164" fontId="6" fillId="2" borderId="2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0" fontId="7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64" fontId="6" fillId="2" borderId="8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center" vertical="justify"/>
    </xf>
    <xf numFmtId="0" fontId="5" fillId="2" borderId="9" xfId="0" applyFont="1" applyFill="1" applyBorder="1"/>
    <xf numFmtId="40" fontId="11" fillId="2" borderId="10" xfId="0" applyNumberFormat="1" applyFont="1" applyFill="1" applyBorder="1" applyAlignment="1">
      <alignment horizontal="right" vertical="center"/>
    </xf>
    <xf numFmtId="0" fontId="12" fillId="2" borderId="12" xfId="0" applyFont="1" applyFill="1" applyBorder="1"/>
    <xf numFmtId="0" fontId="12" fillId="2" borderId="13" xfId="0" applyFont="1" applyFill="1" applyBorder="1"/>
    <xf numFmtId="164" fontId="5" fillId="2" borderId="2" xfId="0" applyNumberFormat="1" applyFont="1" applyFill="1" applyBorder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6" fillId="2" borderId="14" xfId="0" applyFont="1" applyFill="1" applyBorder="1"/>
    <xf numFmtId="0" fontId="6" fillId="2" borderId="15" xfId="0" applyFont="1" applyFill="1" applyBorder="1"/>
    <xf numFmtId="0" fontId="5" fillId="2" borderId="15" xfId="0" applyFont="1" applyFill="1" applyBorder="1"/>
    <xf numFmtId="0" fontId="7" fillId="2" borderId="0" xfId="0" applyFont="1" applyFill="1"/>
    <xf numFmtId="0" fontId="6" fillId="2" borderId="16" xfId="0" applyFont="1" applyFill="1" applyBorder="1"/>
    <xf numFmtId="0" fontId="5" fillId="2" borderId="1" xfId="0" applyFont="1" applyFill="1" applyBorder="1" applyAlignment="1">
      <alignment horizontal="left"/>
    </xf>
    <xf numFmtId="0" fontId="6" fillId="0" borderId="0" xfId="0" applyFont="1"/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2" borderId="0" xfId="0" applyFont="1" applyFill="1"/>
    <xf numFmtId="164" fontId="7" fillId="2" borderId="11" xfId="0" applyNumberFormat="1" applyFont="1" applyFill="1" applyBorder="1" applyAlignment="1">
      <alignment horizontal="center"/>
    </xf>
    <xf numFmtId="0" fontId="5" fillId="2" borderId="12" xfId="0" applyFont="1" applyFill="1" applyBorder="1"/>
    <xf numFmtId="0" fontId="12" fillId="2" borderId="9" xfId="0" applyFont="1" applyFill="1" applyBorder="1"/>
    <xf numFmtId="0" fontId="12" fillId="2" borderId="1" xfId="0" applyFont="1" applyFill="1" applyBorder="1"/>
    <xf numFmtId="0" fontId="12" fillId="2" borderId="11" xfId="0" applyFont="1" applyFill="1" applyBorder="1"/>
    <xf numFmtId="40" fontId="11" fillId="2" borderId="9" xfId="0" applyNumberFormat="1" applyFont="1" applyFill="1" applyBorder="1" applyAlignment="1">
      <alignment horizontal="right"/>
    </xf>
    <xf numFmtId="10" fontId="7" fillId="2" borderId="17" xfId="4" applyNumberFormat="1" applyFont="1" applyFill="1" applyBorder="1" applyAlignment="1" applyProtection="1">
      <alignment horizontal="center"/>
    </xf>
    <xf numFmtId="40" fontId="11" fillId="2" borderId="18" xfId="0" applyNumberFormat="1" applyFont="1" applyFill="1" applyBorder="1"/>
    <xf numFmtId="40" fontId="11" fillId="0" borderId="9" xfId="0" applyNumberFormat="1" applyFont="1" applyBorder="1" applyAlignment="1">
      <alignment horizontal="right"/>
    </xf>
    <xf numFmtId="40" fontId="11" fillId="2" borderId="17" xfId="0" applyNumberFormat="1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40" fontId="11" fillId="2" borderId="12" xfId="0" applyNumberFormat="1" applyFont="1" applyFill="1" applyBorder="1" applyAlignment="1">
      <alignment horizontal="right"/>
    </xf>
    <xf numFmtId="0" fontId="19" fillId="0" borderId="21" xfId="0" applyFont="1" applyBorder="1"/>
    <xf numFmtId="40" fontId="11" fillId="2" borderId="12" xfId="0" applyNumberFormat="1" applyFont="1" applyFill="1" applyBorder="1"/>
    <xf numFmtId="0" fontId="11" fillId="2" borderId="8" xfId="0" applyFont="1" applyFill="1" applyBorder="1"/>
    <xf numFmtId="0" fontId="11" fillId="2" borderId="22" xfId="0" applyFont="1" applyFill="1" applyBorder="1"/>
    <xf numFmtId="40" fontId="11" fillId="2" borderId="3" xfId="0" applyNumberFormat="1" applyFont="1" applyFill="1" applyBorder="1" applyAlignment="1">
      <alignment horizontal="right"/>
    </xf>
    <xf numFmtId="0" fontId="19" fillId="0" borderId="22" xfId="0" applyFont="1" applyBorder="1" applyAlignment="1">
      <alignment horizontal="center"/>
    </xf>
    <xf numFmtId="40" fontId="11" fillId="2" borderId="3" xfId="0" applyNumberFormat="1" applyFont="1" applyFill="1" applyBorder="1"/>
    <xf numFmtId="0" fontId="5" fillId="2" borderId="11" xfId="0" applyFont="1" applyFill="1" applyBorder="1"/>
    <xf numFmtId="40" fontId="11" fillId="0" borderId="23" xfId="0" applyNumberFormat="1" applyFont="1" applyBorder="1"/>
    <xf numFmtId="10" fontId="7" fillId="2" borderId="23" xfId="4" applyNumberFormat="1" applyFont="1" applyFill="1" applyBorder="1" applyAlignment="1" applyProtection="1">
      <alignment horizontal="center"/>
    </xf>
    <xf numFmtId="40" fontId="11" fillId="2" borderId="23" xfId="0" applyNumberFormat="1" applyFont="1" applyFill="1" applyBorder="1"/>
    <xf numFmtId="40" fontId="11" fillId="2" borderId="12" xfId="0" applyNumberFormat="1" applyFont="1" applyFill="1" applyBorder="1" applyAlignment="1">
      <alignment horizontal="center"/>
    </xf>
    <xf numFmtId="40" fontId="11" fillId="2" borderId="2" xfId="0" applyNumberFormat="1" applyFont="1" applyFill="1" applyBorder="1" applyAlignment="1">
      <alignment horizontal="center"/>
    </xf>
    <xf numFmtId="0" fontId="5" fillId="2" borderId="24" xfId="0" applyFont="1" applyFill="1" applyBorder="1"/>
    <xf numFmtId="40" fontId="11" fillId="2" borderId="21" xfId="0" applyNumberFormat="1" applyFont="1" applyFill="1" applyBorder="1"/>
    <xf numFmtId="43" fontId="7" fillId="2" borderId="21" xfId="0" applyNumberFormat="1" applyFont="1" applyFill="1" applyBorder="1" applyAlignment="1">
      <alignment horizontal="center"/>
    </xf>
    <xf numFmtId="40" fontId="11" fillId="2" borderId="25" xfId="0" applyNumberFormat="1" applyFont="1" applyFill="1" applyBorder="1"/>
    <xf numFmtId="40" fontId="11" fillId="2" borderId="25" xfId="0" applyNumberFormat="1" applyFont="1" applyFill="1" applyBorder="1" applyAlignment="1">
      <alignment horizontal="center"/>
    </xf>
    <xf numFmtId="40" fontId="11" fillId="2" borderId="26" xfId="0" applyNumberFormat="1" applyFont="1" applyFill="1" applyBorder="1" applyAlignment="1">
      <alignment horizontal="center"/>
    </xf>
    <xf numFmtId="0" fontId="13" fillId="2" borderId="8" xfId="0" applyFont="1" applyFill="1" applyBorder="1"/>
    <xf numFmtId="0" fontId="13" fillId="2" borderId="22" xfId="0" applyFont="1" applyFill="1" applyBorder="1"/>
    <xf numFmtId="43" fontId="7" fillId="2" borderId="22" xfId="0" applyNumberFormat="1" applyFont="1" applyFill="1" applyBorder="1"/>
    <xf numFmtId="40" fontId="11" fillId="2" borderId="27" xfId="0" applyNumberFormat="1" applyFont="1" applyFill="1" applyBorder="1"/>
    <xf numFmtId="40" fontId="11" fillId="2" borderId="2" xfId="0" applyNumberFormat="1" applyFont="1" applyFill="1" applyBorder="1"/>
    <xf numFmtId="10" fontId="7" fillId="2" borderId="28" xfId="4" applyNumberFormat="1" applyFont="1" applyFill="1" applyBorder="1" applyAlignment="1" applyProtection="1">
      <alignment horizontal="center"/>
    </xf>
    <xf numFmtId="40" fontId="11" fillId="2" borderId="13" xfId="0" applyNumberFormat="1" applyFont="1" applyFill="1" applyBorder="1" applyAlignment="1">
      <alignment horizontal="center"/>
    </xf>
    <xf numFmtId="40" fontId="11" fillId="2" borderId="13" xfId="0" applyNumberFormat="1" applyFont="1" applyFill="1" applyBorder="1"/>
    <xf numFmtId="40" fontId="11" fillId="2" borderId="20" xfId="0" applyNumberFormat="1" applyFont="1" applyFill="1" applyBorder="1" applyAlignment="1">
      <alignment horizontal="center"/>
    </xf>
    <xf numFmtId="0" fontId="11" fillId="2" borderId="3" xfId="0" applyFont="1" applyFill="1" applyBorder="1"/>
    <xf numFmtId="43" fontId="11" fillId="2" borderId="22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4" fillId="2" borderId="10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43" fontId="11" fillId="2" borderId="30" xfId="0" applyNumberFormat="1" applyFont="1" applyFill="1" applyBorder="1" applyAlignment="1">
      <alignment vertical="center"/>
    </xf>
    <xf numFmtId="0" fontId="11" fillId="2" borderId="31" xfId="0" applyFont="1" applyFill="1" applyBorder="1" applyAlignment="1">
      <alignment vertical="center"/>
    </xf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5" fontId="18" fillId="2" borderId="0" xfId="0" applyNumberFormat="1" applyFont="1" applyFill="1" applyAlignment="1">
      <alignment horizontal="left"/>
    </xf>
    <xf numFmtId="0" fontId="12" fillId="2" borderId="0" xfId="0" applyFont="1" applyFill="1"/>
    <xf numFmtId="0" fontId="0" fillId="0" borderId="22" xfId="0" applyBorder="1" applyAlignment="1">
      <alignment horizontal="right"/>
    </xf>
    <xf numFmtId="166" fontId="7" fillId="2" borderId="17" xfId="4" applyNumberFormat="1" applyFont="1" applyFill="1" applyBorder="1" applyAlignment="1" applyProtection="1">
      <alignment horizontal="center"/>
    </xf>
    <xf numFmtId="43" fontId="11" fillId="2" borderId="22" xfId="0" applyNumberFormat="1" applyFont="1" applyFill="1" applyBorder="1" applyAlignment="1">
      <alignment horizontal="right"/>
    </xf>
    <xf numFmtId="40" fontId="11" fillId="2" borderId="27" xfId="0" applyNumberFormat="1" applyFont="1" applyFill="1" applyBorder="1" applyAlignment="1">
      <alignment horizontal="right"/>
    </xf>
    <xf numFmtId="43" fontId="11" fillId="2" borderId="30" xfId="0" applyNumberFormat="1" applyFont="1" applyFill="1" applyBorder="1" applyAlignment="1">
      <alignment horizontal="right" vertical="center"/>
    </xf>
    <xf numFmtId="40" fontId="11" fillId="2" borderId="3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/>
    <xf numFmtId="40" fontId="11" fillId="2" borderId="9" xfId="0" applyNumberFormat="1" applyFont="1" applyFill="1" applyBorder="1" applyAlignment="1">
      <alignment horizontal="center"/>
    </xf>
    <xf numFmtId="40" fontId="11" fillId="2" borderId="1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wrapText="1"/>
    </xf>
    <xf numFmtId="10" fontId="10" fillId="0" borderId="0" xfId="0" applyNumberFormat="1" applyFont="1" applyAlignment="1">
      <alignment horizontal="center"/>
    </xf>
    <xf numFmtId="0" fontId="10" fillId="3" borderId="1" xfId="0" applyFont="1" applyFill="1" applyBorder="1" applyAlignment="1">
      <alignment horizontal="center"/>
    </xf>
    <xf numFmtId="10" fontId="10" fillId="3" borderId="1" xfId="0" applyNumberFormat="1" applyFont="1" applyFill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0" fontId="11" fillId="4" borderId="0" xfId="0" applyFont="1" applyFill="1" applyAlignment="1" applyProtection="1">
      <alignment horizontal="center"/>
      <protection locked="0"/>
    </xf>
    <xf numFmtId="0" fontId="5" fillId="4" borderId="1" xfId="0" applyFont="1" applyFill="1" applyBorder="1" applyProtection="1">
      <protection locked="0"/>
    </xf>
    <xf numFmtId="0" fontId="5" fillId="2" borderId="14" xfId="0" applyFont="1" applyFill="1" applyBorder="1"/>
    <xf numFmtId="0" fontId="12" fillId="2" borderId="15" xfId="0" applyFont="1" applyFill="1" applyBorder="1"/>
    <xf numFmtId="0" fontId="12" fillId="2" borderId="32" xfId="0" applyFont="1" applyFill="1" applyBorder="1"/>
    <xf numFmtId="40" fontId="11" fillId="0" borderId="12" xfId="0" applyNumberFormat="1" applyFont="1" applyBorder="1" applyAlignment="1">
      <alignment horizontal="right"/>
    </xf>
    <xf numFmtId="166" fontId="7" fillId="2" borderId="18" xfId="4" applyNumberFormat="1" applyFont="1" applyFill="1" applyBorder="1" applyAlignment="1" applyProtection="1">
      <alignment horizontal="center"/>
    </xf>
    <xf numFmtId="0" fontId="6" fillId="4" borderId="15" xfId="0" applyFont="1" applyFill="1" applyBorder="1"/>
    <xf numFmtId="0" fontId="5" fillId="4" borderId="15" xfId="0" applyFont="1" applyFill="1" applyBorder="1"/>
    <xf numFmtId="0" fontId="7" fillId="4" borderId="11" xfId="0" applyFont="1" applyFill="1" applyBorder="1" applyAlignment="1">
      <alignment horizontal="center"/>
    </xf>
    <xf numFmtId="0" fontId="5" fillId="2" borderId="0" xfId="0" applyFont="1" applyFill="1" applyAlignment="1">
      <alignment vertical="top"/>
    </xf>
    <xf numFmtId="0" fontId="6" fillId="4" borderId="0" xfId="0" applyFont="1" applyFill="1" applyAlignment="1">
      <alignment horizontal="left"/>
    </xf>
    <xf numFmtId="0" fontId="5" fillId="4" borderId="0" xfId="0" applyFont="1" applyFill="1"/>
    <xf numFmtId="40" fontId="10" fillId="4" borderId="9" xfId="0" applyNumberFormat="1" applyFont="1" applyFill="1" applyBorder="1" applyAlignment="1" applyProtection="1">
      <alignment horizontal="right"/>
      <protection locked="0"/>
    </xf>
    <xf numFmtId="40" fontId="10" fillId="4" borderId="23" xfId="0" applyNumberFormat="1" applyFont="1" applyFill="1" applyBorder="1" applyAlignment="1" applyProtection="1">
      <alignment horizontal="right"/>
      <protection locked="0"/>
    </xf>
    <xf numFmtId="40" fontId="10" fillId="4" borderId="2" xfId="0" applyNumberFormat="1" applyFont="1" applyFill="1" applyBorder="1" applyAlignment="1" applyProtection="1">
      <alignment horizontal="right"/>
      <protection locked="0"/>
    </xf>
    <xf numFmtId="40" fontId="10" fillId="4" borderId="21" xfId="0" applyNumberFormat="1" applyFont="1" applyFill="1" applyBorder="1" applyAlignment="1" applyProtection="1">
      <alignment horizontal="right"/>
      <protection locked="0"/>
    </xf>
    <xf numFmtId="40" fontId="10" fillId="0" borderId="9" xfId="0" applyNumberFormat="1" applyFont="1" applyBorder="1" applyAlignment="1" applyProtection="1">
      <alignment horizontal="right"/>
      <protection locked="0"/>
    </xf>
    <xf numFmtId="40" fontId="10" fillId="0" borderId="23" xfId="0" applyNumberFormat="1" applyFont="1" applyBorder="1" applyAlignment="1" applyProtection="1">
      <alignment horizontal="right"/>
      <protection locked="0"/>
    </xf>
    <xf numFmtId="40" fontId="10" fillId="0" borderId="17" xfId="0" applyNumberFormat="1" applyFont="1" applyBorder="1" applyAlignment="1" applyProtection="1">
      <alignment horizontal="right"/>
      <protection locked="0"/>
    </xf>
    <xf numFmtId="40" fontId="10" fillId="0" borderId="18" xfId="0" applyNumberFormat="1" applyFont="1" applyBorder="1" applyAlignment="1" applyProtection="1">
      <alignment horizontal="right"/>
      <protection locked="0"/>
    </xf>
    <xf numFmtId="40" fontId="10" fillId="0" borderId="0" xfId="0" applyNumberFormat="1" applyFont="1" applyProtection="1">
      <protection locked="0"/>
    </xf>
    <xf numFmtId="40" fontId="10" fillId="0" borderId="0" xfId="0" applyNumberFormat="1" applyFont="1" applyAlignment="1" applyProtection="1">
      <alignment wrapText="1"/>
      <protection locked="0"/>
    </xf>
    <xf numFmtId="40" fontId="10" fillId="0" borderId="4" xfId="0" applyNumberFormat="1" applyFont="1" applyBorder="1" applyProtection="1">
      <protection locked="0"/>
    </xf>
    <xf numFmtId="40" fontId="10" fillId="0" borderId="4" xfId="0" applyNumberFormat="1" applyFont="1" applyBorder="1" applyAlignment="1" applyProtection="1">
      <alignment wrapText="1"/>
      <protection locked="0"/>
    </xf>
    <xf numFmtId="40" fontId="10" fillId="3" borderId="1" xfId="0" applyNumberFormat="1" applyFont="1" applyFill="1" applyBorder="1"/>
    <xf numFmtId="40" fontId="10" fillId="3" borderId="1" xfId="0" applyNumberFormat="1" applyFont="1" applyFill="1" applyBorder="1" applyAlignment="1">
      <alignment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/>
    <xf numFmtId="0" fontId="10" fillId="0" borderId="4" xfId="0" applyFont="1" applyBorder="1"/>
    <xf numFmtId="0" fontId="21" fillId="0" borderId="0" xfId="0" applyFont="1" applyAlignment="1">
      <alignment horizontal="left"/>
    </xf>
    <xf numFmtId="0" fontId="22" fillId="0" borderId="0" xfId="0" applyFont="1"/>
    <xf numFmtId="0" fontId="9" fillId="5" borderId="14" xfId="0" applyFont="1" applyFill="1" applyBorder="1" applyAlignment="1">
      <alignment vertical="center"/>
    </xf>
    <xf numFmtId="0" fontId="9" fillId="5" borderId="32" xfId="0" applyFont="1" applyFill="1" applyBorder="1" applyAlignment="1">
      <alignment vertical="center"/>
    </xf>
    <xf numFmtId="0" fontId="8" fillId="5" borderId="33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9" fillId="5" borderId="4" xfId="0" applyFont="1" applyFill="1" applyBorder="1"/>
    <xf numFmtId="0" fontId="8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11" fillId="5" borderId="4" xfId="0" applyFont="1" applyFill="1" applyBorder="1"/>
    <xf numFmtId="43" fontId="7" fillId="5" borderId="4" xfId="0" applyNumberFormat="1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40" fontId="11" fillId="5" borderId="4" xfId="0" applyNumberFormat="1" applyFont="1" applyFill="1" applyBorder="1" applyAlignment="1">
      <alignment horizontal="right"/>
    </xf>
    <xf numFmtId="40" fontId="11" fillId="5" borderId="2" xfId="0" applyNumberFormat="1" applyFont="1" applyFill="1" applyBorder="1" applyAlignment="1">
      <alignment horizontal="right"/>
    </xf>
    <xf numFmtId="40" fontId="9" fillId="5" borderId="4" xfId="0" applyNumberFormat="1" applyFont="1" applyFill="1" applyBorder="1" applyAlignment="1">
      <alignment horizontal="right"/>
    </xf>
    <xf numFmtId="0" fontId="8" fillId="5" borderId="4" xfId="0" applyFont="1" applyFill="1" applyBorder="1" applyAlignment="1">
      <alignment horizontal="right"/>
    </xf>
    <xf numFmtId="40" fontId="5" fillId="5" borderId="4" xfId="0" applyNumberFormat="1" applyFont="1" applyFill="1" applyBorder="1" applyAlignment="1">
      <alignment horizontal="right"/>
    </xf>
    <xf numFmtId="43" fontId="11" fillId="5" borderId="4" xfId="0" applyNumberFormat="1" applyFont="1" applyFill="1" applyBorder="1" applyAlignment="1">
      <alignment horizontal="right"/>
    </xf>
    <xf numFmtId="0" fontId="11" fillId="5" borderId="0" xfId="0" applyFont="1" applyFill="1" applyAlignment="1">
      <alignment horizontal="center"/>
    </xf>
    <xf numFmtId="40" fontId="11" fillId="5" borderId="0" xfId="0" applyNumberFormat="1" applyFont="1" applyFill="1"/>
    <xf numFmtId="40" fontId="11" fillId="5" borderId="0" xfId="0" applyNumberFormat="1" applyFont="1" applyFill="1" applyAlignment="1">
      <alignment wrapText="1"/>
    </xf>
    <xf numFmtId="0" fontId="21" fillId="5" borderId="0" xfId="0" applyFont="1" applyFill="1" applyAlignment="1" applyProtection="1">
      <alignment horizontal="center"/>
      <protection locked="0"/>
    </xf>
    <xf numFmtId="0" fontId="21" fillId="5" borderId="0" xfId="0" applyFont="1" applyFill="1"/>
    <xf numFmtId="0" fontId="5" fillId="4" borderId="5" xfId="0" applyFont="1" applyFill="1" applyBorder="1" applyProtection="1">
      <protection locked="0"/>
    </xf>
    <xf numFmtId="0" fontId="12" fillId="7" borderId="1" xfId="0" applyFont="1" applyFill="1" applyBorder="1"/>
    <xf numFmtId="0" fontId="5" fillId="7" borderId="1" xfId="0" applyFont="1" applyFill="1" applyBorder="1"/>
    <xf numFmtId="164" fontId="5" fillId="7" borderId="11" xfId="0" applyNumberFormat="1" applyFont="1" applyFill="1" applyBorder="1" applyAlignment="1">
      <alignment horizontal="center"/>
    </xf>
    <xf numFmtId="0" fontId="5" fillId="7" borderId="9" xfId="0" applyFont="1" applyFill="1" applyBorder="1" applyAlignment="1">
      <alignment horizontal="left"/>
    </xf>
    <xf numFmtId="40" fontId="11" fillId="7" borderId="17" xfId="0" applyNumberFormat="1" applyFont="1" applyFill="1" applyBorder="1"/>
    <xf numFmtId="0" fontId="5" fillId="7" borderId="4" xfId="0" applyFont="1" applyFill="1" applyBorder="1"/>
    <xf numFmtId="164" fontId="5" fillId="7" borderId="11" xfId="0" quotePrefix="1" applyNumberFormat="1" applyFont="1" applyFill="1" applyBorder="1" applyAlignment="1">
      <alignment horizontal="center"/>
    </xf>
    <xf numFmtId="40" fontId="10" fillId="2" borderId="17" xfId="0" applyNumberFormat="1" applyFont="1" applyFill="1" applyBorder="1" applyAlignment="1">
      <alignment horizontal="right"/>
    </xf>
    <xf numFmtId="40" fontId="10" fillId="2" borderId="23" xfId="0" applyNumberFormat="1" applyFont="1" applyFill="1" applyBorder="1" applyAlignment="1">
      <alignment horizontal="right"/>
    </xf>
    <xf numFmtId="40" fontId="10" fillId="2" borderId="21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center"/>
    </xf>
    <xf numFmtId="40" fontId="10" fillId="8" borderId="9" xfId="0" applyNumberFormat="1" applyFont="1" applyFill="1" applyBorder="1" applyAlignment="1" applyProtection="1">
      <alignment horizontal="right"/>
      <protection locked="0"/>
    </xf>
    <xf numFmtId="40" fontId="10" fillId="8" borderId="17" xfId="0" applyNumberFormat="1" applyFont="1" applyFill="1" applyBorder="1" applyAlignment="1" applyProtection="1">
      <alignment horizontal="right"/>
      <protection locked="0"/>
    </xf>
    <xf numFmtId="10" fontId="7" fillId="8" borderId="17" xfId="4" applyNumberFormat="1" applyFont="1" applyFill="1" applyBorder="1" applyAlignment="1" applyProtection="1">
      <alignment horizontal="center"/>
    </xf>
    <xf numFmtId="0" fontId="5" fillId="8" borderId="14" xfId="0" applyFont="1" applyFill="1" applyBorder="1"/>
    <xf numFmtId="0" fontId="5" fillId="8" borderId="24" xfId="0" applyFont="1" applyFill="1" applyBorder="1"/>
    <xf numFmtId="0" fontId="5" fillId="8" borderId="1" xfId="0" applyFont="1" applyFill="1" applyBorder="1"/>
    <xf numFmtId="164" fontId="5" fillId="8" borderId="0" xfId="0" applyNumberFormat="1" applyFont="1" applyFill="1" applyAlignment="1">
      <alignment horizontal="center"/>
    </xf>
    <xf numFmtId="0" fontId="12" fillId="8" borderId="1" xfId="0" applyFont="1" applyFill="1" applyBorder="1"/>
    <xf numFmtId="0" fontId="12" fillId="8" borderId="11" xfId="0" applyFont="1" applyFill="1" applyBorder="1"/>
    <xf numFmtId="40" fontId="10" fillId="8" borderId="23" xfId="0" applyNumberFormat="1" applyFont="1" applyFill="1" applyBorder="1" applyAlignment="1" applyProtection="1">
      <alignment horizontal="right"/>
      <protection locked="0"/>
    </xf>
    <xf numFmtId="40" fontId="10" fillId="7" borderId="11" xfId="0" applyNumberFormat="1" applyFont="1" applyFill="1" applyBorder="1" applyAlignment="1" applyProtection="1">
      <alignment horizontal="right"/>
      <protection locked="0"/>
    </xf>
    <xf numFmtId="10" fontId="7" fillId="7" borderId="23" xfId="4" applyNumberFormat="1" applyFont="1" applyFill="1" applyBorder="1" applyAlignment="1" applyProtection="1">
      <alignment horizontal="center"/>
    </xf>
    <xf numFmtId="40" fontId="10" fillId="7" borderId="23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vertical="top"/>
    </xf>
    <xf numFmtId="0" fontId="8" fillId="5" borderId="34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/>
    </xf>
    <xf numFmtId="40" fontId="11" fillId="5" borderId="35" xfId="0" applyNumberFormat="1" applyFont="1" applyFill="1" applyBorder="1" applyAlignment="1">
      <alignment horizontal="right"/>
    </xf>
    <xf numFmtId="40" fontId="10" fillId="5" borderId="35" xfId="0" applyNumberFormat="1" applyFont="1" applyFill="1" applyBorder="1" applyAlignment="1">
      <alignment horizontal="right"/>
    </xf>
    <xf numFmtId="40" fontId="10" fillId="5" borderId="36" xfId="0" applyNumberFormat="1" applyFont="1" applyFill="1" applyBorder="1" applyAlignment="1">
      <alignment horizontal="right"/>
    </xf>
    <xf numFmtId="0" fontId="11" fillId="6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8" fillId="5" borderId="14" xfId="0" applyFont="1" applyFill="1" applyBorder="1" applyAlignment="1">
      <alignment horizontal="center" vertical="center"/>
    </xf>
    <xf numFmtId="0" fontId="0" fillId="5" borderId="15" xfId="0" applyFill="1" applyBorder="1" applyAlignment="1">
      <alignment vertical="center"/>
    </xf>
    <xf numFmtId="0" fontId="0" fillId="5" borderId="32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9" fillId="5" borderId="32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40" fontId="11" fillId="2" borderId="9" xfId="0" applyNumberFormat="1" applyFont="1" applyFill="1" applyBorder="1" applyAlignment="1">
      <alignment horizontal="center"/>
    </xf>
    <xf numFmtId="40" fontId="11" fillId="2" borderId="11" xfId="0" applyNumberFormat="1" applyFont="1" applyFill="1" applyBorder="1" applyAlignment="1">
      <alignment horizontal="center"/>
    </xf>
    <xf numFmtId="40" fontId="11" fillId="4" borderId="9" xfId="0" applyNumberFormat="1" applyFont="1" applyFill="1" applyBorder="1" applyAlignment="1" applyProtection="1">
      <alignment horizontal="right"/>
      <protection locked="0"/>
    </xf>
    <xf numFmtId="40" fontId="11" fillId="4" borderId="1" xfId="0" applyNumberFormat="1" applyFont="1" applyFill="1" applyBorder="1" applyAlignment="1" applyProtection="1">
      <alignment horizontal="right"/>
      <protection locked="0"/>
    </xf>
    <xf numFmtId="40" fontId="11" fillId="4" borderId="11" xfId="0" applyNumberFormat="1" applyFont="1" applyFill="1" applyBorder="1" applyAlignment="1" applyProtection="1">
      <alignment horizontal="right"/>
      <protection locked="0"/>
    </xf>
    <xf numFmtId="40" fontId="11" fillId="2" borderId="9" xfId="0" applyNumberFormat="1" applyFont="1" applyFill="1" applyBorder="1" applyAlignment="1">
      <alignment horizontal="right"/>
    </xf>
    <xf numFmtId="40" fontId="11" fillId="2" borderId="11" xfId="0" applyNumberFormat="1" applyFont="1" applyFill="1" applyBorder="1" applyAlignment="1">
      <alignment horizontal="right"/>
    </xf>
    <xf numFmtId="0" fontId="18" fillId="4" borderId="4" xfId="0" applyFont="1" applyFill="1" applyBorder="1" applyAlignment="1" applyProtection="1">
      <alignment horizontal="left" vertical="justify"/>
      <protection locked="0"/>
    </xf>
    <xf numFmtId="0" fontId="0" fillId="4" borderId="4" xfId="0" applyFill="1" applyBorder="1" applyAlignment="1" applyProtection="1">
      <alignment horizontal="left" vertical="justify"/>
      <protection locked="0"/>
    </xf>
    <xf numFmtId="40" fontId="11" fillId="2" borderId="3" xfId="0" applyNumberFormat="1" applyFont="1" applyFill="1" applyBorder="1" applyAlignment="1">
      <alignment horizontal="right"/>
    </xf>
    <xf numFmtId="40" fontId="11" fillId="2" borderId="22" xfId="0" applyNumberFormat="1" applyFont="1" applyFill="1" applyBorder="1" applyAlignment="1">
      <alignment horizontal="right"/>
    </xf>
    <xf numFmtId="40" fontId="11" fillId="2" borderId="3" xfId="0" applyNumberFormat="1" applyFont="1" applyFill="1" applyBorder="1" applyAlignment="1">
      <alignment horizontal="center"/>
    </xf>
    <xf numFmtId="40" fontId="11" fillId="2" borderId="22" xfId="0" applyNumberFormat="1" applyFont="1" applyFill="1" applyBorder="1" applyAlignment="1">
      <alignment horizontal="center"/>
    </xf>
    <xf numFmtId="40" fontId="11" fillId="0" borderId="3" xfId="1" applyNumberFormat="1" applyFont="1" applyFill="1" applyBorder="1" applyAlignment="1" applyProtection="1">
      <alignment horizontal="right"/>
    </xf>
    <xf numFmtId="40" fontId="11" fillId="0" borderId="8" xfId="1" applyNumberFormat="1" applyFont="1" applyFill="1" applyBorder="1" applyAlignment="1" applyProtection="1">
      <alignment horizontal="right"/>
    </xf>
    <xf numFmtId="40" fontId="11" fillId="0" borderId="22" xfId="1" applyNumberFormat="1" applyFont="1" applyFill="1" applyBorder="1" applyAlignment="1" applyProtection="1">
      <alignment horizontal="right"/>
    </xf>
    <xf numFmtId="0" fontId="5" fillId="2" borderId="15" xfId="0" applyFont="1" applyFill="1" applyBorder="1" applyAlignment="1">
      <alignment horizontal="left"/>
    </xf>
    <xf numFmtId="0" fontId="0" fillId="0" borderId="15" xfId="0" applyBorder="1"/>
    <xf numFmtId="0" fontId="11" fillId="2" borderId="22" xfId="0" applyFont="1" applyFill="1" applyBorder="1" applyAlignment="1">
      <alignment horizontal="center"/>
    </xf>
    <xf numFmtId="40" fontId="11" fillId="2" borderId="13" xfId="0" applyNumberFormat="1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40" fontId="11" fillId="4" borderId="13" xfId="0" applyNumberFormat="1" applyFont="1" applyFill="1" applyBorder="1" applyAlignment="1" applyProtection="1">
      <alignment horizontal="right"/>
      <protection locked="0"/>
    </xf>
    <xf numFmtId="40" fontId="10" fillId="4" borderId="19" xfId="0" applyNumberFormat="1" applyFont="1" applyFill="1" applyBorder="1" applyAlignment="1" applyProtection="1">
      <alignment horizontal="right"/>
      <protection locked="0"/>
    </xf>
    <xf numFmtId="40" fontId="10" fillId="4" borderId="20" xfId="0" applyNumberFormat="1" applyFont="1" applyFill="1" applyBorder="1" applyAlignment="1" applyProtection="1">
      <alignment horizontal="right"/>
      <protection locked="0"/>
    </xf>
    <xf numFmtId="0" fontId="6" fillId="4" borderId="15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/>
      <protection locked="0"/>
    </xf>
    <xf numFmtId="0" fontId="11" fillId="2" borderId="10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43" fontId="11" fillId="2" borderId="10" xfId="0" applyNumberFormat="1" applyFont="1" applyFill="1" applyBorder="1" applyAlignment="1">
      <alignment horizontal="center" vertical="center"/>
    </xf>
    <xf numFmtId="43" fontId="11" fillId="2" borderId="30" xfId="0" applyNumberFormat="1" applyFont="1" applyFill="1" applyBorder="1" applyAlignment="1">
      <alignment horizontal="center" vertical="center"/>
    </xf>
    <xf numFmtId="40" fontId="11" fillId="0" borderId="10" xfId="1" applyNumberFormat="1" applyFont="1" applyFill="1" applyBorder="1" applyAlignment="1" applyProtection="1">
      <alignment horizontal="right" vertical="center"/>
    </xf>
    <xf numFmtId="40" fontId="11" fillId="0" borderId="29" xfId="1" applyNumberFormat="1" applyFont="1" applyFill="1" applyBorder="1" applyAlignment="1" applyProtection="1">
      <alignment horizontal="right" vertical="center"/>
    </xf>
    <xf numFmtId="40" fontId="11" fillId="0" borderId="30" xfId="1" applyNumberFormat="1" applyFont="1" applyFill="1" applyBorder="1" applyAlignment="1" applyProtection="1">
      <alignment horizontal="right" vertical="center"/>
    </xf>
    <xf numFmtId="0" fontId="15" fillId="2" borderId="0" xfId="0" applyFont="1" applyFill="1" applyAlignment="1">
      <alignment horizontal="left"/>
    </xf>
    <xf numFmtId="0" fontId="0" fillId="0" borderId="0" xfId="0"/>
    <xf numFmtId="0" fontId="15" fillId="0" borderId="0" xfId="0" applyFont="1" applyAlignment="1">
      <alignment horizontal="left"/>
    </xf>
    <xf numFmtId="0" fontId="15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40" fontId="10" fillId="4" borderId="1" xfId="0" applyNumberFormat="1" applyFont="1" applyFill="1" applyBorder="1" applyAlignment="1" applyProtection="1">
      <alignment horizontal="right"/>
      <protection locked="0"/>
    </xf>
    <xf numFmtId="40" fontId="10" fillId="4" borderId="11" xfId="0" applyNumberFormat="1" applyFont="1" applyFill="1" applyBorder="1" applyAlignment="1" applyProtection="1">
      <alignment horizontal="right"/>
      <protection locked="0"/>
    </xf>
    <xf numFmtId="40" fontId="11" fillId="0" borderId="9" xfId="0" applyNumberFormat="1" applyFont="1" applyBorder="1" applyAlignment="1" applyProtection="1">
      <alignment horizontal="right"/>
      <protection locked="0"/>
    </xf>
    <xf numFmtId="40" fontId="11" fillId="0" borderId="1" xfId="0" applyNumberFormat="1" applyFont="1" applyBorder="1" applyAlignment="1" applyProtection="1">
      <alignment horizontal="right"/>
      <protection locked="0"/>
    </xf>
    <xf numFmtId="40" fontId="11" fillId="0" borderId="11" xfId="0" applyNumberFormat="1" applyFont="1" applyBorder="1" applyAlignment="1" applyProtection="1">
      <alignment horizontal="right"/>
      <protection locked="0"/>
    </xf>
    <xf numFmtId="40" fontId="11" fillId="0" borderId="9" xfId="0" applyNumberFormat="1" applyFont="1" applyBorder="1" applyAlignment="1">
      <alignment horizontal="right"/>
    </xf>
    <xf numFmtId="40" fontId="10" fillId="0" borderId="11" xfId="0" applyNumberFormat="1" applyFont="1" applyBorder="1" applyAlignment="1">
      <alignment horizontal="right"/>
    </xf>
    <xf numFmtId="40" fontId="11" fillId="2" borderId="13" xfId="0" applyNumberFormat="1" applyFont="1" applyFill="1" applyBorder="1" applyAlignment="1">
      <alignment horizontal="right"/>
    </xf>
    <xf numFmtId="40" fontId="10" fillId="0" borderId="20" xfId="0" applyNumberFormat="1" applyFont="1" applyBorder="1" applyAlignment="1">
      <alignment horizontal="right"/>
    </xf>
    <xf numFmtId="40" fontId="11" fillId="2" borderId="25" xfId="0" applyNumberFormat="1" applyFont="1" applyFill="1" applyBorder="1" applyAlignment="1">
      <alignment horizontal="center"/>
    </xf>
    <xf numFmtId="40" fontId="10" fillId="0" borderId="26" xfId="0" applyNumberFormat="1" applyFont="1" applyBorder="1" applyAlignment="1">
      <alignment horizontal="center"/>
    </xf>
    <xf numFmtId="40" fontId="11" fillId="0" borderId="25" xfId="0" applyNumberFormat="1" applyFont="1" applyBorder="1" applyAlignment="1">
      <alignment horizontal="right"/>
    </xf>
    <xf numFmtId="40" fontId="10" fillId="0" borderId="24" xfId="0" applyNumberFormat="1" applyFont="1" applyBorder="1" applyAlignment="1">
      <alignment horizontal="right"/>
    </xf>
    <xf numFmtId="40" fontId="10" fillId="0" borderId="26" xfId="0" applyNumberFormat="1" applyFont="1" applyBorder="1" applyAlignment="1">
      <alignment horizontal="right"/>
    </xf>
    <xf numFmtId="0" fontId="0" fillId="0" borderId="11" xfId="0" applyBorder="1" applyAlignment="1">
      <alignment horizontal="right"/>
    </xf>
    <xf numFmtId="40" fontId="0" fillId="0" borderId="1" xfId="0" applyNumberFormat="1" applyBorder="1" applyAlignment="1">
      <alignment horizontal="right"/>
    </xf>
    <xf numFmtId="40" fontId="0" fillId="0" borderId="11" xfId="0" applyNumberFormat="1" applyBorder="1" applyAlignment="1">
      <alignment horizontal="right"/>
    </xf>
    <xf numFmtId="40" fontId="11" fillId="7" borderId="9" xfId="0" applyNumberFormat="1" applyFont="1" applyFill="1" applyBorder="1" applyAlignment="1">
      <alignment horizontal="right"/>
    </xf>
    <xf numFmtId="40" fontId="11" fillId="7" borderId="11" xfId="0" applyNumberFormat="1" applyFont="1" applyFill="1" applyBorder="1" applyAlignment="1">
      <alignment horizontal="right"/>
    </xf>
    <xf numFmtId="40" fontId="11" fillId="7" borderId="9" xfId="0" applyNumberFormat="1" applyFont="1" applyFill="1" applyBorder="1" applyAlignment="1">
      <alignment horizontal="center"/>
    </xf>
    <xf numFmtId="40" fontId="11" fillId="7" borderId="11" xfId="0" applyNumberFormat="1" applyFont="1" applyFill="1" applyBorder="1" applyAlignment="1">
      <alignment horizontal="center"/>
    </xf>
    <xf numFmtId="40" fontId="11" fillId="7" borderId="9" xfId="0" applyNumberFormat="1" applyFont="1" applyFill="1" applyBorder="1" applyAlignment="1" applyProtection="1">
      <alignment horizontal="right"/>
      <protection locked="0"/>
    </xf>
    <xf numFmtId="40" fontId="11" fillId="7" borderId="1" xfId="0" applyNumberFormat="1" applyFont="1" applyFill="1" applyBorder="1" applyAlignment="1" applyProtection="1">
      <alignment horizontal="right"/>
      <protection locked="0"/>
    </xf>
    <xf numFmtId="40" fontId="11" fillId="7" borderId="11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1" fillId="4" borderId="0" xfId="0" applyFont="1" applyFill="1" applyAlignment="1" applyProtection="1">
      <alignment horizontal="center"/>
      <protection locked="0"/>
    </xf>
    <xf numFmtId="0" fontId="10" fillId="4" borderId="0" xfId="0" applyFont="1" applyFill="1" applyAlignment="1" applyProtection="1">
      <alignment horizontal="center"/>
      <protection locked="0"/>
    </xf>
    <xf numFmtId="0" fontId="10" fillId="4" borderId="5" xfId="0" applyFont="1" applyFill="1" applyBorder="1" applyAlignment="1" applyProtection="1">
      <alignment horizontal="center"/>
      <protection locked="0"/>
    </xf>
    <xf numFmtId="40" fontId="10" fillId="0" borderId="8" xfId="0" applyNumberFormat="1" applyFont="1" applyBorder="1" applyAlignment="1">
      <alignment horizontal="right"/>
    </xf>
    <xf numFmtId="40" fontId="10" fillId="0" borderId="22" xfId="0" applyNumberFormat="1" applyFont="1" applyBorder="1" applyAlignment="1">
      <alignment horizontal="right"/>
    </xf>
    <xf numFmtId="0" fontId="10" fillId="0" borderId="22" xfId="0" applyFont="1" applyBorder="1" applyAlignment="1">
      <alignment horizontal="right"/>
    </xf>
    <xf numFmtId="40" fontId="11" fillId="0" borderId="3" xfId="1" applyNumberFormat="1" applyFont="1" applyFill="1" applyBorder="1" applyAlignment="1" applyProtection="1">
      <alignment horizontal="center"/>
    </xf>
    <xf numFmtId="40" fontId="10" fillId="0" borderId="22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0" fontId="11" fillId="0" borderId="13" xfId="0" applyNumberFormat="1" applyFont="1" applyBorder="1" applyAlignment="1">
      <alignment horizontal="right"/>
    </xf>
    <xf numFmtId="40" fontId="10" fillId="0" borderId="19" xfId="0" applyNumberFormat="1" applyFont="1" applyBorder="1" applyAlignment="1">
      <alignment horizontal="right"/>
    </xf>
    <xf numFmtId="40" fontId="11" fillId="2" borderId="10" xfId="0" applyNumberFormat="1" applyFont="1" applyFill="1" applyBorder="1" applyAlignment="1">
      <alignment horizontal="right" vertical="center"/>
    </xf>
    <xf numFmtId="40" fontId="11" fillId="2" borderId="30" xfId="0" applyNumberFormat="1" applyFont="1" applyFill="1" applyBorder="1" applyAlignment="1">
      <alignment horizontal="right" vertical="center"/>
    </xf>
    <xf numFmtId="0" fontId="20" fillId="4" borderId="4" xfId="0" applyFont="1" applyFill="1" applyBorder="1" applyAlignment="1" applyProtection="1">
      <alignment horizontal="left" vertical="justify"/>
      <protection locked="0"/>
    </xf>
    <xf numFmtId="0" fontId="10" fillId="4" borderId="4" xfId="0" applyFont="1" applyFill="1" applyBorder="1" applyAlignment="1" applyProtection="1">
      <alignment horizontal="left" vertical="justify"/>
      <protection locked="0"/>
    </xf>
    <xf numFmtId="0" fontId="11" fillId="4" borderId="4" xfId="0" applyFont="1" applyFill="1" applyBorder="1" applyProtection="1">
      <protection locked="0"/>
    </xf>
    <xf numFmtId="0" fontId="10" fillId="4" borderId="4" xfId="0" applyFont="1" applyFill="1" applyBorder="1" applyProtection="1">
      <protection locked="0"/>
    </xf>
    <xf numFmtId="40" fontId="11" fillId="2" borderId="15" xfId="0" applyNumberFormat="1" applyFont="1" applyFill="1" applyBorder="1" applyAlignment="1">
      <alignment horizontal="right"/>
    </xf>
    <xf numFmtId="40" fontId="11" fillId="2" borderId="32" xfId="0" applyNumberFormat="1" applyFont="1" applyFill="1" applyBorder="1" applyAlignment="1">
      <alignment horizontal="right"/>
    </xf>
    <xf numFmtId="40" fontId="11" fillId="8" borderId="14" xfId="0" applyNumberFormat="1" applyFont="1" applyFill="1" applyBorder="1" applyAlignment="1">
      <alignment horizontal="right"/>
    </xf>
    <xf numFmtId="40" fontId="11" fillId="8" borderId="15" xfId="0" applyNumberFormat="1" applyFont="1" applyFill="1" applyBorder="1" applyAlignment="1">
      <alignment horizontal="right"/>
    </xf>
    <xf numFmtId="40" fontId="11" fillId="8" borderId="32" xfId="0" applyNumberFormat="1" applyFont="1" applyFill="1" applyBorder="1" applyAlignment="1">
      <alignment horizontal="right"/>
    </xf>
    <xf numFmtId="0" fontId="11" fillId="4" borderId="15" xfId="0" applyFont="1" applyFill="1" applyBorder="1" applyAlignment="1" applyProtection="1">
      <alignment horizontal="left"/>
      <protection locked="0"/>
    </xf>
    <xf numFmtId="0" fontId="11" fillId="4" borderId="4" xfId="0" applyFont="1" applyFill="1" applyBorder="1" applyAlignment="1" applyProtection="1">
      <alignment horizontal="left"/>
      <protection locked="0"/>
    </xf>
    <xf numFmtId="40" fontId="11" fillId="2" borderId="8" xfId="0" applyNumberFormat="1" applyFont="1" applyFill="1" applyBorder="1" applyAlignment="1">
      <alignment horizontal="right"/>
    </xf>
    <xf numFmtId="40" fontId="10" fillId="4" borderId="13" xfId="0" applyNumberFormat="1" applyFont="1" applyFill="1" applyBorder="1" applyAlignment="1" applyProtection="1">
      <alignment horizontal="right"/>
      <protection locked="0"/>
    </xf>
    <xf numFmtId="40" fontId="19" fillId="4" borderId="20" xfId="0" applyNumberFormat="1" applyFont="1" applyFill="1" applyBorder="1" applyAlignment="1" applyProtection="1">
      <alignment horizontal="right"/>
      <protection locked="0"/>
    </xf>
    <xf numFmtId="40" fontId="0" fillId="0" borderId="22" xfId="0" applyNumberFormat="1" applyBorder="1" applyAlignment="1">
      <alignment horizontal="right"/>
    </xf>
    <xf numFmtId="40" fontId="10" fillId="8" borderId="9" xfId="0" applyNumberFormat="1" applyFont="1" applyFill="1" applyBorder="1" applyAlignment="1" applyProtection="1">
      <alignment horizontal="right"/>
      <protection locked="0"/>
    </xf>
    <xf numFmtId="40" fontId="10" fillId="8" borderId="11" xfId="0" applyNumberFormat="1" applyFont="1" applyFill="1" applyBorder="1" applyAlignment="1" applyProtection="1">
      <alignment horizontal="right"/>
      <protection locked="0"/>
    </xf>
    <xf numFmtId="40" fontId="5" fillId="5" borderId="4" xfId="0" applyNumberFormat="1" applyFont="1" applyFill="1" applyBorder="1" applyAlignment="1">
      <alignment horizontal="right"/>
    </xf>
    <xf numFmtId="40" fontId="0" fillId="5" borderId="4" xfId="0" applyNumberFormat="1" applyFill="1" applyBorder="1" applyAlignment="1">
      <alignment horizontal="right"/>
    </xf>
    <xf numFmtId="40" fontId="0" fillId="5" borderId="2" xfId="0" applyNumberFormat="1" applyFill="1" applyBorder="1" applyAlignment="1">
      <alignment horizontal="right"/>
    </xf>
    <xf numFmtId="40" fontId="10" fillId="4" borderId="9" xfId="0" applyNumberFormat="1" applyFont="1" applyFill="1" applyBorder="1" applyAlignment="1" applyProtection="1">
      <alignment horizontal="right"/>
      <protection locked="0"/>
    </xf>
    <xf numFmtId="40" fontId="11" fillId="2" borderId="14" xfId="0" applyNumberFormat="1" applyFont="1" applyFill="1" applyBorder="1" applyAlignment="1">
      <alignment horizontal="right"/>
    </xf>
    <xf numFmtId="40" fontId="19" fillId="4" borderId="11" xfId="0" applyNumberFormat="1" applyFont="1" applyFill="1" applyBorder="1" applyAlignment="1" applyProtection="1">
      <alignment horizontal="right"/>
      <protection locked="0"/>
    </xf>
    <xf numFmtId="0" fontId="8" fillId="5" borderId="1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0" fontId="10" fillId="0" borderId="9" xfId="0" applyNumberFormat="1" applyFont="1" applyBorder="1" applyAlignment="1" applyProtection="1">
      <alignment horizontal="right"/>
      <protection locked="0"/>
    </xf>
    <xf numFmtId="40" fontId="10" fillId="0" borderId="1" xfId="0" applyNumberFormat="1" applyFont="1" applyBorder="1" applyAlignment="1" applyProtection="1">
      <alignment horizontal="right"/>
      <protection locked="0"/>
    </xf>
    <xf numFmtId="40" fontId="11" fillId="7" borderId="14" xfId="0" applyNumberFormat="1" applyFont="1" applyFill="1" applyBorder="1" applyAlignment="1">
      <alignment horizontal="right"/>
    </xf>
    <xf numFmtId="40" fontId="11" fillId="7" borderId="15" xfId="0" applyNumberFormat="1" applyFont="1" applyFill="1" applyBorder="1" applyAlignment="1">
      <alignment horizontal="right"/>
    </xf>
    <xf numFmtId="40" fontId="11" fillId="7" borderId="32" xfId="0" applyNumberFormat="1" applyFont="1" applyFill="1" applyBorder="1" applyAlignment="1">
      <alignment horizontal="right"/>
    </xf>
    <xf numFmtId="40" fontId="7" fillId="0" borderId="22" xfId="0" applyNumberFormat="1" applyFont="1" applyBorder="1" applyAlignment="1">
      <alignment horizontal="right"/>
    </xf>
    <xf numFmtId="0" fontId="9" fillId="5" borderId="14" xfId="0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40" fontId="19" fillId="8" borderId="11" xfId="0" applyNumberFormat="1" applyFont="1" applyFill="1" applyBorder="1" applyAlignment="1" applyProtection="1">
      <alignment horizontal="right"/>
      <protection locked="0"/>
    </xf>
    <xf numFmtId="40" fontId="10" fillId="7" borderId="9" xfId="0" applyNumberFormat="1" applyFont="1" applyFill="1" applyBorder="1" applyAlignment="1" applyProtection="1">
      <alignment horizontal="right"/>
      <protection locked="0"/>
    </xf>
    <xf numFmtId="40" fontId="10" fillId="7" borderId="11" xfId="0" applyNumberFormat="1" applyFont="1" applyFill="1" applyBorder="1" applyAlignment="1" applyProtection="1">
      <alignment horizontal="right"/>
      <protection locked="0"/>
    </xf>
    <xf numFmtId="0" fontId="1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" xfId="4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tabSelected="1" zoomScaleNormal="100" workbookViewId="0">
      <selection activeCell="W18" sqref="W18"/>
    </sheetView>
  </sheetViews>
  <sheetFormatPr defaultColWidth="10.7109375" defaultRowHeight="11.25"/>
  <cols>
    <col min="1" max="1" width="2.7109375" style="1" customWidth="1"/>
    <col min="2" max="3" width="10.7109375" style="1" customWidth="1"/>
    <col min="4" max="4" width="15.42578125" style="1" customWidth="1"/>
    <col min="5" max="5" width="22.28515625" style="1" customWidth="1"/>
    <col min="6" max="6" width="11.28515625" style="1" customWidth="1"/>
    <col min="7" max="7" width="12.28515625" style="1" customWidth="1"/>
    <col min="8" max="8" width="7" style="1" customWidth="1"/>
    <col min="9" max="9" width="12.140625" style="1" customWidth="1"/>
    <col min="10" max="10" width="13.140625" style="1" customWidth="1"/>
    <col min="11" max="11" width="5.7109375" style="1" customWidth="1"/>
    <col min="12" max="12" width="3.7109375" style="1" customWidth="1"/>
    <col min="13" max="13" width="9.42578125" style="1" customWidth="1"/>
    <col min="14" max="14" width="7.7109375" style="1" customWidth="1"/>
    <col min="15" max="16384" width="10.7109375" style="1"/>
  </cols>
  <sheetData>
    <row r="1" spans="1:16" ht="17.45" customHeight="1">
      <c r="A1" s="20" t="s">
        <v>0</v>
      </c>
      <c r="B1" s="21"/>
      <c r="C1" s="22"/>
      <c r="I1" s="23" t="s">
        <v>1</v>
      </c>
      <c r="J1" s="3" t="s">
        <v>33</v>
      </c>
      <c r="K1" s="117" t="s">
        <v>2</v>
      </c>
      <c r="L1" s="118"/>
      <c r="M1" s="118"/>
      <c r="N1" s="119" t="s">
        <v>3</v>
      </c>
    </row>
    <row r="2" spans="1:16" ht="15" customHeight="1">
      <c r="A2" s="20" t="s">
        <v>4</v>
      </c>
      <c r="B2" s="21"/>
      <c r="E2" s="26"/>
      <c r="I2" s="27" t="s">
        <v>5</v>
      </c>
      <c r="J2" s="28">
        <v>37</v>
      </c>
      <c r="K2" s="29" t="s">
        <v>6</v>
      </c>
      <c r="N2" s="30"/>
    </row>
    <row r="3" spans="1:16" ht="15" customHeight="1">
      <c r="B3" s="31"/>
      <c r="C3" s="31"/>
      <c r="D3" s="31"/>
      <c r="E3" s="31"/>
      <c r="F3" s="174"/>
      <c r="G3" s="110" t="s">
        <v>68</v>
      </c>
      <c r="H3" s="163"/>
      <c r="I3" s="27" t="s">
        <v>7</v>
      </c>
      <c r="J3" s="111"/>
      <c r="K3" s="32" t="s">
        <v>8</v>
      </c>
      <c r="N3" s="30"/>
    </row>
    <row r="4" spans="1:16" ht="12" customHeight="1">
      <c r="B4" s="196"/>
      <c r="C4" s="196"/>
      <c r="D4" s="196"/>
      <c r="E4" s="196"/>
      <c r="F4" s="274" t="s">
        <v>69</v>
      </c>
      <c r="G4" s="275"/>
      <c r="H4" s="276"/>
      <c r="I4" s="27" t="s">
        <v>9</v>
      </c>
      <c r="J4" s="111" t="s">
        <v>95</v>
      </c>
      <c r="K4" s="33" t="s">
        <v>10</v>
      </c>
      <c r="N4" s="34"/>
    </row>
    <row r="5" spans="1:16" ht="11.45" customHeight="1">
      <c r="I5" s="35"/>
      <c r="J5" s="6"/>
      <c r="K5" s="6"/>
      <c r="L5" s="6"/>
      <c r="M5" s="6"/>
      <c r="N5" s="4"/>
    </row>
    <row r="6" spans="1:16" s="2" customFormat="1" ht="15" customHeight="1">
      <c r="A6" s="197" t="s">
        <v>38</v>
      </c>
      <c r="B6" s="198"/>
      <c r="C6" s="198"/>
      <c r="D6" s="199"/>
      <c r="E6" s="197" t="s">
        <v>11</v>
      </c>
      <c r="F6" s="203"/>
      <c r="G6" s="142"/>
      <c r="H6" s="143"/>
      <c r="I6" s="144" t="s">
        <v>12</v>
      </c>
      <c r="J6" s="197"/>
      <c r="K6" s="204"/>
      <c r="L6" s="197" t="s">
        <v>56</v>
      </c>
      <c r="M6" s="207"/>
      <c r="N6" s="208"/>
    </row>
    <row r="7" spans="1:16" s="2" customFormat="1" ht="12.95" customHeight="1">
      <c r="A7" s="200"/>
      <c r="B7" s="201"/>
      <c r="C7" s="201"/>
      <c r="D7" s="202"/>
      <c r="E7" s="205" t="s">
        <v>13</v>
      </c>
      <c r="F7" s="206"/>
      <c r="G7" s="205" t="s">
        <v>14</v>
      </c>
      <c r="H7" s="206"/>
      <c r="I7" s="145" t="s">
        <v>15</v>
      </c>
      <c r="J7" s="205"/>
      <c r="K7" s="206"/>
      <c r="L7" s="205" t="s">
        <v>16</v>
      </c>
      <c r="M7" s="209"/>
      <c r="N7" s="206"/>
    </row>
    <row r="8" spans="1:16" ht="17.100000000000001" customHeight="1">
      <c r="A8" s="36" t="s">
        <v>34</v>
      </c>
      <c r="B8" s="37"/>
      <c r="C8" s="37"/>
      <c r="D8" s="38"/>
      <c r="E8" s="39"/>
      <c r="F8" s="40"/>
      <c r="G8" s="215"/>
      <c r="H8" s="216"/>
      <c r="I8" s="41"/>
      <c r="J8" s="210"/>
      <c r="K8" s="211"/>
      <c r="L8" s="250"/>
      <c r="M8" s="251"/>
      <c r="N8" s="252"/>
    </row>
    <row r="9" spans="1:16" ht="17.100000000000001" customHeight="1">
      <c r="A9" s="14" t="s">
        <v>99</v>
      </c>
      <c r="B9" s="37"/>
      <c r="C9" s="37"/>
      <c r="D9" s="38"/>
      <c r="E9" s="42">
        <v>0</v>
      </c>
      <c r="F9" s="40">
        <v>0.10249999999999999</v>
      </c>
      <c r="G9" s="253">
        <f>E9*F9</f>
        <v>0</v>
      </c>
      <c r="H9" s="254"/>
      <c r="I9" s="43"/>
      <c r="J9" s="210"/>
      <c r="K9" s="211"/>
      <c r="L9" s="212"/>
      <c r="M9" s="213"/>
      <c r="N9" s="214"/>
      <c r="P9" s="1" t="s">
        <v>27</v>
      </c>
    </row>
    <row r="10" spans="1:16" ht="17.100000000000001" customHeight="1">
      <c r="A10" s="14" t="s">
        <v>100</v>
      </c>
      <c r="B10" s="37"/>
      <c r="C10" s="37"/>
      <c r="D10" s="38"/>
      <c r="E10" s="42"/>
      <c r="F10" s="90">
        <v>0.10205</v>
      </c>
      <c r="G10" s="253">
        <f>E10*F10</f>
        <v>0</v>
      </c>
      <c r="H10" s="254"/>
      <c r="I10" s="43"/>
      <c r="J10" s="210"/>
      <c r="K10" s="211"/>
      <c r="L10" s="212"/>
      <c r="M10" s="213"/>
      <c r="N10" s="214"/>
      <c r="P10" s="1" t="s">
        <v>27</v>
      </c>
    </row>
    <row r="11" spans="1:16" ht="17.100000000000001" customHeight="1">
      <c r="A11" s="112" t="s">
        <v>50</v>
      </c>
      <c r="B11" s="113"/>
      <c r="C11" s="113"/>
      <c r="D11" s="114"/>
      <c r="E11" s="115"/>
      <c r="F11" s="116"/>
      <c r="G11" s="253"/>
      <c r="H11" s="262"/>
      <c r="I11" s="48"/>
      <c r="J11" s="100"/>
      <c r="K11" s="101"/>
      <c r="L11" s="250"/>
      <c r="M11" s="263"/>
      <c r="N11" s="264"/>
    </row>
    <row r="12" spans="1:16" ht="17.100000000000001" customHeight="1" thickBot="1">
      <c r="A12" s="17" t="s">
        <v>17</v>
      </c>
      <c r="B12" s="44"/>
      <c r="C12" s="44"/>
      <c r="D12" s="45"/>
      <c r="E12" s="46"/>
      <c r="F12" s="47"/>
      <c r="G12" s="255"/>
      <c r="H12" s="256"/>
      <c r="I12" s="48"/>
      <c r="J12" s="257"/>
      <c r="K12" s="258"/>
      <c r="L12" s="259"/>
      <c r="M12" s="260"/>
      <c r="N12" s="261"/>
    </row>
    <row r="13" spans="1:16" ht="17.100000000000001" customHeight="1" thickBot="1">
      <c r="A13" s="5" t="s">
        <v>18</v>
      </c>
      <c r="B13" s="49"/>
      <c r="C13" s="49"/>
      <c r="D13" s="50"/>
      <c r="E13" s="51"/>
      <c r="F13" s="52"/>
      <c r="G13" s="219"/>
      <c r="H13" s="279"/>
      <c r="I13" s="53"/>
      <c r="J13" s="280"/>
      <c r="K13" s="281"/>
      <c r="L13" s="223">
        <f>SUM(L8:N12)</f>
        <v>0</v>
      </c>
      <c r="M13" s="224"/>
      <c r="N13" s="225"/>
    </row>
    <row r="14" spans="1:16" ht="20.100000000000001" customHeight="1">
      <c r="A14" s="189" t="s">
        <v>19</v>
      </c>
      <c r="B14" s="190"/>
      <c r="C14" s="190"/>
      <c r="D14" s="190"/>
      <c r="E14" s="146"/>
      <c r="F14" s="147"/>
      <c r="G14" s="148"/>
      <c r="H14" s="148"/>
      <c r="I14" s="149"/>
      <c r="J14" s="191"/>
      <c r="K14" s="191"/>
      <c r="L14" s="192"/>
      <c r="M14" s="193"/>
      <c r="N14" s="194"/>
    </row>
    <row r="15" spans="1:16" ht="17.100000000000001" customHeight="1">
      <c r="A15" s="14" t="str">
        <f>A9</f>
        <v>CLASSIC - CURRENT FY 2025-2026</v>
      </c>
      <c r="B15" s="3"/>
      <c r="C15" s="3"/>
      <c r="D15" s="54"/>
      <c r="E15" s="55"/>
      <c r="F15" s="56">
        <v>0.191</v>
      </c>
      <c r="G15" s="253">
        <f t="shared" ref="G15:G16" si="0">E15*F15</f>
        <v>0</v>
      </c>
      <c r="H15" s="254"/>
      <c r="I15" s="57"/>
      <c r="J15" s="210"/>
      <c r="K15" s="211"/>
      <c r="L15" s="212"/>
      <c r="M15" s="248"/>
      <c r="N15" s="249"/>
    </row>
    <row r="16" spans="1:16" ht="17.100000000000001" customHeight="1">
      <c r="A16" s="14" t="str">
        <f>A10</f>
        <v>PEPRA - CURRENT FY 2025-2026</v>
      </c>
      <c r="B16" s="6"/>
      <c r="C16" s="6"/>
      <c r="E16" s="55"/>
      <c r="F16" s="56">
        <v>0.191</v>
      </c>
      <c r="G16" s="253">
        <f t="shared" si="0"/>
        <v>0</v>
      </c>
      <c r="H16" s="254"/>
      <c r="I16" s="57"/>
      <c r="J16" s="210"/>
      <c r="K16" s="211"/>
      <c r="L16" s="212"/>
      <c r="M16" s="248"/>
      <c r="N16" s="249"/>
    </row>
    <row r="17" spans="1:14" ht="17.100000000000001" customHeight="1">
      <c r="A17" s="167" t="s">
        <v>101</v>
      </c>
      <c r="B17" s="164"/>
      <c r="C17" s="165"/>
      <c r="D17" s="166"/>
      <c r="E17" s="168"/>
      <c r="F17" s="56">
        <v>0.191</v>
      </c>
      <c r="G17" s="265">
        <v>0</v>
      </c>
      <c r="H17" s="266"/>
      <c r="I17" s="168"/>
      <c r="J17" s="267"/>
      <c r="K17" s="268"/>
      <c r="L17" s="269"/>
      <c r="M17" s="270"/>
      <c r="N17" s="271"/>
    </row>
    <row r="18" spans="1:14" ht="17.100000000000001" customHeight="1" thickBot="1">
      <c r="A18" s="112" t="s">
        <v>51</v>
      </c>
      <c r="B18" s="60"/>
      <c r="C18" s="60"/>
      <c r="D18" s="60"/>
      <c r="E18" s="61"/>
      <c r="F18" s="62"/>
      <c r="G18" s="255"/>
      <c r="H18" s="256"/>
      <c r="I18" s="63"/>
      <c r="J18" s="64"/>
      <c r="K18" s="65"/>
      <c r="L18" s="283"/>
      <c r="M18" s="284"/>
      <c r="N18" s="256"/>
    </row>
    <row r="19" spans="1:14" ht="17.100000000000001" customHeight="1" thickBot="1">
      <c r="A19" s="5" t="s">
        <v>20</v>
      </c>
      <c r="B19" s="66"/>
      <c r="C19" s="66"/>
      <c r="D19" s="67"/>
      <c r="E19" s="53"/>
      <c r="F19" s="68"/>
      <c r="G19" s="219"/>
      <c r="H19" s="220"/>
      <c r="I19" s="69"/>
      <c r="J19" s="221"/>
      <c r="K19" s="222"/>
      <c r="L19" s="223">
        <f>SUM(L15:N18)</f>
        <v>0</v>
      </c>
      <c r="M19" s="224"/>
      <c r="N19" s="225"/>
    </row>
    <row r="20" spans="1:14" ht="20.100000000000001" customHeight="1">
      <c r="A20" s="189" t="s">
        <v>21</v>
      </c>
      <c r="B20" s="190"/>
      <c r="C20" s="190"/>
      <c r="D20" s="190"/>
      <c r="E20" s="149"/>
      <c r="F20" s="150"/>
      <c r="G20" s="151"/>
      <c r="H20" s="151"/>
      <c r="I20" s="149"/>
      <c r="J20" s="151"/>
      <c r="K20" s="151"/>
      <c r="L20" s="152"/>
      <c r="M20" s="152"/>
      <c r="N20" s="153"/>
    </row>
    <row r="21" spans="1:14" ht="17.100000000000001" customHeight="1">
      <c r="A21" s="16" t="s">
        <v>84</v>
      </c>
      <c r="B21" s="6"/>
      <c r="C21" s="6"/>
      <c r="D21" s="7"/>
      <c r="E21" s="70"/>
      <c r="F21" s="40">
        <v>0.09</v>
      </c>
      <c r="G21" s="210"/>
      <c r="H21" s="282"/>
      <c r="I21" s="48"/>
      <c r="J21" s="58"/>
      <c r="K21" s="59"/>
      <c r="L21" s="212"/>
      <c r="M21" s="248"/>
      <c r="N21" s="249"/>
    </row>
    <row r="22" spans="1:14" ht="17.100000000000001" customHeight="1">
      <c r="A22" s="16" t="s">
        <v>85</v>
      </c>
      <c r="B22" s="6"/>
      <c r="C22" s="6"/>
      <c r="D22" s="7"/>
      <c r="E22" s="70"/>
      <c r="F22" s="40">
        <v>0.08</v>
      </c>
      <c r="G22" s="210"/>
      <c r="H22" s="282"/>
      <c r="I22" s="48"/>
      <c r="J22" s="58"/>
      <c r="K22" s="59"/>
      <c r="L22" s="212"/>
      <c r="M22" s="248"/>
      <c r="N22" s="249"/>
    </row>
    <row r="23" spans="1:14" ht="17.100000000000001" customHeight="1" thickBot="1">
      <c r="A23" s="16" t="s">
        <v>24</v>
      </c>
      <c r="D23" s="8"/>
      <c r="E23" s="61"/>
      <c r="F23" s="71">
        <v>8.2500000000000004E-2</v>
      </c>
      <c r="G23" s="229"/>
      <c r="H23" s="230"/>
      <c r="I23" s="73"/>
      <c r="J23" s="72"/>
      <c r="K23" s="74"/>
      <c r="L23" s="231"/>
      <c r="M23" s="232"/>
      <c r="N23" s="233"/>
    </row>
    <row r="24" spans="1:14" ht="16.5" customHeight="1" thickBot="1">
      <c r="A24" s="9" t="s">
        <v>25</v>
      </c>
      <c r="B24" s="10"/>
      <c r="C24" s="11"/>
      <c r="D24" s="12"/>
      <c r="E24" s="53">
        <f>E22</f>
        <v>0</v>
      </c>
      <c r="F24" s="76"/>
      <c r="G24" s="221">
        <f>SUM(G21:H23)</f>
        <v>0</v>
      </c>
      <c r="H24" s="228"/>
      <c r="I24" s="75"/>
      <c r="J24" s="77"/>
      <c r="K24" s="78"/>
      <c r="L24" s="219">
        <f>SUM(L21:N23)</f>
        <v>0</v>
      </c>
      <c r="M24" s="277"/>
      <c r="N24" s="278"/>
    </row>
    <row r="25" spans="1:14" s="2" customFormat="1" ht="20.25" customHeight="1" thickBot="1">
      <c r="A25" s="79" t="s">
        <v>26</v>
      </c>
      <c r="B25" s="80"/>
      <c r="C25" s="80"/>
      <c r="D25" s="81"/>
      <c r="E25" s="82"/>
      <c r="F25" s="83"/>
      <c r="G25" s="236"/>
      <c r="H25" s="237"/>
      <c r="I25" s="84"/>
      <c r="J25" s="238"/>
      <c r="K25" s="239"/>
      <c r="L25" s="240">
        <f>L13+L19+L24</f>
        <v>0</v>
      </c>
      <c r="M25" s="241"/>
      <c r="N25" s="242"/>
    </row>
    <row r="26" spans="1:14" ht="12.95" customHeight="1" thickTop="1"/>
    <row r="27" spans="1:14" ht="10.15" customHeight="1">
      <c r="A27" s="85"/>
      <c r="C27" s="85"/>
      <c r="D27" s="85"/>
      <c r="E27" s="243"/>
      <c r="F27" s="244"/>
      <c r="G27" s="244"/>
      <c r="H27" s="245"/>
      <c r="I27" s="245"/>
      <c r="J27" s="246"/>
      <c r="K27" s="247"/>
      <c r="L27" s="247"/>
      <c r="M27" s="247"/>
      <c r="N27" s="247"/>
    </row>
    <row r="28" spans="1:14" ht="10.9" customHeight="1">
      <c r="A28" s="6"/>
      <c r="B28" s="6"/>
      <c r="C28" s="6"/>
      <c r="D28" s="6"/>
      <c r="E28" s="6"/>
      <c r="F28" s="6"/>
      <c r="G28" s="6"/>
      <c r="H28" s="6" t="s">
        <v>27</v>
      </c>
      <c r="I28" s="6" t="s">
        <v>27</v>
      </c>
      <c r="J28" s="6"/>
      <c r="K28" s="6"/>
      <c r="L28" s="6" t="s">
        <v>27</v>
      </c>
      <c r="M28" s="6" t="s">
        <v>27</v>
      </c>
      <c r="N28" s="6" t="s">
        <v>27</v>
      </c>
    </row>
    <row r="29" spans="1:14" ht="12.95" customHeight="1">
      <c r="A29" s="1" t="s">
        <v>27</v>
      </c>
      <c r="G29" s="234" t="s">
        <v>27</v>
      </c>
      <c r="H29" s="234"/>
      <c r="I29" s="234"/>
      <c r="J29" s="234"/>
    </row>
    <row r="30" spans="1:14" ht="12.95" customHeight="1">
      <c r="A30" s="86" t="s">
        <v>28</v>
      </c>
      <c r="B30" s="2"/>
      <c r="C30" s="2"/>
      <c r="D30" s="2"/>
      <c r="E30" s="2"/>
      <c r="G30" s="235"/>
      <c r="H30" s="235"/>
      <c r="I30" s="235"/>
      <c r="J30" s="235"/>
    </row>
    <row r="31" spans="1:14" ht="12.95" customHeight="1">
      <c r="A31" s="86" t="s">
        <v>29</v>
      </c>
      <c r="B31" s="2"/>
      <c r="C31" s="2"/>
      <c r="D31" s="2"/>
      <c r="E31" s="2"/>
      <c r="G31" s="226" t="s">
        <v>30</v>
      </c>
      <c r="H31" s="226"/>
      <c r="I31" s="227"/>
      <c r="J31" s="227"/>
    </row>
    <row r="32" spans="1:14" ht="15" customHeight="1">
      <c r="A32" s="86" t="s">
        <v>31</v>
      </c>
      <c r="B32" s="2"/>
      <c r="C32" s="2"/>
      <c r="D32" s="2"/>
      <c r="E32" s="2"/>
      <c r="F32" s="13"/>
      <c r="L32" s="87"/>
      <c r="M32" s="87"/>
      <c r="N32" s="87"/>
    </row>
    <row r="33" spans="1:14" ht="18" customHeight="1">
      <c r="A33" s="2"/>
      <c r="B33" s="2"/>
      <c r="C33" s="2"/>
      <c r="D33" s="2"/>
      <c r="E33" s="2"/>
      <c r="F33" s="1" t="s">
        <v>27</v>
      </c>
      <c r="G33" s="217"/>
      <c r="H33" s="217"/>
      <c r="I33" s="218"/>
      <c r="J33" s="218"/>
      <c r="L33" s="272"/>
      <c r="M33" s="273"/>
      <c r="N33" s="273"/>
    </row>
    <row r="34" spans="1:14" ht="15.6" customHeight="1">
      <c r="G34" s="188" t="s">
        <v>87</v>
      </c>
      <c r="L34" s="120" t="s">
        <v>32</v>
      </c>
    </row>
    <row r="35" spans="1:14" s="99" customFormat="1" ht="15.6" customHeight="1">
      <c r="A35" s="195" t="s">
        <v>81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</row>
    <row r="36" spans="1:14" ht="10.15" customHeight="1">
      <c r="A36" s="88" t="s">
        <v>102</v>
      </c>
    </row>
  </sheetData>
  <mergeCells count="64">
    <mergeCell ref="L33:N33"/>
    <mergeCell ref="F4:H4"/>
    <mergeCell ref="G9:H9"/>
    <mergeCell ref="J9:K9"/>
    <mergeCell ref="L9:N9"/>
    <mergeCell ref="G15:H15"/>
    <mergeCell ref="J15:K15"/>
    <mergeCell ref="L15:N15"/>
    <mergeCell ref="L24:N24"/>
    <mergeCell ref="G13:H13"/>
    <mergeCell ref="J13:K13"/>
    <mergeCell ref="L13:N13"/>
    <mergeCell ref="G18:H18"/>
    <mergeCell ref="G21:H21"/>
    <mergeCell ref="G22:H22"/>
    <mergeCell ref="L18:N18"/>
    <mergeCell ref="L22:N22"/>
    <mergeCell ref="A20:D20"/>
    <mergeCell ref="G17:H17"/>
    <mergeCell ref="J17:K17"/>
    <mergeCell ref="L17:N17"/>
    <mergeCell ref="L8:N8"/>
    <mergeCell ref="G10:H10"/>
    <mergeCell ref="J7:K7"/>
    <mergeCell ref="G16:H16"/>
    <mergeCell ref="G12:H12"/>
    <mergeCell ref="J12:K12"/>
    <mergeCell ref="L12:N12"/>
    <mergeCell ref="J16:K16"/>
    <mergeCell ref="G11:H11"/>
    <mergeCell ref="L11:N11"/>
    <mergeCell ref="L16:N16"/>
    <mergeCell ref="G33:J33"/>
    <mergeCell ref="G19:H19"/>
    <mergeCell ref="J19:K19"/>
    <mergeCell ref="L19:N19"/>
    <mergeCell ref="G31:J31"/>
    <mergeCell ref="G24:H24"/>
    <mergeCell ref="G23:H23"/>
    <mergeCell ref="L23:N23"/>
    <mergeCell ref="G29:J30"/>
    <mergeCell ref="G25:H25"/>
    <mergeCell ref="J25:K25"/>
    <mergeCell ref="L25:N25"/>
    <mergeCell ref="E27:G27"/>
    <mergeCell ref="H27:I27"/>
    <mergeCell ref="J27:N27"/>
    <mergeCell ref="L21:N21"/>
    <mergeCell ref="A14:D14"/>
    <mergeCell ref="J14:K14"/>
    <mergeCell ref="L14:N14"/>
    <mergeCell ref="A35:N35"/>
    <mergeCell ref="B4:E4"/>
    <mergeCell ref="A6:D7"/>
    <mergeCell ref="E6:F6"/>
    <mergeCell ref="J6:K6"/>
    <mergeCell ref="E7:F7"/>
    <mergeCell ref="G7:H7"/>
    <mergeCell ref="L6:N6"/>
    <mergeCell ref="L7:N7"/>
    <mergeCell ref="J10:K10"/>
    <mergeCell ref="L10:N10"/>
    <mergeCell ref="G8:H8"/>
    <mergeCell ref="J8:K8"/>
  </mergeCells>
  <phoneticPr fontId="0" type="noConversion"/>
  <printOptions horizontalCentered="1" verticalCentered="1"/>
  <pageMargins left="0.25" right="0.25" top="0.75" bottom="0.75" header="0.3" footer="0.3"/>
  <pageSetup scale="92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6"/>
  <sheetViews>
    <sheetView zoomScaleNormal="100" workbookViewId="0">
      <selection activeCell="A36" sqref="A36"/>
    </sheetView>
  </sheetViews>
  <sheetFormatPr defaultColWidth="10.7109375" defaultRowHeight="11.25"/>
  <cols>
    <col min="1" max="1" width="2.7109375" style="1" customWidth="1"/>
    <col min="2" max="3" width="10.7109375" style="1" customWidth="1"/>
    <col min="4" max="4" width="15.42578125" style="1" customWidth="1"/>
    <col min="5" max="5" width="21.5703125" style="1" customWidth="1"/>
    <col min="6" max="6" width="10.7109375" style="1" customWidth="1"/>
    <col min="7" max="8" width="9.7109375" style="1" customWidth="1"/>
    <col min="9" max="9" width="12.28515625" style="1" customWidth="1"/>
    <col min="10" max="10" width="13.7109375" style="1" customWidth="1"/>
    <col min="11" max="11" width="5.7109375" style="1" customWidth="1"/>
    <col min="12" max="12" width="3.7109375" style="1" customWidth="1"/>
    <col min="13" max="13" width="10.7109375" style="1" customWidth="1"/>
    <col min="14" max="14" width="7.7109375" style="1" customWidth="1"/>
    <col min="15" max="15" width="5.7109375" style="1" customWidth="1"/>
    <col min="16" max="16384" width="10.7109375" style="1"/>
  </cols>
  <sheetData>
    <row r="1" spans="1:14" ht="17.45" customHeight="1">
      <c r="A1" s="20" t="s">
        <v>0</v>
      </c>
      <c r="B1" s="21"/>
      <c r="C1" s="22"/>
      <c r="I1" s="23" t="s">
        <v>1</v>
      </c>
      <c r="J1" s="3" t="s">
        <v>33</v>
      </c>
      <c r="K1" s="24" t="s">
        <v>2</v>
      </c>
      <c r="L1" s="25"/>
      <c r="M1" s="25"/>
      <c r="N1" s="30"/>
    </row>
    <row r="2" spans="1:14" ht="15" customHeight="1">
      <c r="A2" s="20" t="s">
        <v>4</v>
      </c>
      <c r="B2" s="21"/>
      <c r="E2" s="26"/>
      <c r="I2" s="27" t="s">
        <v>5</v>
      </c>
      <c r="J2" s="28">
        <v>37</v>
      </c>
      <c r="K2" s="29" t="s">
        <v>6</v>
      </c>
      <c r="N2" s="30"/>
    </row>
    <row r="3" spans="1:14" ht="15" customHeight="1">
      <c r="B3" s="31"/>
      <c r="C3" s="31"/>
      <c r="D3" s="31"/>
      <c r="E3" s="31"/>
      <c r="F3" s="174"/>
      <c r="G3" s="110" t="str">
        <f>Initial!G3</f>
        <v>(UNIT #)</v>
      </c>
      <c r="H3" s="163"/>
      <c r="I3" s="27" t="s">
        <v>7</v>
      </c>
      <c r="J3" s="111">
        <f>Initial!J3</f>
        <v>0</v>
      </c>
      <c r="K3" s="121" t="s">
        <v>8</v>
      </c>
      <c r="L3" s="122"/>
      <c r="M3" s="122"/>
      <c r="N3" s="119" t="s">
        <v>3</v>
      </c>
    </row>
    <row r="4" spans="1:14" ht="14.45" customHeight="1">
      <c r="B4" s="196"/>
      <c r="C4" s="196"/>
      <c r="D4" s="196"/>
      <c r="E4" s="196"/>
      <c r="F4" s="274" t="str">
        <f>Initial!F4</f>
        <v>(UNIT FULL NAME)</v>
      </c>
      <c r="G4" s="275"/>
      <c r="H4" s="276"/>
      <c r="I4" s="27" t="s">
        <v>9</v>
      </c>
      <c r="J4" s="95" t="s">
        <v>95</v>
      </c>
      <c r="K4" s="33" t="s">
        <v>10</v>
      </c>
      <c r="N4" s="34"/>
    </row>
    <row r="5" spans="1:14" ht="10.15" customHeight="1">
      <c r="I5" s="35"/>
      <c r="J5" s="6"/>
      <c r="K5" s="6"/>
      <c r="L5" s="6"/>
      <c r="M5" s="6"/>
      <c r="N5" s="4"/>
    </row>
    <row r="6" spans="1:14" s="2" customFormat="1" ht="15" customHeight="1">
      <c r="A6" s="197" t="s">
        <v>38</v>
      </c>
      <c r="B6" s="198"/>
      <c r="C6" s="198"/>
      <c r="D6" s="199"/>
      <c r="E6" s="197" t="s">
        <v>11</v>
      </c>
      <c r="F6" s="203"/>
      <c r="G6" s="318"/>
      <c r="H6" s="319"/>
      <c r="I6" s="144" t="s">
        <v>12</v>
      </c>
      <c r="J6" s="310" t="s">
        <v>56</v>
      </c>
      <c r="K6" s="311"/>
      <c r="L6" s="197" t="s">
        <v>55</v>
      </c>
      <c r="M6" s="207"/>
      <c r="N6" s="208"/>
    </row>
    <row r="7" spans="1:14" s="2" customFormat="1" ht="12.95" customHeight="1">
      <c r="A7" s="200"/>
      <c r="B7" s="201"/>
      <c r="C7" s="201"/>
      <c r="D7" s="202"/>
      <c r="E7" s="205" t="s">
        <v>13</v>
      </c>
      <c r="F7" s="206"/>
      <c r="G7" s="205" t="s">
        <v>14</v>
      </c>
      <c r="H7" s="206"/>
      <c r="I7" s="145" t="s">
        <v>15</v>
      </c>
      <c r="J7" s="205" t="s">
        <v>16</v>
      </c>
      <c r="K7" s="206"/>
      <c r="L7" s="205" t="s">
        <v>16</v>
      </c>
      <c r="M7" s="209"/>
      <c r="N7" s="206"/>
    </row>
    <row r="8" spans="1:14" ht="17.100000000000001" customHeight="1">
      <c r="A8" s="14" t="s">
        <v>34</v>
      </c>
      <c r="B8" s="37"/>
      <c r="C8" s="37"/>
      <c r="D8" s="38"/>
      <c r="E8" s="127"/>
      <c r="F8" s="40"/>
      <c r="G8" s="312"/>
      <c r="H8" s="313"/>
      <c r="I8" s="130"/>
      <c r="J8" s="291">
        <f>-(Initial!L8)</f>
        <v>0</v>
      </c>
      <c r="K8" s="292"/>
      <c r="L8" s="308">
        <f>G8+J8+I8</f>
        <v>0</v>
      </c>
      <c r="M8" s="291"/>
      <c r="N8" s="292"/>
    </row>
    <row r="9" spans="1:14" ht="17.100000000000001" customHeight="1">
      <c r="A9" s="14" t="str">
        <f>Initial!A9</f>
        <v>CLASSIC - CURRENT FY 2025-2026</v>
      </c>
      <c r="B9" s="37"/>
      <c r="C9" s="37"/>
      <c r="D9" s="38"/>
      <c r="E9" s="123"/>
      <c r="F9" s="40">
        <f>Initial!F9</f>
        <v>0.10249999999999999</v>
      </c>
      <c r="G9" s="307"/>
      <c r="H9" s="309"/>
      <c r="I9" s="129"/>
      <c r="J9" s="291">
        <f>-(Initial!L9)</f>
        <v>0</v>
      </c>
      <c r="K9" s="292"/>
      <c r="L9" s="308">
        <f>G9+J9+I9</f>
        <v>0</v>
      </c>
      <c r="M9" s="291"/>
      <c r="N9" s="292"/>
    </row>
    <row r="10" spans="1:14" ht="17.100000000000001" customHeight="1">
      <c r="A10" s="14" t="str">
        <f>Initial!A10</f>
        <v>PEPRA - CURRENT FY 2025-2026</v>
      </c>
      <c r="B10" s="37"/>
      <c r="C10" s="37"/>
      <c r="D10" s="38"/>
      <c r="E10" s="123"/>
      <c r="F10" s="90">
        <f>Initial!F10</f>
        <v>0.10205</v>
      </c>
      <c r="G10" s="307"/>
      <c r="H10" s="309"/>
      <c r="I10" s="129"/>
      <c r="J10" s="291">
        <f>-(Initial!L10)</f>
        <v>0</v>
      </c>
      <c r="K10" s="292"/>
      <c r="L10" s="308">
        <f t="shared" ref="L10:L12" si="0">G10+J10+I10</f>
        <v>0</v>
      </c>
      <c r="M10" s="291"/>
      <c r="N10" s="292"/>
    </row>
    <row r="11" spans="1:14" ht="17.100000000000001" customHeight="1">
      <c r="A11" s="178" t="s">
        <v>50</v>
      </c>
      <c r="B11" s="182"/>
      <c r="C11" s="182"/>
      <c r="D11" s="183"/>
      <c r="E11" s="175">
        <f>'Attachment-prior years'!D32</f>
        <v>0</v>
      </c>
      <c r="F11" s="177"/>
      <c r="G11" s="302">
        <f>'Attachment-prior years'!E32</f>
        <v>0</v>
      </c>
      <c r="H11" s="320"/>
      <c r="I11" s="184"/>
      <c r="J11" s="294">
        <f>-(Initial!L11)</f>
        <v>0</v>
      </c>
      <c r="K11" s="295"/>
      <c r="L11" s="293">
        <f t="shared" si="0"/>
        <v>0</v>
      </c>
      <c r="M11" s="294"/>
      <c r="N11" s="295"/>
    </row>
    <row r="12" spans="1:14" ht="17.100000000000001" customHeight="1" thickBot="1">
      <c r="A12" s="14" t="s">
        <v>17</v>
      </c>
      <c r="B12" s="37"/>
      <c r="C12" s="37"/>
      <c r="D12" s="38"/>
      <c r="E12" s="127"/>
      <c r="F12" s="40"/>
      <c r="G12" s="312"/>
      <c r="H12" s="313"/>
      <c r="I12" s="128"/>
      <c r="J12" s="291">
        <f>-(Initial!L12)</f>
        <v>0</v>
      </c>
      <c r="K12" s="292"/>
      <c r="L12" s="308">
        <f t="shared" si="0"/>
        <v>0</v>
      </c>
      <c r="M12" s="291"/>
      <c r="N12" s="292"/>
    </row>
    <row r="13" spans="1:14" ht="17.100000000000001" customHeight="1" thickBot="1">
      <c r="A13" s="5" t="s">
        <v>54</v>
      </c>
      <c r="B13" s="49"/>
      <c r="C13" s="49"/>
      <c r="D13" s="50"/>
      <c r="E13" s="51">
        <f>SUM(E8:E12)</f>
        <v>0</v>
      </c>
      <c r="F13" s="89"/>
      <c r="G13" s="219">
        <f>SUM(G8:H12)</f>
        <v>0</v>
      </c>
      <c r="H13" s="317"/>
      <c r="I13" s="51">
        <f>SUM(I8:I12)</f>
        <v>0</v>
      </c>
      <c r="J13" s="219">
        <f>-(Initial!L13)</f>
        <v>0</v>
      </c>
      <c r="K13" s="220"/>
      <c r="L13" s="219">
        <f>G13+J13+I13</f>
        <v>0</v>
      </c>
      <c r="M13" s="298"/>
      <c r="N13" s="220"/>
    </row>
    <row r="14" spans="1:14" ht="20.100000000000001" customHeight="1">
      <c r="A14" s="205" t="s">
        <v>19</v>
      </c>
      <c r="B14" s="209"/>
      <c r="C14" s="209"/>
      <c r="D14" s="209"/>
      <c r="E14" s="154"/>
      <c r="F14" s="155"/>
      <c r="G14" s="156"/>
      <c r="H14" s="156"/>
      <c r="I14" s="156"/>
      <c r="J14" s="304"/>
      <c r="K14" s="304"/>
      <c r="L14" s="304"/>
      <c r="M14" s="305"/>
      <c r="N14" s="306"/>
    </row>
    <row r="15" spans="1:14" ht="17.100000000000001" customHeight="1">
      <c r="A15" s="14" t="str">
        <f>Initial!A9</f>
        <v>CLASSIC - CURRENT FY 2025-2026</v>
      </c>
      <c r="B15" s="3"/>
      <c r="C15" s="6"/>
      <c r="D15" s="54"/>
      <c r="E15" s="124"/>
      <c r="F15" s="56">
        <f>Initial!F15</f>
        <v>0.191</v>
      </c>
      <c r="G15" s="307"/>
      <c r="H15" s="249"/>
      <c r="I15" s="128"/>
      <c r="J15" s="291">
        <f>-(Initial!L15)</f>
        <v>0</v>
      </c>
      <c r="K15" s="292"/>
      <c r="L15" s="308">
        <f t="shared" ref="L15:L18" si="1">G15+J15+I15</f>
        <v>0</v>
      </c>
      <c r="M15" s="291"/>
      <c r="N15" s="292"/>
    </row>
    <row r="16" spans="1:14" ht="17.100000000000001" customHeight="1">
      <c r="A16" s="14" t="str">
        <f>Initial!A10</f>
        <v>PEPRA - CURRENT FY 2025-2026</v>
      </c>
      <c r="B16" s="6"/>
      <c r="C16" s="6"/>
      <c r="E16" s="124"/>
      <c r="F16" s="56">
        <f>Initial!F16</f>
        <v>0.191</v>
      </c>
      <c r="G16" s="307"/>
      <c r="H16" s="249"/>
      <c r="I16" s="128"/>
      <c r="J16" s="291">
        <f>-(Initial!L16)</f>
        <v>0</v>
      </c>
      <c r="K16" s="292"/>
      <c r="L16" s="308">
        <f t="shared" si="1"/>
        <v>0</v>
      </c>
      <c r="M16" s="291"/>
      <c r="N16" s="292"/>
    </row>
    <row r="17" spans="1:14" ht="17.100000000000001" customHeight="1">
      <c r="A17" s="167" t="str">
        <f>Initial!A17</f>
        <v>Reduced Workload Code 36 CURRENT FY 2025-2026</v>
      </c>
      <c r="B17" s="164"/>
      <c r="C17" s="169"/>
      <c r="D17" s="170"/>
      <c r="E17" s="185"/>
      <c r="F17" s="186">
        <f>Initial!F17</f>
        <v>0.191</v>
      </c>
      <c r="G17" s="321"/>
      <c r="H17" s="322"/>
      <c r="I17" s="187"/>
      <c r="J17" s="315">
        <f>-(Initial!L17)</f>
        <v>0</v>
      </c>
      <c r="K17" s="316"/>
      <c r="L17" s="314">
        <f t="shared" si="1"/>
        <v>0</v>
      </c>
      <c r="M17" s="315"/>
      <c r="N17" s="316"/>
    </row>
    <row r="18" spans="1:14" ht="17.100000000000001" customHeight="1" thickBot="1">
      <c r="A18" s="178" t="s">
        <v>51</v>
      </c>
      <c r="B18" s="179"/>
      <c r="C18" s="180"/>
      <c r="D18" s="181"/>
      <c r="E18" s="176">
        <f>'Attachment-prior years'!D32</f>
        <v>0</v>
      </c>
      <c r="F18" s="177"/>
      <c r="G18" s="302">
        <f>'Attachment-prior years'!F32</f>
        <v>0</v>
      </c>
      <c r="H18" s="303"/>
      <c r="I18" s="176"/>
      <c r="J18" s="294">
        <f>-(Initial!L18)</f>
        <v>0</v>
      </c>
      <c r="K18" s="295"/>
      <c r="L18" s="293">
        <f t="shared" si="1"/>
        <v>0</v>
      </c>
      <c r="M18" s="294"/>
      <c r="N18" s="295"/>
    </row>
    <row r="19" spans="1:14" ht="17.100000000000001" customHeight="1" thickBot="1">
      <c r="A19" s="5" t="s">
        <v>20</v>
      </c>
      <c r="B19" s="66"/>
      <c r="C19" s="66"/>
      <c r="D19" s="67"/>
      <c r="E19" s="51">
        <f>SUM(E15:E18)</f>
        <v>0</v>
      </c>
      <c r="F19" s="91"/>
      <c r="G19" s="219">
        <f>SUM(G15:H18)</f>
        <v>0</v>
      </c>
      <c r="H19" s="220"/>
      <c r="I19" s="92">
        <f>SUM(I15:I18)</f>
        <v>0</v>
      </c>
      <c r="J19" s="219">
        <f>-(Initial!L19)</f>
        <v>0</v>
      </c>
      <c r="K19" s="220"/>
      <c r="L19" s="219">
        <f>G19+J19+I19</f>
        <v>0</v>
      </c>
      <c r="M19" s="298"/>
      <c r="N19" s="220"/>
    </row>
    <row r="20" spans="1:14" ht="20.100000000000001" customHeight="1">
      <c r="A20" s="205" t="s">
        <v>21</v>
      </c>
      <c r="B20" s="209"/>
      <c r="C20" s="209"/>
      <c r="D20" s="209"/>
      <c r="E20" s="152"/>
      <c r="F20" s="157"/>
      <c r="G20" s="152"/>
      <c r="H20" s="152"/>
      <c r="I20" s="156"/>
      <c r="J20" s="152"/>
      <c r="K20" s="152"/>
      <c r="L20" s="152"/>
      <c r="M20" s="152"/>
      <c r="N20" s="153"/>
    </row>
    <row r="21" spans="1:14" ht="17.100000000000001" customHeight="1">
      <c r="A21" s="16" t="s">
        <v>22</v>
      </c>
      <c r="B21" s="6"/>
      <c r="C21" s="6"/>
      <c r="D21" s="18"/>
      <c r="E21" s="125"/>
      <c r="F21" s="40">
        <f>Initial!F21</f>
        <v>0.09</v>
      </c>
      <c r="G21" s="307"/>
      <c r="H21" s="309"/>
      <c r="I21" s="171"/>
      <c r="J21" s="291">
        <f>-(Initial!L21)</f>
        <v>0</v>
      </c>
      <c r="K21" s="292"/>
      <c r="L21" s="308">
        <f t="shared" ref="L21:L23" si="2">G21+J21+I21</f>
        <v>0</v>
      </c>
      <c r="M21" s="291"/>
      <c r="N21" s="292"/>
    </row>
    <row r="22" spans="1:14" ht="17.100000000000001" customHeight="1">
      <c r="A22" s="36" t="s">
        <v>23</v>
      </c>
      <c r="B22" s="6"/>
      <c r="C22" s="6"/>
      <c r="D22" s="18"/>
      <c r="E22" s="125"/>
      <c r="F22" s="40">
        <f>Initial!F22</f>
        <v>0.08</v>
      </c>
      <c r="G22" s="307"/>
      <c r="H22" s="309"/>
      <c r="I22" s="172"/>
      <c r="J22" s="291">
        <f>-(Initial!L22)</f>
        <v>0</v>
      </c>
      <c r="K22" s="292"/>
      <c r="L22" s="308">
        <f t="shared" si="2"/>
        <v>0</v>
      </c>
      <c r="M22" s="291"/>
      <c r="N22" s="292"/>
    </row>
    <row r="23" spans="1:14" ht="17.100000000000001" customHeight="1" thickBot="1">
      <c r="A23" s="16" t="s">
        <v>24</v>
      </c>
      <c r="D23" s="19"/>
      <c r="E23" s="126"/>
      <c r="F23" s="71">
        <f>Initial!F23</f>
        <v>8.2500000000000004E-2</v>
      </c>
      <c r="G23" s="299"/>
      <c r="H23" s="300"/>
      <c r="I23" s="173"/>
      <c r="J23" s="291">
        <f>-(Initial!L23)</f>
        <v>0</v>
      </c>
      <c r="K23" s="292"/>
      <c r="L23" s="308">
        <f t="shared" si="2"/>
        <v>0</v>
      </c>
      <c r="M23" s="291"/>
      <c r="N23" s="292"/>
    </row>
    <row r="24" spans="1:14" ht="16.5" customHeight="1" thickBot="1">
      <c r="A24" s="9" t="s">
        <v>25</v>
      </c>
      <c r="B24" s="10"/>
      <c r="C24" s="11"/>
      <c r="D24" s="12"/>
      <c r="E24" s="51">
        <f>E22</f>
        <v>0</v>
      </c>
      <c r="F24" s="91"/>
      <c r="G24" s="219">
        <f>SUM(G21:H23)</f>
        <v>0</v>
      </c>
      <c r="H24" s="301"/>
      <c r="I24" s="51">
        <f>SUM(I21:I23)</f>
        <v>0</v>
      </c>
      <c r="J24" s="219">
        <f>-(Initial!L24)</f>
        <v>0</v>
      </c>
      <c r="K24" s="220"/>
      <c r="L24" s="219">
        <f>G24+J24+I24</f>
        <v>0</v>
      </c>
      <c r="M24" s="298"/>
      <c r="N24" s="220"/>
    </row>
    <row r="25" spans="1:14" s="2" customFormat="1" ht="20.25" customHeight="1" thickBot="1">
      <c r="A25" s="79" t="s">
        <v>26</v>
      </c>
      <c r="B25" s="80"/>
      <c r="C25" s="80"/>
      <c r="D25" s="81"/>
      <c r="E25" s="15">
        <f>E19+E24</f>
        <v>0</v>
      </c>
      <c r="F25" s="93"/>
      <c r="G25" s="285">
        <f>G13+G19+G24</f>
        <v>0</v>
      </c>
      <c r="H25" s="286"/>
      <c r="I25" s="94">
        <f>I13+I19+I24</f>
        <v>0</v>
      </c>
      <c r="J25" s="285">
        <f>J13+J19+J24</f>
        <v>0</v>
      </c>
      <c r="K25" s="286"/>
      <c r="L25" s="240">
        <f>L13+L19+L24</f>
        <v>0</v>
      </c>
      <c r="M25" s="241"/>
      <c r="N25" s="242"/>
    </row>
    <row r="26" spans="1:14" ht="12.95" customHeight="1" thickTop="1"/>
    <row r="27" spans="1:14" ht="12.75">
      <c r="A27" s="85"/>
      <c r="C27" s="85"/>
      <c r="D27" s="85"/>
      <c r="E27" s="243"/>
      <c r="F27" s="244"/>
      <c r="G27" s="244"/>
      <c r="H27" s="245"/>
      <c r="I27" s="245"/>
      <c r="J27" s="246"/>
      <c r="K27" s="247"/>
      <c r="L27" s="247"/>
      <c r="M27" s="247"/>
      <c r="N27" s="247"/>
    </row>
    <row r="28" spans="1:14" ht="12" customHeight="1">
      <c r="A28" s="6"/>
      <c r="B28" s="6"/>
      <c r="C28" s="6"/>
      <c r="D28" s="6"/>
      <c r="E28" s="6"/>
      <c r="F28" s="6"/>
      <c r="G28" s="6"/>
      <c r="H28" s="6" t="s">
        <v>27</v>
      </c>
      <c r="I28" s="6" t="s">
        <v>27</v>
      </c>
      <c r="J28" s="6"/>
      <c r="K28" s="6"/>
      <c r="L28" s="6" t="s">
        <v>27</v>
      </c>
      <c r="M28" s="6" t="s">
        <v>27</v>
      </c>
      <c r="N28" s="6" t="s">
        <v>27</v>
      </c>
    </row>
    <row r="29" spans="1:14" ht="12.95" customHeight="1">
      <c r="A29" s="1" t="s">
        <v>27</v>
      </c>
      <c r="G29" s="296"/>
      <c r="H29" s="296"/>
      <c r="I29" s="296"/>
      <c r="J29" s="296"/>
    </row>
    <row r="30" spans="1:14" ht="12.95" customHeight="1">
      <c r="A30" s="86" t="s">
        <v>28</v>
      </c>
      <c r="B30" s="2"/>
      <c r="C30" s="2"/>
      <c r="D30" s="2"/>
      <c r="E30" s="2"/>
      <c r="G30" s="297"/>
      <c r="H30" s="297"/>
      <c r="I30" s="297"/>
      <c r="J30" s="297"/>
    </row>
    <row r="31" spans="1:14" ht="12.95" customHeight="1">
      <c r="A31" s="86" t="s">
        <v>29</v>
      </c>
      <c r="B31" s="2"/>
      <c r="C31" s="2"/>
      <c r="D31" s="2"/>
      <c r="E31" s="2"/>
      <c r="G31" s="226" t="s">
        <v>30</v>
      </c>
      <c r="H31" s="226"/>
      <c r="I31" s="227"/>
      <c r="J31" s="227"/>
    </row>
    <row r="32" spans="1:14" ht="12.95" customHeight="1">
      <c r="A32" s="86" t="s">
        <v>31</v>
      </c>
      <c r="B32" s="2"/>
      <c r="C32" s="2"/>
      <c r="D32" s="2"/>
      <c r="E32" s="2"/>
      <c r="F32" s="13"/>
      <c r="L32" s="87"/>
      <c r="M32" s="87"/>
      <c r="N32" s="87"/>
    </row>
    <row r="33" spans="1:14" ht="19.899999999999999" customHeight="1">
      <c r="A33" s="2"/>
      <c r="B33" s="2"/>
      <c r="C33" s="2"/>
      <c r="D33" s="2"/>
      <c r="E33" s="2"/>
      <c r="F33" s="1" t="s">
        <v>27</v>
      </c>
      <c r="G33" s="287"/>
      <c r="H33" s="287"/>
      <c r="I33" s="288"/>
      <c r="J33" s="288"/>
      <c r="L33" s="289"/>
      <c r="M33" s="290"/>
      <c r="N33" s="290"/>
    </row>
    <row r="34" spans="1:14" ht="19.149999999999999" customHeight="1">
      <c r="G34" s="188" t="s">
        <v>87</v>
      </c>
      <c r="L34" s="120" t="s">
        <v>32</v>
      </c>
    </row>
    <row r="35" spans="1:14" ht="15">
      <c r="A35" s="195" t="s">
        <v>71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</row>
    <row r="36" spans="1:14">
      <c r="A36" s="88" t="str">
        <f>Initial!A36</f>
        <v>Revised by SDCOE August 2025</v>
      </c>
    </row>
  </sheetData>
  <mergeCells count="71">
    <mergeCell ref="L6:N6"/>
    <mergeCell ref="G6:H6"/>
    <mergeCell ref="L21:N21"/>
    <mergeCell ref="L22:N22"/>
    <mergeCell ref="L23:N23"/>
    <mergeCell ref="L10:N10"/>
    <mergeCell ref="G11:H11"/>
    <mergeCell ref="J9:K9"/>
    <mergeCell ref="L9:N9"/>
    <mergeCell ref="G15:H15"/>
    <mergeCell ref="J15:K15"/>
    <mergeCell ref="G21:H21"/>
    <mergeCell ref="G22:H22"/>
    <mergeCell ref="J11:K11"/>
    <mergeCell ref="J19:K19"/>
    <mergeCell ref="G17:H17"/>
    <mergeCell ref="E7:F7"/>
    <mergeCell ref="G8:H8"/>
    <mergeCell ref="G7:H7"/>
    <mergeCell ref="J7:K7"/>
    <mergeCell ref="L17:N17"/>
    <mergeCell ref="G13:H13"/>
    <mergeCell ref="L7:N7"/>
    <mergeCell ref="G12:H12"/>
    <mergeCell ref="J12:K12"/>
    <mergeCell ref="L12:N12"/>
    <mergeCell ref="J8:K8"/>
    <mergeCell ref="L8:N8"/>
    <mergeCell ref="G9:H9"/>
    <mergeCell ref="L11:N11"/>
    <mergeCell ref="J17:K17"/>
    <mergeCell ref="F4:H4"/>
    <mergeCell ref="A14:D14"/>
    <mergeCell ref="J14:K14"/>
    <mergeCell ref="L14:N14"/>
    <mergeCell ref="G16:H16"/>
    <mergeCell ref="J16:K16"/>
    <mergeCell ref="L16:N16"/>
    <mergeCell ref="L15:N15"/>
    <mergeCell ref="J13:K13"/>
    <mergeCell ref="L13:N13"/>
    <mergeCell ref="G10:H10"/>
    <mergeCell ref="J10:K10"/>
    <mergeCell ref="B4:E4"/>
    <mergeCell ref="A6:D7"/>
    <mergeCell ref="E6:F6"/>
    <mergeCell ref="J6:K6"/>
    <mergeCell ref="L18:N18"/>
    <mergeCell ref="G29:J30"/>
    <mergeCell ref="G19:H19"/>
    <mergeCell ref="J24:K24"/>
    <mergeCell ref="J27:N27"/>
    <mergeCell ref="L19:N19"/>
    <mergeCell ref="G23:H23"/>
    <mergeCell ref="G24:H24"/>
    <mergeCell ref="L24:N24"/>
    <mergeCell ref="G18:H18"/>
    <mergeCell ref="J18:K18"/>
    <mergeCell ref="A35:N35"/>
    <mergeCell ref="A20:D20"/>
    <mergeCell ref="G25:H25"/>
    <mergeCell ref="J25:K25"/>
    <mergeCell ref="L25:N25"/>
    <mergeCell ref="G31:J31"/>
    <mergeCell ref="E27:G27"/>
    <mergeCell ref="H27:I27"/>
    <mergeCell ref="G33:J33"/>
    <mergeCell ref="L33:N33"/>
    <mergeCell ref="J21:K21"/>
    <mergeCell ref="J22:K22"/>
    <mergeCell ref="J23:K23"/>
  </mergeCells>
  <phoneticPr fontId="0" type="noConversion"/>
  <printOptions horizontalCentered="1" verticalCentered="1"/>
  <pageMargins left="0.25" right="0.25" top="0.75" bottom="0.75" header="0.3" footer="0.3"/>
  <pageSetup scale="91" orientation="landscape" horizontalDpi="300" verticalDpi="300" r:id="rId1"/>
  <headerFooter alignWithMargins="0"/>
  <ignoredErrors>
    <ignoredError sqref="J3 G11 E18 G18 E1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H51"/>
  <sheetViews>
    <sheetView zoomScaleNormal="100" workbookViewId="0">
      <selection activeCell="L22" sqref="L21:M22"/>
    </sheetView>
  </sheetViews>
  <sheetFormatPr defaultColWidth="9.140625" defaultRowHeight="14.25"/>
  <cols>
    <col min="1" max="1" width="35.28515625" style="96" customWidth="1"/>
    <col min="2" max="2" width="11.85546875" style="96" customWidth="1"/>
    <col min="3" max="3" width="12.42578125" style="96" customWidth="1"/>
    <col min="4" max="4" width="23.28515625" style="96" customWidth="1"/>
    <col min="5" max="5" width="20.28515625" style="103" customWidth="1"/>
    <col min="6" max="6" width="20.7109375" style="103" customWidth="1"/>
    <col min="7" max="7" width="26.7109375" style="96" customWidth="1"/>
    <col min="8" max="8" width="25" style="98" customWidth="1"/>
    <col min="9" max="16384" width="9.140625" style="96"/>
  </cols>
  <sheetData>
    <row r="1" spans="1:8" ht="16.5">
      <c r="A1" s="140" t="str">
        <f>Initial!G3</f>
        <v>(UNIT #)</v>
      </c>
      <c r="B1" s="140" t="s">
        <v>39</v>
      </c>
      <c r="C1" s="141"/>
      <c r="D1" s="141"/>
      <c r="E1" s="102"/>
      <c r="H1" s="96"/>
    </row>
    <row r="2" spans="1:8" ht="19.899999999999999" customHeight="1">
      <c r="A2" s="140" t="str">
        <f>Initial!F4</f>
        <v>(UNIT FULL NAME)</v>
      </c>
      <c r="B2" s="140" t="s">
        <v>48</v>
      </c>
      <c r="C2" s="141"/>
      <c r="D2" s="141"/>
      <c r="E2" s="104"/>
      <c r="H2" s="96"/>
    </row>
    <row r="3" spans="1:8" ht="16.5">
      <c r="A3" s="141"/>
      <c r="B3" s="161">
        <f>Initial!J3</f>
        <v>0</v>
      </c>
      <c r="C3" s="162" t="str">
        <f>Initial!J4</f>
        <v>2025-2026</v>
      </c>
      <c r="D3" s="141"/>
      <c r="E3" s="104"/>
    </row>
    <row r="4" spans="1:8" ht="15">
      <c r="B4" s="137"/>
      <c r="C4" s="138"/>
      <c r="E4" s="104"/>
    </row>
    <row r="5" spans="1:8" ht="30.6" customHeight="1">
      <c r="A5" s="139"/>
      <c r="B5" s="323" t="s">
        <v>45</v>
      </c>
      <c r="C5" s="324"/>
      <c r="D5" s="105" t="s">
        <v>35</v>
      </c>
      <c r="E5" s="105" t="s">
        <v>38</v>
      </c>
      <c r="F5" s="105" t="s">
        <v>19</v>
      </c>
    </row>
    <row r="6" spans="1:8" ht="15">
      <c r="A6" s="97" t="s">
        <v>44</v>
      </c>
      <c r="B6" s="97" t="s">
        <v>46</v>
      </c>
      <c r="C6" s="97" t="s">
        <v>47</v>
      </c>
      <c r="D6" s="102"/>
      <c r="E6" s="102"/>
      <c r="F6" s="102"/>
    </row>
    <row r="7" spans="1:8">
      <c r="A7" s="98" t="s">
        <v>74</v>
      </c>
      <c r="B7" s="106">
        <v>0.08</v>
      </c>
      <c r="C7" s="106">
        <v>8.2500000000000004E-2</v>
      </c>
      <c r="D7" s="131"/>
      <c r="E7" s="132"/>
      <c r="F7" s="132"/>
    </row>
    <row r="8" spans="1:8">
      <c r="A8" s="98" t="s">
        <v>53</v>
      </c>
      <c r="B8" s="106">
        <v>8.1500000000000003E-2</v>
      </c>
      <c r="C8" s="106">
        <v>8.8800000000000004E-2</v>
      </c>
      <c r="D8" s="131"/>
      <c r="E8" s="132"/>
      <c r="F8" s="132"/>
    </row>
    <row r="9" spans="1:8">
      <c r="A9" s="98" t="s">
        <v>52</v>
      </c>
      <c r="B9" s="106">
        <v>8.1500000000000003E-2</v>
      </c>
      <c r="C9" s="106">
        <v>8.8800000000000004E-2</v>
      </c>
      <c r="D9" s="131"/>
      <c r="E9" s="132"/>
      <c r="F9" s="132"/>
    </row>
    <row r="10" spans="1:8">
      <c r="A10" s="98" t="s">
        <v>61</v>
      </c>
      <c r="B10" s="106">
        <v>9.1999999999999998E-2</v>
      </c>
      <c r="C10" s="106">
        <v>0.10730000000000001</v>
      </c>
      <c r="D10" s="131"/>
      <c r="E10" s="132"/>
      <c r="F10" s="132"/>
    </row>
    <row r="11" spans="1:8">
      <c r="A11" s="98" t="s">
        <v>59</v>
      </c>
      <c r="B11" s="106">
        <v>8.5599999999999996E-2</v>
      </c>
      <c r="C11" s="106">
        <v>0.10730000000000001</v>
      </c>
      <c r="D11" s="131"/>
      <c r="E11" s="132"/>
      <c r="F11" s="132"/>
    </row>
    <row r="12" spans="1:8">
      <c r="A12" s="98" t="s">
        <v>60</v>
      </c>
      <c r="B12" s="106">
        <v>0.10249999999999999</v>
      </c>
      <c r="C12" s="106">
        <v>0.1258</v>
      </c>
      <c r="D12" s="131"/>
      <c r="E12" s="132"/>
      <c r="F12" s="132"/>
    </row>
    <row r="13" spans="1:8">
      <c r="A13" s="98" t="s">
        <v>58</v>
      </c>
      <c r="B13" s="109">
        <v>9.2050000000000007E-2</v>
      </c>
      <c r="C13" s="106">
        <v>0.1258</v>
      </c>
      <c r="D13" s="131"/>
      <c r="E13" s="132"/>
      <c r="F13" s="132"/>
    </row>
    <row r="14" spans="1:8">
      <c r="A14" s="98" t="s">
        <v>66</v>
      </c>
      <c r="B14" s="106">
        <v>0.10249999999999999</v>
      </c>
      <c r="C14" s="106">
        <v>0.14430000000000001</v>
      </c>
      <c r="D14" s="131"/>
      <c r="E14" s="132"/>
      <c r="F14" s="132"/>
    </row>
    <row r="15" spans="1:8">
      <c r="A15" s="98" t="s">
        <v>67</v>
      </c>
      <c r="B15" s="109">
        <v>9.2050000000000007E-2</v>
      </c>
      <c r="C15" s="106">
        <v>0.14430000000000001</v>
      </c>
      <c r="D15" s="131"/>
      <c r="E15" s="132"/>
      <c r="F15" s="132"/>
    </row>
    <row r="16" spans="1:8">
      <c r="A16" s="98" t="s">
        <v>72</v>
      </c>
      <c r="B16" s="106">
        <v>0.10249999999999999</v>
      </c>
      <c r="C16" s="106">
        <v>0.1628</v>
      </c>
      <c r="D16" s="131"/>
      <c r="E16" s="132"/>
      <c r="F16" s="132"/>
    </row>
    <row r="17" spans="1:6">
      <c r="A17" s="98" t="s">
        <v>73</v>
      </c>
      <c r="B17" s="109">
        <v>0.10205</v>
      </c>
      <c r="C17" s="106">
        <v>0.1628</v>
      </c>
      <c r="D17" s="131"/>
      <c r="E17" s="132"/>
      <c r="F17" s="132"/>
    </row>
    <row r="18" spans="1:6">
      <c r="A18" s="98" t="s">
        <v>76</v>
      </c>
      <c r="B18" s="106">
        <v>0.10249999999999999</v>
      </c>
      <c r="C18" s="106">
        <v>0.17100000000000001</v>
      </c>
      <c r="D18" s="131"/>
      <c r="E18" s="132"/>
      <c r="F18" s="132"/>
    </row>
    <row r="19" spans="1:6">
      <c r="A19" s="98" t="s">
        <v>77</v>
      </c>
      <c r="B19" s="109">
        <v>0.10205</v>
      </c>
      <c r="C19" s="106">
        <v>0.17100000000000001</v>
      </c>
      <c r="D19" s="131"/>
      <c r="E19" s="132"/>
      <c r="F19" s="132"/>
    </row>
    <row r="20" spans="1:6">
      <c r="A20" s="98" t="s">
        <v>78</v>
      </c>
      <c r="B20" s="106">
        <v>0.10249999999999999</v>
      </c>
      <c r="C20" s="106">
        <v>0.1615</v>
      </c>
      <c r="D20" s="131"/>
      <c r="E20" s="132"/>
      <c r="F20" s="132"/>
    </row>
    <row r="21" spans="1:6">
      <c r="A21" s="98" t="s">
        <v>79</v>
      </c>
      <c r="B21" s="109">
        <v>0.10205</v>
      </c>
      <c r="C21" s="106">
        <v>0.1615</v>
      </c>
      <c r="D21" s="131"/>
      <c r="E21" s="132"/>
      <c r="F21" s="132"/>
    </row>
    <row r="22" spans="1:6">
      <c r="A22" s="98" t="s">
        <v>82</v>
      </c>
      <c r="B22" s="109">
        <v>0.10249999999999999</v>
      </c>
      <c r="C22" s="106">
        <v>0.16919999999999999</v>
      </c>
      <c r="D22" s="131"/>
      <c r="E22" s="132"/>
      <c r="F22" s="132"/>
    </row>
    <row r="23" spans="1:6">
      <c r="A23" s="98" t="s">
        <v>83</v>
      </c>
      <c r="B23" s="109">
        <v>0.10205</v>
      </c>
      <c r="C23" s="106">
        <v>0.16919999999999999</v>
      </c>
      <c r="D23" s="131"/>
      <c r="E23" s="132"/>
      <c r="F23" s="132"/>
    </row>
    <row r="24" spans="1:6">
      <c r="A24" s="98" t="s">
        <v>88</v>
      </c>
      <c r="B24" s="109">
        <v>0.10249999999999999</v>
      </c>
      <c r="C24" s="106">
        <v>0.191</v>
      </c>
      <c r="D24" s="131"/>
      <c r="E24" s="132"/>
      <c r="F24" s="132"/>
    </row>
    <row r="25" spans="1:6">
      <c r="A25" s="98" t="s">
        <v>89</v>
      </c>
      <c r="B25" s="109">
        <v>0.10205</v>
      </c>
      <c r="C25" s="106">
        <v>0.191</v>
      </c>
      <c r="D25" s="131"/>
      <c r="E25" s="132"/>
      <c r="F25" s="132"/>
    </row>
    <row r="26" spans="1:6">
      <c r="A26" s="98" t="s">
        <v>91</v>
      </c>
      <c r="B26" s="109">
        <v>0.10249999999999999</v>
      </c>
      <c r="C26" s="106">
        <v>0.191</v>
      </c>
      <c r="D26" s="131"/>
      <c r="E26" s="132"/>
      <c r="F26" s="132"/>
    </row>
    <row r="27" spans="1:6">
      <c r="A27" s="98" t="s">
        <v>92</v>
      </c>
      <c r="B27" s="109">
        <v>0.10205</v>
      </c>
      <c r="C27" s="106">
        <v>0.191</v>
      </c>
      <c r="D27" s="131"/>
      <c r="E27" s="132"/>
      <c r="F27" s="132"/>
    </row>
    <row r="28" spans="1:6">
      <c r="A28" s="98" t="s">
        <v>93</v>
      </c>
      <c r="B28" s="109">
        <v>0.10249999999999999</v>
      </c>
      <c r="C28" s="106">
        <v>0.191</v>
      </c>
      <c r="D28" s="131"/>
      <c r="E28" s="132"/>
      <c r="F28" s="132"/>
    </row>
    <row r="29" spans="1:6">
      <c r="A29" s="98" t="s">
        <v>94</v>
      </c>
      <c r="B29" s="109">
        <v>0.10205</v>
      </c>
      <c r="C29" s="106">
        <v>0.191</v>
      </c>
      <c r="D29" s="131"/>
      <c r="E29" s="132"/>
      <c r="F29" s="132"/>
    </row>
    <row r="30" spans="1:6">
      <c r="A30" s="98" t="s">
        <v>96</v>
      </c>
      <c r="B30" s="109">
        <v>0.10249999999999999</v>
      </c>
      <c r="C30" s="106">
        <v>0.191</v>
      </c>
      <c r="D30" s="131">
        <f>Initial!E9</f>
        <v>0</v>
      </c>
      <c r="E30" s="132"/>
      <c r="F30" s="132"/>
    </row>
    <row r="31" spans="1:6">
      <c r="A31" s="98" t="s">
        <v>97</v>
      </c>
      <c r="B31" s="109">
        <v>0.10205</v>
      </c>
      <c r="C31" s="106">
        <v>0.191</v>
      </c>
      <c r="D31" s="133"/>
      <c r="E31" s="134"/>
      <c r="F31" s="134"/>
    </row>
    <row r="32" spans="1:6">
      <c r="A32" s="107" t="s">
        <v>36</v>
      </c>
      <c r="B32" s="108"/>
      <c r="C32" s="108"/>
      <c r="D32" s="135">
        <f>SUM(D7:D17)</f>
        <v>0</v>
      </c>
      <c r="E32" s="136">
        <f>SUM(E7:E17)</f>
        <v>0</v>
      </c>
      <c r="F32" s="136">
        <f>SUM(F7:F17)</f>
        <v>0</v>
      </c>
    </row>
    <row r="33" spans="1:6" ht="15">
      <c r="A33" s="97" t="s">
        <v>49</v>
      </c>
      <c r="B33" s="97" t="s">
        <v>46</v>
      </c>
      <c r="C33" s="97" t="s">
        <v>47</v>
      </c>
    </row>
    <row r="34" spans="1:6">
      <c r="A34" s="98" t="s">
        <v>64</v>
      </c>
      <c r="B34" s="106"/>
      <c r="C34" s="109"/>
      <c r="D34" s="131"/>
      <c r="E34" s="132"/>
      <c r="F34" s="132"/>
    </row>
    <row r="35" spans="1:6">
      <c r="A35" s="98" t="s">
        <v>43</v>
      </c>
      <c r="B35" s="106">
        <v>0.08</v>
      </c>
      <c r="C35" s="109">
        <v>9.7129999999999994E-2</v>
      </c>
      <c r="D35" s="131"/>
      <c r="E35" s="132"/>
      <c r="F35" s="132"/>
    </row>
    <row r="36" spans="1:6">
      <c r="A36" s="98" t="s">
        <v>42</v>
      </c>
      <c r="B36" s="106">
        <v>0.08</v>
      </c>
      <c r="C36" s="109">
        <v>0.10299</v>
      </c>
      <c r="D36" s="131"/>
      <c r="E36" s="132"/>
      <c r="F36" s="132"/>
    </row>
    <row r="37" spans="1:6">
      <c r="A37" s="98" t="s">
        <v>41</v>
      </c>
      <c r="B37" s="106">
        <v>0.08</v>
      </c>
      <c r="C37" s="109">
        <v>0.10276</v>
      </c>
      <c r="D37" s="131"/>
      <c r="E37" s="132"/>
      <c r="F37" s="132"/>
    </row>
    <row r="38" spans="1:6">
      <c r="A38" s="98" t="s">
        <v>40</v>
      </c>
      <c r="B38" s="106">
        <v>8.1500000000000003E-2</v>
      </c>
      <c r="C38" s="109">
        <v>0.10259</v>
      </c>
      <c r="D38" s="131"/>
      <c r="E38" s="132"/>
      <c r="F38" s="132"/>
    </row>
    <row r="39" spans="1:6">
      <c r="A39" s="98" t="s">
        <v>63</v>
      </c>
      <c r="B39" s="106">
        <v>9.1999999999999998E-2</v>
      </c>
      <c r="C39" s="106">
        <v>0.10730000000000001</v>
      </c>
      <c r="D39" s="131"/>
      <c r="E39" s="132"/>
      <c r="F39" s="132"/>
    </row>
    <row r="40" spans="1:6">
      <c r="A40" s="98" t="s">
        <v>62</v>
      </c>
      <c r="B40" s="106">
        <v>0.10249999999999999</v>
      </c>
      <c r="C40" s="106">
        <v>0.1258</v>
      </c>
      <c r="D40" s="131"/>
      <c r="E40" s="132"/>
      <c r="F40" s="132"/>
    </row>
    <row r="41" spans="1:6">
      <c r="A41" s="98" t="s">
        <v>57</v>
      </c>
      <c r="B41" s="106">
        <v>0.10249999999999999</v>
      </c>
      <c r="C41" s="106">
        <v>0.14430000000000001</v>
      </c>
      <c r="D41" s="131"/>
      <c r="E41" s="132"/>
      <c r="F41" s="132"/>
    </row>
    <row r="42" spans="1:6">
      <c r="A42" s="98" t="s">
        <v>65</v>
      </c>
      <c r="B42" s="106">
        <v>0.10249999999999999</v>
      </c>
      <c r="C42" s="106">
        <v>0.1628</v>
      </c>
      <c r="D42" s="131"/>
      <c r="E42" s="132"/>
      <c r="F42" s="132"/>
    </row>
    <row r="43" spans="1:6">
      <c r="A43" s="98" t="s">
        <v>70</v>
      </c>
      <c r="B43" s="106">
        <v>0.10249999999999999</v>
      </c>
      <c r="C43" s="106">
        <v>0.17100000000000001</v>
      </c>
      <c r="D43" s="131"/>
      <c r="E43" s="132"/>
      <c r="F43" s="132"/>
    </row>
    <row r="44" spans="1:6">
      <c r="A44" s="98" t="s">
        <v>80</v>
      </c>
      <c r="B44" s="106">
        <v>0.10249999999999999</v>
      </c>
      <c r="C44" s="106">
        <v>0.1615</v>
      </c>
      <c r="D44" s="131"/>
      <c r="E44" s="132"/>
      <c r="F44" s="132"/>
    </row>
    <row r="45" spans="1:6">
      <c r="A45" s="98" t="s">
        <v>75</v>
      </c>
      <c r="B45" s="106">
        <v>0.10249999999999999</v>
      </c>
      <c r="C45" s="106">
        <v>0.16919999999999999</v>
      </c>
      <c r="D45" s="131"/>
      <c r="E45" s="132"/>
      <c r="F45" s="132"/>
    </row>
    <row r="46" spans="1:6">
      <c r="A46" s="98" t="s">
        <v>86</v>
      </c>
      <c r="B46" s="106">
        <v>0.10249999999999999</v>
      </c>
      <c r="C46" s="106">
        <v>0.191</v>
      </c>
      <c r="D46" s="131"/>
      <c r="E46" s="132"/>
      <c r="F46" s="132"/>
    </row>
    <row r="47" spans="1:6">
      <c r="A47" s="98" t="s">
        <v>90</v>
      </c>
      <c r="B47" s="106">
        <v>0.10249999999999999</v>
      </c>
      <c r="C47" s="106">
        <v>0.191</v>
      </c>
      <c r="D47" s="131"/>
      <c r="E47" s="132"/>
      <c r="F47" s="132"/>
    </row>
    <row r="48" spans="1:6">
      <c r="A48" s="98" t="s">
        <v>98</v>
      </c>
      <c r="B48" s="106">
        <v>0.10249999999999999</v>
      </c>
      <c r="C48" s="106">
        <v>0.191</v>
      </c>
      <c r="D48" s="131"/>
      <c r="E48" s="132"/>
      <c r="F48" s="132"/>
    </row>
    <row r="49" spans="1:6">
      <c r="A49" s="98" t="s">
        <v>95</v>
      </c>
      <c r="B49" s="106">
        <v>0.10249999999999999</v>
      </c>
      <c r="C49" s="106">
        <v>0.191</v>
      </c>
      <c r="D49" s="131"/>
      <c r="E49" s="132"/>
      <c r="F49" s="132"/>
    </row>
    <row r="50" spans="1:6">
      <c r="A50" s="107" t="s">
        <v>36</v>
      </c>
      <c r="B50" s="107"/>
      <c r="C50" s="107"/>
      <c r="D50" s="135">
        <f>SUM(D34:D42)</f>
        <v>0</v>
      </c>
      <c r="E50" s="136">
        <f>SUM(E34:E42)</f>
        <v>0</v>
      </c>
      <c r="F50" s="136">
        <f>SUM(F34:F42)</f>
        <v>0</v>
      </c>
    </row>
    <row r="51" spans="1:6" ht="15">
      <c r="A51" s="158" t="s">
        <v>37</v>
      </c>
      <c r="B51" s="158"/>
      <c r="C51" s="158"/>
      <c r="D51" s="159">
        <f>0+D32+D50</f>
        <v>0</v>
      </c>
      <c r="E51" s="160">
        <f>0+E32+E50</f>
        <v>0</v>
      </c>
      <c r="F51" s="160">
        <f>0+F32+F50</f>
        <v>0</v>
      </c>
    </row>
  </sheetData>
  <mergeCells count="1">
    <mergeCell ref="B5:C5"/>
  </mergeCells>
  <printOptions horizontalCentered="1" verticalCentered="1" gridLines="1"/>
  <pageMargins left="0.75" right="0.75" top="0.25" bottom="0.25" header="0.5" footer="0.5"/>
  <pageSetup scale="99" orientation="landscape" horizontalDpi="300" verticalDpi="300" r:id="rId1"/>
  <headerFooter alignWithMargins="0"/>
  <ignoredErrors>
    <ignoredError sqref="B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5D7ACE67C6B4EBD6ED280CDA84359" ma:contentTypeVersion="1" ma:contentTypeDescription="Create a new document." ma:contentTypeScope="" ma:versionID="66954ae3910332e6cb172e0a715c2ea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F92FBB-DF8B-4CAB-B17A-8B241588CB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43617A-F58B-454B-809A-F741A4135FC5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96BA4417-0356-4D04-8F6A-C24D82B564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Initial</vt:lpstr>
      <vt:lpstr>Final</vt:lpstr>
      <vt:lpstr>Attachment-prior years</vt:lpstr>
      <vt:lpstr>'Attachment-prior years'!Print_Area</vt:lpstr>
      <vt:lpstr>Final!Print_Area</vt:lpstr>
      <vt:lpstr>Initial!Print_Area</vt:lpstr>
    </vt:vector>
  </TitlesOfParts>
  <Company>Vegas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Mookp4</dc:creator>
  <cp:lastModifiedBy>Laura Benavides</cp:lastModifiedBy>
  <cp:lastPrinted>2019-09-03T22:07:56Z</cp:lastPrinted>
  <dcterms:created xsi:type="dcterms:W3CDTF">2004-08-18T07:21:24Z</dcterms:created>
  <dcterms:modified xsi:type="dcterms:W3CDTF">2025-08-05T23:00:11Z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0x0101004D85D7ACE67C6B4EBD6ED280CDA84359</vt:lpwstr>
  </property>
</Properties>
</file>