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aug\Downloads\"/>
    </mc:Choice>
  </mc:AlternateContent>
  <xr:revisionPtr revIDLastSave="0" documentId="13_ncr:1_{D312473F-3872-44C1-B898-9D4D0AED8557}" xr6:coauthVersionLast="47" xr6:coauthVersionMax="47" xr10:uidLastSave="{00000000-0000-0000-0000-000000000000}"/>
  <bookViews>
    <workbookView xWindow="-120" yWindow="-120" windowWidth="29040" windowHeight="15720" xr2:uid="{E0149B3A-8C33-4188-9513-26F99A035DA9}"/>
  </bookViews>
  <sheets>
    <sheet name="Budget 2025-2026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6" i="2" l="1"/>
  <c r="B92" i="2"/>
  <c r="B108" i="2" s="1"/>
  <c r="B94" i="2"/>
  <c r="B23" i="2"/>
  <c r="B110" i="2" s="1"/>
  <c r="B113" i="2" s="1"/>
</calcChain>
</file>

<file path=xl/sharedStrings.xml><?xml version="1.0" encoding="utf-8"?>
<sst xmlns="http://schemas.openxmlformats.org/spreadsheetml/2006/main" count="167" uniqueCount="142">
  <si>
    <r>
      <rPr>
        <b/>
        <sz val="18"/>
        <color rgb="FF548235"/>
        <rFont val="Calibri"/>
      </rPr>
      <t xml:space="preserve">DISCOVERY CHARTER PTC
</t>
    </r>
    <r>
      <rPr>
        <b/>
        <sz val="14"/>
        <color rgb="FF548235"/>
        <rFont val="Calibri"/>
      </rPr>
      <t xml:space="preserve">BUDGET 2025-2026 </t>
    </r>
  </si>
  <si>
    <t>2025-2026
APPROVED</t>
  </si>
  <si>
    <t>2025-2026
ACTUAL</t>
  </si>
  <si>
    <t>NOTES</t>
  </si>
  <si>
    <t>INCOME</t>
  </si>
  <si>
    <t>Membership Drive</t>
  </si>
  <si>
    <t>Community Fundraisers</t>
  </si>
  <si>
    <t>Family Events</t>
  </si>
  <si>
    <t xml:space="preserve">     Campout</t>
  </si>
  <si>
    <t xml:space="preserve">     Movie Night</t>
  </si>
  <si>
    <t xml:space="preserve">     Spring Festival</t>
  </si>
  <si>
    <t>Miscellaneous Fundraisers</t>
  </si>
  <si>
    <t xml:space="preserve">     Readathon</t>
  </si>
  <si>
    <t xml:space="preserve">     Booster Fun Run</t>
  </si>
  <si>
    <t xml:space="preserve">     Holiday Shop &amp; Winter Shop</t>
  </si>
  <si>
    <t xml:space="preserve">     Friendship Candy Grams Sales</t>
  </si>
  <si>
    <t>OTHER</t>
  </si>
  <si>
    <t xml:space="preserve">     Tax Refund</t>
  </si>
  <si>
    <t xml:space="preserve">     Bank fee credit</t>
  </si>
  <si>
    <t xml:space="preserve">     Donations, EBAY sales</t>
  </si>
  <si>
    <t xml:space="preserve">     Discovery Discovery night sales</t>
  </si>
  <si>
    <t>Gross Income</t>
  </si>
  <si>
    <t>EXPENSES</t>
  </si>
  <si>
    <t>Administrative Expenses</t>
  </si>
  <si>
    <t xml:space="preserve">     PTC Meetings (Childcare &amp; Kids' snacks)</t>
  </si>
  <si>
    <t>PTC</t>
  </si>
  <si>
    <t xml:space="preserve">     Bank fees, Paypal fees, Ebay fees</t>
  </si>
  <si>
    <t xml:space="preserve">     Liability Insurance</t>
  </si>
  <si>
    <t xml:space="preserve">     Tax fee and preparation serv</t>
  </si>
  <si>
    <t xml:space="preserve">     Supplies and others,communications, fees, SHIPPING EBAY</t>
  </si>
  <si>
    <t>Fundraiser Expenses</t>
  </si>
  <si>
    <t xml:space="preserve">       Membership Drive</t>
  </si>
  <si>
    <t>* could use funds for member incentives (stickers, license plate holder, sign etc.)</t>
  </si>
  <si>
    <t xml:space="preserve">       Discover Discovery </t>
  </si>
  <si>
    <t xml:space="preserve">       Read a Thon</t>
  </si>
  <si>
    <t xml:space="preserve">       Holiday Shop &amp; Winter Shop </t>
  </si>
  <si>
    <t xml:space="preserve">       Friendship Candy Grams Sales</t>
  </si>
  <si>
    <t xml:space="preserve">       Booster Fun Run</t>
  </si>
  <si>
    <t xml:space="preserve">       Volunteer Gifts</t>
  </si>
  <si>
    <t>Community Events</t>
  </si>
  <si>
    <t xml:space="preserve">       Campout</t>
  </si>
  <si>
    <t xml:space="preserve">       Movie Night</t>
  </si>
  <si>
    <t xml:space="preserve">       Spring Festival</t>
  </si>
  <si>
    <t xml:space="preserve">       Meet the PTC Events</t>
  </si>
  <si>
    <t xml:space="preserve">       Grade Level Meetups</t>
  </si>
  <si>
    <t>Opportunities for familes to get together. Example, meet up at a park for Kinder parents. Funds to provide snacks.</t>
  </si>
  <si>
    <t xml:space="preserve">       Game Night</t>
  </si>
  <si>
    <t>Student Leadership</t>
  </si>
  <si>
    <t xml:space="preserve">     Dragon Watch</t>
  </si>
  <si>
    <t xml:space="preserve">     Safety Patrol</t>
  </si>
  <si>
    <t>Hernandez
Palacio</t>
  </si>
  <si>
    <t>Pins for promotions, Christmas party, End of year party and whistles.</t>
  </si>
  <si>
    <t xml:space="preserve">     Student Council</t>
  </si>
  <si>
    <t>Dana Ali</t>
  </si>
  <si>
    <t xml:space="preserve">     No Place For Hate Committee</t>
  </si>
  <si>
    <t>Maria Harris</t>
  </si>
  <si>
    <t>Student Programs</t>
  </si>
  <si>
    <t xml:space="preserve">     Field Trips</t>
  </si>
  <si>
    <t>Discovery</t>
  </si>
  <si>
    <t xml:space="preserve">     Art Program</t>
  </si>
  <si>
    <t>Alicia Donovan</t>
  </si>
  <si>
    <t>Includes Fine Arts program and after school clubs</t>
  </si>
  <si>
    <t xml:space="preserve">     Dr. Seuss/Read Across America</t>
  </si>
  <si>
    <t>Michele Ybarra</t>
  </si>
  <si>
    <t>Incentives for reading</t>
  </si>
  <si>
    <t xml:space="preserve">     Engineering Lab  Supplies</t>
  </si>
  <si>
    <t>Katie Wasyliw</t>
  </si>
  <si>
    <t xml:space="preserve">     School Library</t>
  </si>
  <si>
    <t xml:space="preserve">     Theatre Class</t>
  </si>
  <si>
    <t>Iris Chamberlain</t>
  </si>
  <si>
    <t xml:space="preserve">     Music Class</t>
  </si>
  <si>
    <t>Christa Valency</t>
  </si>
  <si>
    <t>maintain and repair instruments</t>
  </si>
  <si>
    <t>School Clubs</t>
  </si>
  <si>
    <t xml:space="preserve">     Chess Club</t>
  </si>
  <si>
    <t>Will pay for instructor and materials</t>
  </si>
  <si>
    <t xml:space="preserve">     Robotics Club</t>
  </si>
  <si>
    <t xml:space="preserve">     After School Music Programs</t>
  </si>
  <si>
    <t>Ukulele Club, Ukulele Camp, Guitar Club</t>
  </si>
  <si>
    <t xml:space="preserve">     Dragons on the Run</t>
  </si>
  <si>
    <t>Paula Mack</t>
  </si>
  <si>
    <t>End of quarter breakfast, possibly shirts</t>
  </si>
  <si>
    <t xml:space="preserve">     Dragons Helping Dragons</t>
  </si>
  <si>
    <t>Community Service Club. Funds would be used for garden supplies, trash pickup supplies, other projects</t>
  </si>
  <si>
    <t xml:space="preserve">     Crazy 8's Math Club</t>
  </si>
  <si>
    <t>Kate Crawford</t>
  </si>
  <si>
    <t>Math club involving 20 students per quarter for three quarters</t>
  </si>
  <si>
    <t>School Events</t>
  </si>
  <si>
    <t xml:space="preserve">     8th Grade Promotion</t>
  </si>
  <si>
    <t xml:space="preserve">     Middle School End of Year Dance</t>
  </si>
  <si>
    <t xml:space="preserve">     6th Grade End of Year Celebration (Dance)</t>
  </si>
  <si>
    <t>Nadia Parker</t>
  </si>
  <si>
    <t>Decorations, food/snacks, DJ</t>
  </si>
  <si>
    <t xml:space="preserve">     6th Grade Promotion</t>
  </si>
  <si>
    <t xml:space="preserve">     Science &amp; Engineering Fair</t>
  </si>
  <si>
    <t>Jaime Peterson</t>
  </si>
  <si>
    <t>Science Fair Assembly launch, certificates and awards for participants and winners, food for judges, table clothes</t>
  </si>
  <si>
    <t xml:space="preserve">     Field Day</t>
  </si>
  <si>
    <t>Supplies for relay games, popsicles</t>
  </si>
  <si>
    <t xml:space="preserve">    Speech Contest</t>
  </si>
  <si>
    <t xml:space="preserve">    EL Reclassification Ceremony</t>
  </si>
  <si>
    <t>Erika Alamo</t>
  </si>
  <si>
    <t>To provide breakfast and cake/supplies to celebrate EL students</t>
  </si>
  <si>
    <t>TK Sing-a-Long</t>
  </si>
  <si>
    <t>Baeza/Lawrence</t>
  </si>
  <si>
    <t>Backdrop and archway for photos at sing-a-long</t>
  </si>
  <si>
    <t>Enrichment Programs</t>
  </si>
  <si>
    <t xml:space="preserve">    Mad Science of San Diego</t>
  </si>
  <si>
    <t>Mad Science</t>
  </si>
  <si>
    <t>$2850 for 6 week program. Serves up to 20 students. $8,550 for three sessions.</t>
  </si>
  <si>
    <t xml:space="preserve">    Cookin Around the World</t>
  </si>
  <si>
    <t>Stefen Thompson</t>
  </si>
  <si>
    <t>$4,200 for 6 week program. Serves 20 students. For three sessions - $11,592</t>
  </si>
  <si>
    <t xml:space="preserve">    Code Fu</t>
  </si>
  <si>
    <t>Wayne Borin</t>
  </si>
  <si>
    <t>$2500 per 6 week session. 35-40 students.</t>
  </si>
  <si>
    <t>School Sports Clubs</t>
  </si>
  <si>
    <t xml:space="preserve">     Soccer grades 4-6 team</t>
  </si>
  <si>
    <t xml:space="preserve">     Discovery Girls Basketball</t>
  </si>
  <si>
    <t xml:space="preserve">     Discovery Kickball Team</t>
  </si>
  <si>
    <t>Track and Cross Country Middle School</t>
  </si>
  <si>
    <t>Community (Service) Events</t>
  </si>
  <si>
    <t xml:space="preserve">     Public Safety Day</t>
  </si>
  <si>
    <t xml:space="preserve">     Purple Up - Military recognition</t>
  </si>
  <si>
    <t>We would like to purchase a small item, pencil, bracelet, ribbon for each of our military connected students</t>
  </si>
  <si>
    <t xml:space="preserve">     Multicultural event</t>
  </si>
  <si>
    <t xml:space="preserve">For the purchase of items given to students at the passport exchange, music (dj), dance group, and fair decor. </t>
  </si>
  <si>
    <t>Miscellaneous</t>
  </si>
  <si>
    <t xml:space="preserve">     Staff Appreciation </t>
  </si>
  <si>
    <t>TOTAL REGULAR EXPENSES</t>
  </si>
  <si>
    <t>PASS-THROUGH INCOME/EXPENSES</t>
  </si>
  <si>
    <t xml:space="preserve">     Bookfair income</t>
  </si>
  <si>
    <r>
      <t xml:space="preserve">    </t>
    </r>
    <r>
      <rPr>
        <sz val="12"/>
        <rFont val="Calibri"/>
        <scheme val="minor"/>
      </rPr>
      <t xml:space="preserve"> Book fair expenses</t>
    </r>
  </si>
  <si>
    <t>TOTAL PASS-THROUGH INCOME</t>
  </si>
  <si>
    <t xml:space="preserve">Special Budget items approved </t>
  </si>
  <si>
    <t xml:space="preserve">      Music Room Flexible Equipment</t>
  </si>
  <si>
    <t>XBricks to be used for seating, stage, instrument stands</t>
  </si>
  <si>
    <t xml:space="preserve">Total Special budget approved items </t>
  </si>
  <si>
    <t>TOTAL ALL EXPENSES</t>
  </si>
  <si>
    <t>Balance as of Budget Meeting (May 21st)</t>
  </si>
  <si>
    <t>Projected Income 2025-2026</t>
  </si>
  <si>
    <t>PROJECTED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</si>
</sst>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6"/>
      <color rgb="FF008000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2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</font>
    <font>
      <b/>
      <sz val="12"/>
      <name val="Calibri"/>
    </font>
    <font>
      <sz val="12"/>
      <color rgb="FF000000"/>
      <name val="Calibri"/>
    </font>
    <font>
      <b/>
      <sz val="18"/>
      <color rgb="FF548235"/>
      <name val="Calibri"/>
    </font>
    <font>
      <b/>
      <sz val="14"/>
      <color rgb="FF548235"/>
      <name val="Calibri"/>
    </font>
    <font>
      <b/>
      <sz val="14"/>
      <color rgb="FF000000"/>
      <name val="Calibri"/>
      <family val="2"/>
      <scheme val="minor"/>
    </font>
    <font>
      <sz val="11"/>
      <color rgb="FF000000"/>
      <name val="Calibri"/>
    </font>
    <font>
      <sz val="12"/>
      <color theme="1"/>
      <name val="Calibri"/>
    </font>
    <font>
      <b/>
      <sz val="12"/>
      <color rgb="FF000000"/>
      <name val="Calibri"/>
    </font>
    <font>
      <sz val="12"/>
      <color rgb="FFFF0000"/>
      <name val="Calibri"/>
    </font>
    <font>
      <sz val="12"/>
      <name val="Calibri"/>
      <scheme val="minor"/>
    </font>
    <font>
      <b/>
      <sz val="16"/>
      <color rgb="FF000000"/>
      <name val="Calibri"/>
    </font>
    <font>
      <b/>
      <sz val="16"/>
      <name val="Calibri"/>
    </font>
    <font>
      <b/>
      <u/>
      <sz val="12"/>
      <color rgb="FF000000"/>
      <name val="Calibri"/>
    </font>
    <font>
      <sz val="12"/>
      <color rgb="FF00B0F0"/>
      <name val="Calibri"/>
    </font>
    <font>
      <b/>
      <sz val="12"/>
      <color rgb="FF00B0F0"/>
      <name val="Calibri"/>
    </font>
    <font>
      <sz val="12"/>
      <color rgb="FF000000"/>
      <name val="Calibri"/>
      <family val="2"/>
    </font>
    <font>
      <b/>
      <sz val="11"/>
      <color rgb="FF000000"/>
      <name val="Calibri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5C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1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6" fillId="0" borderId="0" xfId="0" applyFont="1" applyAlignment="1">
      <alignment horizontal="center"/>
    </xf>
    <xf numFmtId="0" fontId="2" fillId="0" borderId="0" xfId="0" applyFont="1"/>
    <xf numFmtId="0" fontId="11" fillId="0" borderId="0" xfId="0" applyFont="1"/>
    <xf numFmtId="0" fontId="12" fillId="0" borderId="0" xfId="0" applyFont="1"/>
    <xf numFmtId="0" fontId="0" fillId="2" borderId="0" xfId="0" applyFill="1"/>
    <xf numFmtId="0" fontId="13" fillId="0" borderId="0" xfId="0" applyFont="1"/>
    <xf numFmtId="0" fontId="4" fillId="0" borderId="1" xfId="0" applyFont="1" applyBorder="1" applyAlignment="1">
      <alignment horizontal="center"/>
    </xf>
    <xf numFmtId="0" fontId="0" fillId="0" borderId="1" xfId="0" applyBorder="1"/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44" fontId="8" fillId="0" borderId="1" xfId="0" applyNumberFormat="1" applyFont="1" applyBorder="1"/>
    <xf numFmtId="44" fontId="14" fillId="0" borderId="1" xfId="1" applyFont="1" applyBorder="1" applyAlignment="1">
      <alignment horizontal="right"/>
    </xf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16" fillId="0" borderId="1" xfId="0" applyFont="1" applyBorder="1" applyAlignment="1">
      <alignment horizontal="left" wrapText="1"/>
    </xf>
    <xf numFmtId="44" fontId="14" fillId="0" borderId="1" xfId="1" applyFont="1" applyBorder="1"/>
    <xf numFmtId="0" fontId="21" fillId="0" borderId="1" xfId="0" applyFont="1" applyBorder="1" applyAlignment="1">
      <alignment horizontal="left"/>
    </xf>
    <xf numFmtId="0" fontId="14" fillId="0" borderId="1" xfId="0" applyFont="1" applyBorder="1" applyAlignment="1">
      <alignment horizontal="center"/>
    </xf>
    <xf numFmtId="44" fontId="14" fillId="0" borderId="1" xfId="1" applyFont="1" applyFill="1" applyBorder="1" applyAlignment="1">
      <alignment horizontal="right"/>
    </xf>
    <xf numFmtId="0" fontId="14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 wrapText="1"/>
    </xf>
    <xf numFmtId="0" fontId="22" fillId="0" borderId="1" xfId="0" applyFont="1" applyBorder="1" applyAlignment="1">
      <alignment horizontal="left"/>
    </xf>
    <xf numFmtId="0" fontId="22" fillId="0" borderId="1" xfId="0" applyFont="1" applyBorder="1" applyAlignment="1">
      <alignment horizontal="center"/>
    </xf>
    <xf numFmtId="44" fontId="15" fillId="3" borderId="1" xfId="1" applyFont="1" applyFill="1" applyBorder="1"/>
    <xf numFmtId="0" fontId="22" fillId="3" borderId="1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left"/>
    </xf>
    <xf numFmtId="0" fontId="25" fillId="0" borderId="0" xfId="0" applyFont="1"/>
    <xf numFmtId="0" fontId="22" fillId="3" borderId="1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2" fillId="3" borderId="1" xfId="0" applyFont="1" applyFill="1" applyBorder="1" applyAlignment="1">
      <alignment horizontal="left"/>
    </xf>
    <xf numFmtId="0" fontId="0" fillId="3" borderId="0" xfId="0" applyFill="1"/>
    <xf numFmtId="0" fontId="17" fillId="0" borderId="1" xfId="0" applyFont="1" applyBorder="1" applyAlignment="1">
      <alignment wrapText="1"/>
    </xf>
    <xf numFmtId="0" fontId="19" fillId="0" borderId="1" xfId="0" applyFont="1" applyBorder="1" applyAlignment="1">
      <alignment horizontal="center" wrapText="1"/>
    </xf>
    <xf numFmtId="0" fontId="3" fillId="0" borderId="1" xfId="0" applyFont="1" applyBorder="1"/>
    <xf numFmtId="0" fontId="5" fillId="0" borderId="1" xfId="0" applyFont="1" applyBorder="1"/>
    <xf numFmtId="14" fontId="3" fillId="0" borderId="1" xfId="0" applyNumberFormat="1" applyFont="1" applyBorder="1" applyAlignment="1">
      <alignment horizontal="left"/>
    </xf>
    <xf numFmtId="0" fontId="26" fillId="0" borderId="1" xfId="0" applyFont="1" applyBorder="1" applyAlignment="1">
      <alignment horizontal="center"/>
    </xf>
    <xf numFmtId="0" fontId="15" fillId="0" borderId="1" xfId="0" applyFont="1" applyBorder="1"/>
    <xf numFmtId="0" fontId="16" fillId="0" borderId="1" xfId="0" applyFont="1" applyBorder="1"/>
    <xf numFmtId="0" fontId="14" fillId="0" borderId="1" xfId="0" applyFont="1" applyBorder="1"/>
    <xf numFmtId="0" fontId="22" fillId="0" borderId="1" xfId="0" applyFont="1" applyBorder="1"/>
    <xf numFmtId="44" fontId="14" fillId="3" borderId="1" xfId="1" applyFont="1" applyFill="1" applyBorder="1" applyAlignment="1">
      <alignment horizontal="right"/>
    </xf>
    <xf numFmtId="0" fontId="15" fillId="4" borderId="1" xfId="0" applyFont="1" applyFill="1" applyBorder="1"/>
    <xf numFmtId="44" fontId="14" fillId="4" borderId="1" xfId="1" applyFont="1" applyFill="1" applyBorder="1" applyAlignment="1">
      <alignment horizontal="right"/>
    </xf>
    <xf numFmtId="0" fontId="14" fillId="4" borderId="1" xfId="0" applyFont="1" applyFill="1" applyBorder="1" applyAlignment="1">
      <alignment horizontal="center"/>
    </xf>
    <xf numFmtId="0" fontId="16" fillId="4" borderId="1" xfId="0" applyFont="1" applyFill="1" applyBorder="1" applyAlignment="1">
      <alignment horizontal="left"/>
    </xf>
    <xf numFmtId="0" fontId="15" fillId="5" borderId="1" xfId="0" applyFont="1" applyFill="1" applyBorder="1"/>
    <xf numFmtId="44" fontId="14" fillId="5" borderId="1" xfId="1" applyFont="1" applyFill="1" applyBorder="1" applyAlignment="1">
      <alignment horizontal="right"/>
    </xf>
    <xf numFmtId="44" fontId="16" fillId="0" borderId="1" xfId="0" applyNumberFormat="1" applyFont="1" applyBorder="1"/>
    <xf numFmtId="44" fontId="22" fillId="0" borderId="1" xfId="0" applyNumberFormat="1" applyFont="1" applyBorder="1"/>
    <xf numFmtId="44" fontId="16" fillId="3" borderId="1" xfId="0" applyNumberFormat="1" applyFont="1" applyFill="1" applyBorder="1"/>
    <xf numFmtId="0" fontId="15" fillId="2" borderId="1" xfId="0" applyFont="1" applyFill="1" applyBorder="1"/>
    <xf numFmtId="0" fontId="16" fillId="5" borderId="1" xfId="0" applyFont="1" applyFill="1" applyBorder="1" applyAlignment="1">
      <alignment horizontal="center"/>
    </xf>
    <xf numFmtId="0" fontId="16" fillId="5" borderId="1" xfId="0" applyFont="1" applyFill="1" applyBorder="1" applyAlignment="1">
      <alignment horizontal="left"/>
    </xf>
    <xf numFmtId="0" fontId="12" fillId="0" borderId="1" xfId="0" applyFont="1" applyBorder="1"/>
    <xf numFmtId="0" fontId="19" fillId="0" borderId="1" xfId="0" applyFont="1" applyBorder="1" applyAlignment="1">
      <alignment horizontal="left"/>
    </xf>
    <xf numFmtId="44" fontId="23" fillId="0" borderId="1" xfId="0" applyNumberFormat="1" applyFont="1" applyBorder="1"/>
    <xf numFmtId="44" fontId="28" fillId="0" borderId="1" xfId="0" applyNumberFormat="1" applyFont="1" applyBorder="1"/>
    <xf numFmtId="44" fontId="23" fillId="3" borderId="1" xfId="0" applyNumberFormat="1" applyFont="1" applyFill="1" applyBorder="1"/>
    <xf numFmtId="44" fontId="29" fillId="0" borderId="1" xfId="0" applyNumberFormat="1" applyFont="1" applyBorder="1"/>
    <xf numFmtId="0" fontId="2" fillId="0" borderId="1" xfId="0" applyFont="1" applyBorder="1"/>
    <xf numFmtId="0" fontId="14" fillId="0" borderId="1" xfId="0" applyFont="1" applyBorder="1" applyAlignment="1">
      <alignment horizontal="center" wrapText="1"/>
    </xf>
    <xf numFmtId="0" fontId="22" fillId="0" borderId="1" xfId="0" applyFont="1" applyBorder="1" applyAlignment="1">
      <alignment horizontal="left" wrapText="1"/>
    </xf>
    <xf numFmtId="44" fontId="23" fillId="0" borderId="1" xfId="1" applyFont="1" applyBorder="1" applyAlignment="1">
      <alignment horizontal="right"/>
    </xf>
    <xf numFmtId="44" fontId="28" fillId="0" borderId="1" xfId="1" applyFont="1" applyFill="1" applyBorder="1" applyAlignment="1">
      <alignment horizontal="right"/>
    </xf>
    <xf numFmtId="0" fontId="12" fillId="2" borderId="1" xfId="0" applyFont="1" applyFill="1" applyBorder="1"/>
    <xf numFmtId="4" fontId="12" fillId="2" borderId="1" xfId="0" applyNumberFormat="1" applyFont="1" applyFill="1" applyBorder="1"/>
    <xf numFmtId="0" fontId="15" fillId="6" borderId="1" xfId="0" applyFont="1" applyFill="1" applyBorder="1"/>
    <xf numFmtId="0" fontId="16" fillId="3" borderId="1" xfId="0" applyFont="1" applyFill="1" applyBorder="1"/>
    <xf numFmtId="44" fontId="14" fillId="6" borderId="1" xfId="1" applyFont="1" applyFill="1" applyBorder="1" applyAlignment="1">
      <alignment horizontal="right"/>
    </xf>
    <xf numFmtId="0" fontId="16" fillId="6" borderId="1" xfId="0" applyFont="1" applyFill="1" applyBorder="1" applyAlignment="1">
      <alignment horizontal="center"/>
    </xf>
    <xf numFmtId="0" fontId="16" fillId="6" borderId="1" xfId="0" applyFont="1" applyFill="1" applyBorder="1" applyAlignment="1">
      <alignment horizontal="left"/>
    </xf>
    <xf numFmtId="44" fontId="22" fillId="4" borderId="1" xfId="0" applyNumberFormat="1" applyFont="1" applyFill="1" applyBorder="1" applyAlignment="1">
      <alignment horizontal="center"/>
    </xf>
    <xf numFmtId="0" fontId="20" fillId="4" borderId="1" xfId="0" applyFont="1" applyFill="1" applyBorder="1"/>
    <xf numFmtId="44" fontId="4" fillId="0" borderId="1" xfId="0" applyNumberFormat="1" applyFont="1" applyBorder="1" applyAlignment="1">
      <alignment horizontal="center"/>
    </xf>
    <xf numFmtId="44" fontId="16" fillId="0" borderId="1" xfId="1" applyFont="1" applyBorder="1" applyAlignment="1">
      <alignment horizontal="right"/>
    </xf>
    <xf numFmtId="0" fontId="4" fillId="0" borderId="1" xfId="0" applyFont="1" applyBorder="1"/>
    <xf numFmtId="0" fontId="16" fillId="0" borderId="1" xfId="0" applyFont="1" applyBorder="1" applyAlignment="1">
      <alignment horizontal="center" wrapText="1"/>
    </xf>
    <xf numFmtId="44" fontId="16" fillId="6" borderId="1" xfId="0" applyNumberFormat="1" applyFont="1" applyFill="1" applyBorder="1"/>
    <xf numFmtId="0" fontId="16" fillId="0" borderId="1" xfId="0" applyFont="1" applyBorder="1" applyAlignment="1">
      <alignment horizontal="center" vertical="center"/>
    </xf>
    <xf numFmtId="0" fontId="30" fillId="0" borderId="1" xfId="0" applyFont="1" applyBorder="1"/>
    <xf numFmtId="44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44" fontId="22" fillId="0" borderId="1" xfId="1" applyFont="1" applyFill="1" applyBorder="1" applyAlignment="1">
      <alignment horizontal="center" vertical="center" wrapText="1"/>
    </xf>
    <xf numFmtId="44" fontId="31" fillId="0" borderId="1" xfId="1" applyFont="1" applyFill="1" applyBorder="1" applyAlignment="1">
      <alignment horizontal="center" wrapText="1"/>
    </xf>
    <xf numFmtId="0" fontId="25" fillId="0" borderId="1" xfId="0" applyFont="1" applyBorder="1" applyAlignment="1">
      <alignment horizontal="center"/>
    </xf>
    <xf numFmtId="44" fontId="32" fillId="0" borderId="1" xfId="1" applyFont="1" applyBorder="1" applyAlignment="1">
      <alignment horizontal="right"/>
    </xf>
    <xf numFmtId="0" fontId="33" fillId="0" borderId="1" xfId="0" applyFont="1" applyBorder="1" applyAlignment="1">
      <alignment horizontal="center"/>
    </xf>
    <xf numFmtId="0" fontId="33" fillId="0" borderId="1" xfId="0" applyFont="1" applyBorder="1" applyAlignment="1">
      <alignment horizontal="left"/>
    </xf>
    <xf numFmtId="2" fontId="22" fillId="0" borderId="1" xfId="2" applyNumberFormat="1" applyFont="1" applyBorder="1" applyAlignment="1">
      <alignment horizontal="left"/>
    </xf>
    <xf numFmtId="6" fontId="16" fillId="0" borderId="1" xfId="0" applyNumberFormat="1" applyFont="1" applyBorder="1"/>
    <xf numFmtId="44" fontId="12" fillId="0" borderId="1" xfId="0" applyNumberFormat="1" applyFont="1" applyBorder="1"/>
    <xf numFmtId="44" fontId="22" fillId="0" borderId="1" xfId="1" applyFont="1" applyFill="1" applyBorder="1" applyAlignment="1">
      <alignment horizontal="center" vertical="center" wrapText="1"/>
    </xf>
    <xf numFmtId="44" fontId="31" fillId="0" borderId="1" xfId="1" applyFont="1" applyFill="1" applyBorder="1" applyAlignment="1">
      <alignment horizontal="center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C5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603BA-7C13-4A03-89B9-715CCEE0016C}">
  <sheetPr>
    <tabColor theme="5" tint="0.39997558519241921"/>
  </sheetPr>
  <dimension ref="A1:H145"/>
  <sheetViews>
    <sheetView tabSelected="1" zoomScale="89" zoomScaleNormal="89" workbookViewId="0">
      <pane ySplit="1" topLeftCell="A2" activePane="bottomLeft" state="frozen"/>
      <selection pane="bottomLeft" activeCell="D33" sqref="D33"/>
    </sheetView>
  </sheetViews>
  <sheetFormatPr defaultColWidth="8.85546875" defaultRowHeight="15" x14ac:dyDescent="0.25"/>
  <cols>
    <col min="1" max="1" width="57.42578125" customWidth="1"/>
    <col min="2" max="2" width="14.7109375" customWidth="1"/>
    <col min="3" max="3" width="14.28515625" customWidth="1"/>
    <col min="4" max="4" width="53.28515625" customWidth="1"/>
    <col min="5" max="5" width="15.85546875" customWidth="1"/>
    <col min="6" max="6" width="56" customWidth="1"/>
  </cols>
  <sheetData>
    <row r="1" spans="1:6" ht="47.25" customHeight="1" x14ac:dyDescent="0.3">
      <c r="A1" s="38" t="s">
        <v>0</v>
      </c>
      <c r="B1" s="39" t="s">
        <v>1</v>
      </c>
      <c r="C1" s="39" t="s">
        <v>2</v>
      </c>
      <c r="D1" s="39"/>
      <c r="E1" s="13"/>
      <c r="F1" s="62" t="s">
        <v>3</v>
      </c>
    </row>
    <row r="2" spans="1:6" ht="21" x14ac:dyDescent="0.35">
      <c r="A2" s="41"/>
      <c r="B2" s="12"/>
      <c r="C2" s="12"/>
      <c r="D2" s="12"/>
      <c r="E2" s="40"/>
      <c r="F2" s="40"/>
    </row>
    <row r="3" spans="1:6" ht="15.75" x14ac:dyDescent="0.25">
      <c r="A3" s="42"/>
      <c r="B3" s="12"/>
      <c r="C3" s="12"/>
      <c r="D3" s="12"/>
      <c r="E3" s="40"/>
      <c r="F3" s="40"/>
    </row>
    <row r="4" spans="1:6" ht="15.75" x14ac:dyDescent="0.25">
      <c r="A4" s="40"/>
      <c r="B4" s="99"/>
      <c r="C4" s="90"/>
      <c r="D4" s="90"/>
      <c r="E4" s="33"/>
      <c r="F4" s="34"/>
    </row>
    <row r="5" spans="1:6" ht="15.75" x14ac:dyDescent="0.25">
      <c r="A5" s="40"/>
      <c r="B5" s="100"/>
      <c r="C5" s="91"/>
      <c r="D5" s="91"/>
      <c r="E5" s="35"/>
      <c r="F5" s="36"/>
    </row>
    <row r="6" spans="1:6" ht="21" x14ac:dyDescent="0.35">
      <c r="A6" s="92" t="s">
        <v>4</v>
      </c>
      <c r="B6" s="93"/>
      <c r="C6" s="93"/>
      <c r="D6" s="93"/>
      <c r="E6" s="94"/>
      <c r="F6" s="95"/>
    </row>
    <row r="7" spans="1:6" ht="15.75" x14ac:dyDescent="0.25">
      <c r="A7" s="47" t="s">
        <v>5</v>
      </c>
      <c r="B7" s="55">
        <v>7000</v>
      </c>
      <c r="C7" s="55"/>
      <c r="D7" s="55"/>
      <c r="E7" s="18"/>
      <c r="F7" s="96"/>
    </row>
    <row r="8" spans="1:6" ht="15.75" x14ac:dyDescent="0.25">
      <c r="A8" s="47" t="s">
        <v>6</v>
      </c>
      <c r="B8" s="55">
        <v>1000</v>
      </c>
      <c r="C8" s="55"/>
      <c r="D8" s="55"/>
      <c r="E8" s="18"/>
      <c r="F8" s="19"/>
    </row>
    <row r="9" spans="1:6" ht="15.75" x14ac:dyDescent="0.25">
      <c r="A9" s="47" t="s">
        <v>7</v>
      </c>
      <c r="B9" s="56"/>
      <c r="C9" s="56"/>
      <c r="D9" s="56"/>
      <c r="E9" s="18"/>
      <c r="F9" s="19"/>
    </row>
    <row r="10" spans="1:6" ht="15.75" x14ac:dyDescent="0.25">
      <c r="A10" s="45" t="s">
        <v>8</v>
      </c>
      <c r="B10" s="55">
        <v>0</v>
      </c>
      <c r="C10" s="55"/>
      <c r="D10" s="55"/>
      <c r="E10" s="18"/>
      <c r="F10" s="20"/>
    </row>
    <row r="11" spans="1:6" ht="15.75" x14ac:dyDescent="0.25">
      <c r="A11" s="45" t="s">
        <v>9</v>
      </c>
      <c r="B11" s="55">
        <v>0</v>
      </c>
      <c r="C11" s="55"/>
      <c r="D11" s="55"/>
      <c r="E11" s="45"/>
      <c r="F11" s="45"/>
    </row>
    <row r="12" spans="1:6" ht="15.75" x14ac:dyDescent="0.25">
      <c r="A12" s="45" t="s">
        <v>10</v>
      </c>
      <c r="B12" s="55">
        <v>0</v>
      </c>
      <c r="C12" s="55"/>
      <c r="D12" s="55"/>
      <c r="E12" s="45"/>
      <c r="F12" s="45"/>
    </row>
    <row r="13" spans="1:6" ht="15.75" x14ac:dyDescent="0.25">
      <c r="A13" s="47" t="s">
        <v>11</v>
      </c>
      <c r="B13" s="56"/>
      <c r="C13" s="56"/>
      <c r="D13" s="56"/>
      <c r="E13" s="18"/>
      <c r="F13" s="19"/>
    </row>
    <row r="14" spans="1:6" ht="15.75" x14ac:dyDescent="0.25">
      <c r="A14" s="45" t="s">
        <v>12</v>
      </c>
      <c r="B14" s="55">
        <v>0</v>
      </c>
      <c r="C14" s="55"/>
      <c r="D14" s="55"/>
      <c r="E14" s="18"/>
      <c r="F14" s="20"/>
    </row>
    <row r="15" spans="1:6" ht="15.75" x14ac:dyDescent="0.25">
      <c r="A15" s="45" t="s">
        <v>13</v>
      </c>
      <c r="B15" s="55">
        <v>30000</v>
      </c>
      <c r="C15" s="97"/>
      <c r="D15" s="97"/>
      <c r="E15" s="18"/>
      <c r="F15" s="19"/>
    </row>
    <row r="16" spans="1:6" ht="15.75" x14ac:dyDescent="0.25">
      <c r="A16" s="45" t="s">
        <v>14</v>
      </c>
      <c r="B16" s="55">
        <v>5000</v>
      </c>
      <c r="C16" s="55"/>
      <c r="D16" s="55"/>
      <c r="E16" s="18"/>
      <c r="F16" s="19"/>
    </row>
    <row r="17" spans="1:6" ht="15.75" x14ac:dyDescent="0.25">
      <c r="A17" s="45" t="s">
        <v>15</v>
      </c>
      <c r="B17" s="55">
        <v>1700</v>
      </c>
      <c r="C17" s="55"/>
      <c r="D17" s="55"/>
      <c r="E17" s="18"/>
      <c r="F17" s="19"/>
    </row>
    <row r="18" spans="1:6" ht="15.75" x14ac:dyDescent="0.25">
      <c r="A18" s="47" t="s">
        <v>16</v>
      </c>
      <c r="B18" s="56"/>
      <c r="C18" s="56"/>
      <c r="D18" s="56"/>
      <c r="E18" s="18"/>
      <c r="F18" s="19"/>
    </row>
    <row r="19" spans="1:6" ht="15.75" x14ac:dyDescent="0.25">
      <c r="A19" s="45" t="s">
        <v>17</v>
      </c>
      <c r="B19" s="55">
        <v>0</v>
      </c>
      <c r="C19" s="55"/>
      <c r="D19" s="55"/>
      <c r="E19" s="18"/>
      <c r="F19" s="19"/>
    </row>
    <row r="20" spans="1:6" ht="15.75" x14ac:dyDescent="0.25">
      <c r="A20" s="45" t="s">
        <v>18</v>
      </c>
      <c r="B20" s="55">
        <v>0</v>
      </c>
      <c r="C20" s="55"/>
      <c r="D20" s="55"/>
      <c r="E20" s="18"/>
      <c r="F20" s="19"/>
    </row>
    <row r="21" spans="1:6" ht="15.75" x14ac:dyDescent="0.25">
      <c r="A21" s="45" t="s">
        <v>19</v>
      </c>
      <c r="B21" s="55">
        <v>1000</v>
      </c>
      <c r="C21" s="55"/>
      <c r="D21" s="55"/>
      <c r="E21" s="18"/>
      <c r="F21" s="19"/>
    </row>
    <row r="22" spans="1:6" ht="15.75" x14ac:dyDescent="0.25">
      <c r="A22" s="45" t="s">
        <v>20</v>
      </c>
      <c r="B22" s="55">
        <v>0</v>
      </c>
      <c r="C22" s="55"/>
      <c r="D22" s="55"/>
      <c r="E22" s="18"/>
      <c r="F22" s="19"/>
    </row>
    <row r="23" spans="1:6" ht="15.75" x14ac:dyDescent="0.25">
      <c r="A23" s="49" t="s">
        <v>21</v>
      </c>
      <c r="B23" s="50">
        <f>SUM(B7:B22)</f>
        <v>45700</v>
      </c>
      <c r="C23" s="50"/>
      <c r="D23" s="50"/>
      <c r="E23" s="51"/>
      <c r="F23" s="52"/>
    </row>
    <row r="24" spans="1:6" ht="15.75" x14ac:dyDescent="0.25">
      <c r="A24" s="45"/>
      <c r="B24" s="17"/>
      <c r="C24" s="17"/>
      <c r="D24" s="17"/>
      <c r="E24" s="18"/>
      <c r="F24" s="22"/>
    </row>
    <row r="25" spans="1:6" ht="21" x14ac:dyDescent="0.35">
      <c r="A25" s="43" t="s">
        <v>22</v>
      </c>
      <c r="B25" s="17"/>
      <c r="C25" s="17"/>
      <c r="D25" s="17"/>
      <c r="E25" s="23"/>
      <c r="F25" s="19"/>
    </row>
    <row r="26" spans="1:6" ht="15.75" x14ac:dyDescent="0.25">
      <c r="A26" s="44" t="s">
        <v>23</v>
      </c>
      <c r="B26" s="17"/>
      <c r="C26" s="17"/>
      <c r="D26" s="17"/>
      <c r="E26" s="18"/>
      <c r="F26" s="19"/>
    </row>
    <row r="27" spans="1:6" ht="15.75" x14ac:dyDescent="0.25">
      <c r="A27" s="45" t="s">
        <v>24</v>
      </c>
      <c r="B27" s="82"/>
      <c r="C27" s="82"/>
      <c r="D27" s="82"/>
      <c r="E27" s="18" t="s">
        <v>25</v>
      </c>
      <c r="F27" s="19"/>
    </row>
    <row r="28" spans="1:6" ht="15.75" x14ac:dyDescent="0.25">
      <c r="A28" s="45" t="s">
        <v>26</v>
      </c>
      <c r="B28" s="55">
        <v>250</v>
      </c>
      <c r="C28" s="55"/>
      <c r="D28" s="55"/>
      <c r="E28" s="18" t="s">
        <v>25</v>
      </c>
      <c r="F28" s="19"/>
    </row>
    <row r="29" spans="1:6" ht="15.75" x14ac:dyDescent="0.25">
      <c r="A29" s="45" t="s">
        <v>27</v>
      </c>
      <c r="B29" s="55">
        <v>400</v>
      </c>
      <c r="C29" s="55"/>
      <c r="D29" s="55"/>
      <c r="E29" s="18" t="s">
        <v>25</v>
      </c>
      <c r="F29" s="19"/>
    </row>
    <row r="30" spans="1:6" ht="15.75" x14ac:dyDescent="0.25">
      <c r="A30" s="45" t="s">
        <v>28</v>
      </c>
      <c r="B30" s="55">
        <v>550</v>
      </c>
      <c r="C30" s="55"/>
      <c r="D30" s="55"/>
      <c r="E30" s="18" t="s">
        <v>25</v>
      </c>
      <c r="F30" s="19"/>
    </row>
    <row r="31" spans="1:6" ht="15.75" x14ac:dyDescent="0.25">
      <c r="A31" s="45" t="s">
        <v>29</v>
      </c>
      <c r="B31" s="55">
        <v>150</v>
      </c>
      <c r="C31" s="55"/>
      <c r="D31" s="55"/>
      <c r="E31" s="18" t="s">
        <v>25</v>
      </c>
      <c r="F31" s="19"/>
    </row>
    <row r="32" spans="1:6" ht="15.75" x14ac:dyDescent="0.25">
      <c r="A32" s="47" t="s">
        <v>30</v>
      </c>
      <c r="B32" s="82"/>
      <c r="C32" s="82"/>
      <c r="D32" s="82"/>
      <c r="E32" s="18"/>
      <c r="F32" s="19"/>
    </row>
    <row r="33" spans="1:6" ht="31.5" x14ac:dyDescent="0.25">
      <c r="A33" s="45" t="s">
        <v>31</v>
      </c>
      <c r="B33" s="55">
        <v>1000</v>
      </c>
      <c r="C33" s="55"/>
      <c r="D33" s="55"/>
      <c r="E33" s="18" t="s">
        <v>25</v>
      </c>
      <c r="F33" s="20" t="s">
        <v>32</v>
      </c>
    </row>
    <row r="34" spans="1:6" ht="15.75" x14ac:dyDescent="0.25">
      <c r="A34" s="45" t="s">
        <v>33</v>
      </c>
      <c r="B34" s="55">
        <v>0</v>
      </c>
      <c r="C34" s="55"/>
      <c r="D34" s="55"/>
      <c r="E34" s="18" t="s">
        <v>25</v>
      </c>
      <c r="F34" s="19"/>
    </row>
    <row r="35" spans="1:6" ht="15.75" x14ac:dyDescent="0.25">
      <c r="A35" s="45" t="s">
        <v>34</v>
      </c>
      <c r="B35" s="55">
        <v>0</v>
      </c>
      <c r="C35" s="55"/>
      <c r="D35" s="55"/>
      <c r="E35" s="18" t="s">
        <v>25</v>
      </c>
      <c r="F35" s="20"/>
    </row>
    <row r="36" spans="1:6" ht="15.75" x14ac:dyDescent="0.25">
      <c r="A36" s="45" t="s">
        <v>35</v>
      </c>
      <c r="B36" s="55">
        <v>6000</v>
      </c>
      <c r="C36" s="55"/>
      <c r="D36" s="55"/>
      <c r="E36" s="18" t="s">
        <v>25</v>
      </c>
      <c r="F36" s="20"/>
    </row>
    <row r="37" spans="1:6" ht="15.75" x14ac:dyDescent="0.25">
      <c r="A37" s="45" t="s">
        <v>36</v>
      </c>
      <c r="B37" s="55">
        <v>1200</v>
      </c>
      <c r="C37" s="55"/>
      <c r="D37" s="55"/>
      <c r="E37" s="18" t="s">
        <v>25</v>
      </c>
      <c r="F37" s="20"/>
    </row>
    <row r="38" spans="1:6" ht="15.75" x14ac:dyDescent="0.25">
      <c r="A38" s="75" t="s">
        <v>37</v>
      </c>
      <c r="B38" s="57">
        <v>5500</v>
      </c>
      <c r="C38" s="57"/>
      <c r="D38" s="57"/>
      <c r="E38" s="18" t="s">
        <v>25</v>
      </c>
      <c r="F38" s="20"/>
    </row>
    <row r="39" spans="1:6" s="8" customFormat="1" ht="15.75" x14ac:dyDescent="0.25">
      <c r="A39" s="75" t="s">
        <v>38</v>
      </c>
      <c r="B39" s="57">
        <v>250</v>
      </c>
      <c r="C39" s="57"/>
      <c r="D39" s="57"/>
      <c r="E39" s="18" t="s">
        <v>25</v>
      </c>
      <c r="F39" s="20"/>
    </row>
    <row r="40" spans="1:6" s="8" customFormat="1" ht="15.75" x14ac:dyDescent="0.25">
      <c r="A40" s="47" t="s">
        <v>39</v>
      </c>
      <c r="B40" s="82"/>
      <c r="C40" s="82"/>
      <c r="D40" s="82"/>
      <c r="E40" s="18"/>
      <c r="F40" s="27"/>
    </row>
    <row r="41" spans="1:6" s="9" customFormat="1" ht="15.75" x14ac:dyDescent="0.25">
      <c r="A41" s="45" t="s">
        <v>40</v>
      </c>
      <c r="B41" s="55">
        <v>2500</v>
      </c>
      <c r="C41" s="55"/>
      <c r="D41" s="55"/>
      <c r="E41" s="18" t="s">
        <v>25</v>
      </c>
      <c r="F41" s="27"/>
    </row>
    <row r="42" spans="1:6" s="9" customFormat="1" ht="15.75" x14ac:dyDescent="0.25">
      <c r="A42" s="75" t="s">
        <v>41</v>
      </c>
      <c r="B42" s="57">
        <v>0</v>
      </c>
      <c r="C42" s="57"/>
      <c r="D42" s="57"/>
      <c r="E42" s="18" t="s">
        <v>25</v>
      </c>
      <c r="F42" s="19"/>
    </row>
    <row r="43" spans="1:6" ht="15.75" x14ac:dyDescent="0.25">
      <c r="A43" s="75" t="s">
        <v>42</v>
      </c>
      <c r="B43" s="57">
        <v>4000</v>
      </c>
      <c r="C43" s="57"/>
      <c r="D43" s="57"/>
      <c r="E43" s="18" t="s">
        <v>25</v>
      </c>
      <c r="F43" s="19"/>
    </row>
    <row r="44" spans="1:6" ht="15.75" x14ac:dyDescent="0.25">
      <c r="A44" s="75" t="s">
        <v>43</v>
      </c>
      <c r="B44" s="57">
        <v>100</v>
      </c>
      <c r="C44" s="57"/>
      <c r="D44" s="57"/>
      <c r="E44" s="18"/>
      <c r="F44" s="19"/>
    </row>
    <row r="45" spans="1:6" ht="15.75" x14ac:dyDescent="0.25">
      <c r="A45" s="75" t="s">
        <v>44</v>
      </c>
      <c r="B45" s="57">
        <v>300</v>
      </c>
      <c r="C45" s="57"/>
      <c r="D45" s="57"/>
      <c r="E45" s="18" t="s">
        <v>25</v>
      </c>
      <c r="F45" s="19" t="s">
        <v>45</v>
      </c>
    </row>
    <row r="46" spans="1:6" s="9" customFormat="1" ht="15.75" x14ac:dyDescent="0.25">
      <c r="A46" s="75" t="s">
        <v>46</v>
      </c>
      <c r="B46" s="57">
        <v>300</v>
      </c>
      <c r="C46" s="57"/>
      <c r="D46" s="57"/>
      <c r="E46" s="18" t="s">
        <v>25</v>
      </c>
      <c r="F46" s="19"/>
    </row>
    <row r="47" spans="1:6" s="9" customFormat="1" ht="15.75" x14ac:dyDescent="0.25">
      <c r="A47" s="47" t="s">
        <v>47</v>
      </c>
      <c r="B47" s="82"/>
      <c r="C47" s="82"/>
      <c r="D47" s="82"/>
      <c r="E47" s="18"/>
      <c r="F47" s="19"/>
    </row>
    <row r="48" spans="1:6" s="9" customFormat="1" ht="15.75" x14ac:dyDescent="0.25">
      <c r="A48" s="45" t="s">
        <v>48</v>
      </c>
      <c r="B48" s="55">
        <v>0</v>
      </c>
      <c r="C48" s="55"/>
      <c r="D48" s="55"/>
      <c r="E48" s="18"/>
      <c r="F48" s="19"/>
    </row>
    <row r="49" spans="1:6" ht="31.5" x14ac:dyDescent="0.25">
      <c r="A49" s="45" t="s">
        <v>49</v>
      </c>
      <c r="B49" s="55">
        <v>600</v>
      </c>
      <c r="C49" s="55"/>
      <c r="D49" s="55"/>
      <c r="E49" s="84" t="s">
        <v>50</v>
      </c>
      <c r="F49" s="19" t="s">
        <v>51</v>
      </c>
    </row>
    <row r="50" spans="1:6" s="9" customFormat="1" ht="15.75" x14ac:dyDescent="0.25">
      <c r="A50" s="45" t="s">
        <v>52</v>
      </c>
      <c r="B50" s="55">
        <v>800</v>
      </c>
      <c r="C50" s="55"/>
      <c r="D50" s="55"/>
      <c r="E50" s="18" t="s">
        <v>53</v>
      </c>
      <c r="F50" s="19"/>
    </row>
    <row r="51" spans="1:6" s="9" customFormat="1" ht="15.75" x14ac:dyDescent="0.25">
      <c r="A51" s="75" t="s">
        <v>54</v>
      </c>
      <c r="B51" s="57"/>
      <c r="C51" s="57"/>
      <c r="D51" s="57"/>
      <c r="E51" s="18" t="s">
        <v>55</v>
      </c>
      <c r="F51" s="19"/>
    </row>
    <row r="52" spans="1:6" s="9" customFormat="1" ht="15.75" x14ac:dyDescent="0.25">
      <c r="A52" s="47" t="s">
        <v>56</v>
      </c>
      <c r="B52" s="56"/>
      <c r="C52" s="56"/>
      <c r="D52" s="56"/>
      <c r="E52" s="18"/>
      <c r="F52" s="19"/>
    </row>
    <row r="53" spans="1:6" s="9" customFormat="1" ht="15.75" x14ac:dyDescent="0.25">
      <c r="A53" s="45" t="s">
        <v>57</v>
      </c>
      <c r="B53" s="85">
        <v>22000</v>
      </c>
      <c r="C53" s="85"/>
      <c r="D53" s="85"/>
      <c r="E53" s="86" t="s">
        <v>58</v>
      </c>
      <c r="F53" s="87"/>
    </row>
    <row r="54" spans="1:6" s="9" customFormat="1" ht="15.75" x14ac:dyDescent="0.25">
      <c r="A54" s="45" t="s">
        <v>59</v>
      </c>
      <c r="B54" s="55">
        <v>1500</v>
      </c>
      <c r="C54" s="55"/>
      <c r="D54" s="55"/>
      <c r="E54" s="86" t="s">
        <v>60</v>
      </c>
      <c r="F54" s="45" t="s">
        <v>61</v>
      </c>
    </row>
    <row r="55" spans="1:6" ht="15.75" x14ac:dyDescent="0.25">
      <c r="A55" s="45" t="s">
        <v>62</v>
      </c>
      <c r="B55" s="55">
        <v>300</v>
      </c>
      <c r="C55" s="55"/>
      <c r="D55" s="55"/>
      <c r="E55" s="18" t="s">
        <v>63</v>
      </c>
      <c r="F55" s="19" t="s">
        <v>64</v>
      </c>
    </row>
    <row r="56" spans="1:6" ht="15.75" x14ac:dyDescent="0.25">
      <c r="A56" s="45" t="s">
        <v>65</v>
      </c>
      <c r="B56" s="55">
        <v>1500</v>
      </c>
      <c r="C56" s="55"/>
      <c r="D56" s="55"/>
      <c r="E56" s="18" t="s">
        <v>66</v>
      </c>
      <c r="F56" s="19"/>
    </row>
    <row r="57" spans="1:6" s="9" customFormat="1" ht="15.75" x14ac:dyDescent="0.25">
      <c r="A57" s="45" t="s">
        <v>67</v>
      </c>
      <c r="B57" s="55">
        <v>0</v>
      </c>
      <c r="C57" s="55"/>
      <c r="D57" s="55"/>
      <c r="E57" s="18"/>
      <c r="F57" s="19"/>
    </row>
    <row r="58" spans="1:6" s="9" customFormat="1" ht="15.75" x14ac:dyDescent="0.25">
      <c r="A58" s="45" t="s">
        <v>68</v>
      </c>
      <c r="B58" s="56">
        <v>1000</v>
      </c>
      <c r="C58" s="56"/>
      <c r="D58" s="56"/>
      <c r="E58" s="18" t="s">
        <v>69</v>
      </c>
      <c r="F58" s="19"/>
    </row>
    <row r="59" spans="1:6" s="9" customFormat="1" ht="19.5" customHeight="1" x14ac:dyDescent="0.25">
      <c r="A59" s="45" t="s">
        <v>70</v>
      </c>
      <c r="B59" s="16">
        <v>1000</v>
      </c>
      <c r="C59" s="16"/>
      <c r="D59" s="16"/>
      <c r="E59" s="14" t="s">
        <v>71</v>
      </c>
      <c r="F59" s="19" t="s">
        <v>72</v>
      </c>
    </row>
    <row r="60" spans="1:6" s="11" customFormat="1" ht="15.75" x14ac:dyDescent="0.25">
      <c r="A60" s="47" t="s">
        <v>73</v>
      </c>
      <c r="B60" s="40"/>
      <c r="C60" s="40"/>
      <c r="D60" s="40"/>
      <c r="E60" s="40"/>
      <c r="F60" s="40"/>
    </row>
    <row r="61" spans="1:6" s="11" customFormat="1" ht="15.75" x14ac:dyDescent="0.25">
      <c r="A61" s="75" t="s">
        <v>74</v>
      </c>
      <c r="B61" s="57">
        <v>4000</v>
      </c>
      <c r="C61" s="57"/>
      <c r="D61" s="57"/>
      <c r="E61" s="18"/>
      <c r="F61" s="19" t="s">
        <v>75</v>
      </c>
    </row>
    <row r="62" spans="1:6" ht="15.75" x14ac:dyDescent="0.25">
      <c r="A62" s="45" t="s">
        <v>76</v>
      </c>
      <c r="B62" s="55"/>
      <c r="C62" s="55"/>
      <c r="D62" s="55"/>
      <c r="E62" s="18" t="s">
        <v>66</v>
      </c>
      <c r="F62" s="20"/>
    </row>
    <row r="63" spans="1:6" ht="15.75" x14ac:dyDescent="0.25">
      <c r="A63" s="45" t="s">
        <v>77</v>
      </c>
      <c r="B63" s="55">
        <v>500</v>
      </c>
      <c r="C63" s="55"/>
      <c r="D63" s="55"/>
      <c r="E63" s="18" t="s">
        <v>71</v>
      </c>
      <c r="F63" s="19" t="s">
        <v>78</v>
      </c>
    </row>
    <row r="64" spans="1:6" ht="15.75" x14ac:dyDescent="0.25">
      <c r="A64" s="45" t="s">
        <v>79</v>
      </c>
      <c r="B64" s="55">
        <v>150</v>
      </c>
      <c r="C64" s="55"/>
      <c r="D64" s="55"/>
      <c r="E64" s="18" t="s">
        <v>80</v>
      </c>
      <c r="F64" s="45" t="s">
        <v>81</v>
      </c>
    </row>
    <row r="65" spans="1:6" ht="14.25" customHeight="1" x14ac:dyDescent="0.25">
      <c r="A65" s="45" t="s">
        <v>82</v>
      </c>
      <c r="B65" s="55">
        <v>500</v>
      </c>
      <c r="C65" s="55"/>
      <c r="D65" s="55"/>
      <c r="E65" s="18" t="s">
        <v>80</v>
      </c>
      <c r="F65" s="19" t="s">
        <v>83</v>
      </c>
    </row>
    <row r="66" spans="1:6" s="9" customFormat="1" ht="15.75" x14ac:dyDescent="0.25">
      <c r="A66" s="45" t="s">
        <v>84</v>
      </c>
      <c r="B66" s="88">
        <v>300</v>
      </c>
      <c r="C66" s="88"/>
      <c r="D66" s="88"/>
      <c r="E66" s="89" t="s">
        <v>85</v>
      </c>
      <c r="F66" s="40" t="s">
        <v>86</v>
      </c>
    </row>
    <row r="67" spans="1:6" s="9" customFormat="1" ht="15.75" x14ac:dyDescent="0.25">
      <c r="A67" s="47" t="s">
        <v>87</v>
      </c>
      <c r="B67" s="40"/>
      <c r="C67" s="40"/>
      <c r="D67" s="40"/>
      <c r="E67" s="40"/>
      <c r="F67" s="40"/>
    </row>
    <row r="68" spans="1:6" s="9" customFormat="1" ht="15.75" x14ac:dyDescent="0.25">
      <c r="A68" s="45" t="s">
        <v>88</v>
      </c>
      <c r="B68" s="55">
        <v>900</v>
      </c>
      <c r="C68" s="55"/>
      <c r="D68" s="55"/>
      <c r="E68" s="18" t="s">
        <v>55</v>
      </c>
      <c r="F68" s="19"/>
    </row>
    <row r="69" spans="1:6" s="9" customFormat="1" ht="15.75" x14ac:dyDescent="0.25">
      <c r="A69" s="45" t="s">
        <v>89</v>
      </c>
      <c r="B69" s="55">
        <v>800</v>
      </c>
      <c r="C69" s="55"/>
      <c r="D69" s="55"/>
      <c r="E69" s="18" t="s">
        <v>55</v>
      </c>
      <c r="F69" s="19"/>
    </row>
    <row r="70" spans="1:6" ht="15.75" x14ac:dyDescent="0.25">
      <c r="A70" s="45" t="s">
        <v>90</v>
      </c>
      <c r="B70" s="55">
        <v>700</v>
      </c>
      <c r="C70" s="55"/>
      <c r="D70" s="55"/>
      <c r="E70" s="18" t="s">
        <v>91</v>
      </c>
      <c r="F70" s="19" t="s">
        <v>92</v>
      </c>
    </row>
    <row r="71" spans="1:6" ht="15.75" x14ac:dyDescent="0.25">
      <c r="A71" s="45" t="s">
        <v>93</v>
      </c>
      <c r="B71" s="55">
        <v>1000</v>
      </c>
      <c r="C71" s="55"/>
      <c r="D71" s="55"/>
      <c r="E71" s="18" t="s">
        <v>91</v>
      </c>
      <c r="F71" s="20"/>
    </row>
    <row r="72" spans="1:6" ht="15.75" x14ac:dyDescent="0.25">
      <c r="A72" s="45" t="s">
        <v>94</v>
      </c>
      <c r="B72" s="55">
        <v>1250</v>
      </c>
      <c r="C72" s="55"/>
      <c r="D72" s="55"/>
      <c r="E72" s="18" t="s">
        <v>95</v>
      </c>
      <c r="F72" s="19" t="s">
        <v>96</v>
      </c>
    </row>
    <row r="73" spans="1:6" ht="15.75" x14ac:dyDescent="0.25">
      <c r="A73" s="75" t="s">
        <v>97</v>
      </c>
      <c r="B73" s="57">
        <v>200</v>
      </c>
      <c r="C73" s="65"/>
      <c r="D73" s="65"/>
      <c r="E73" s="23" t="s">
        <v>80</v>
      </c>
      <c r="F73" s="25" t="s">
        <v>98</v>
      </c>
    </row>
    <row r="74" spans="1:6" ht="15.75" x14ac:dyDescent="0.25">
      <c r="A74" s="75" t="s">
        <v>99</v>
      </c>
      <c r="B74" s="57">
        <v>0</v>
      </c>
      <c r="C74" s="65"/>
      <c r="D74" s="65"/>
      <c r="E74" s="23"/>
      <c r="F74" s="25"/>
    </row>
    <row r="75" spans="1:6" ht="15.75" x14ac:dyDescent="0.25">
      <c r="A75" s="75" t="s">
        <v>100</v>
      </c>
      <c r="B75" s="57">
        <v>2000</v>
      </c>
      <c r="C75" s="57"/>
      <c r="D75" s="57"/>
      <c r="E75" s="18" t="s">
        <v>101</v>
      </c>
      <c r="F75" s="19" t="s">
        <v>102</v>
      </c>
    </row>
    <row r="76" spans="1:6" ht="15.75" x14ac:dyDescent="0.25">
      <c r="A76" s="75" t="s">
        <v>103</v>
      </c>
      <c r="B76" s="57">
        <v>100</v>
      </c>
      <c r="C76" s="57"/>
      <c r="D76" s="57"/>
      <c r="E76" s="18" t="s">
        <v>104</v>
      </c>
      <c r="F76" s="19" t="s">
        <v>105</v>
      </c>
    </row>
    <row r="77" spans="1:6" s="9" customFormat="1" ht="18.75" customHeight="1" x14ac:dyDescent="0.25">
      <c r="A77" s="83" t="s">
        <v>106</v>
      </c>
      <c r="B77" s="57"/>
      <c r="C77" s="57"/>
      <c r="D77" s="57"/>
      <c r="E77" s="18"/>
      <c r="F77" s="19"/>
    </row>
    <row r="78" spans="1:6" ht="15.75" x14ac:dyDescent="0.25">
      <c r="A78" s="15" t="s">
        <v>107</v>
      </c>
      <c r="B78" s="57">
        <v>8550</v>
      </c>
      <c r="C78" s="57"/>
      <c r="D78" s="57"/>
      <c r="E78" s="18" t="s">
        <v>108</v>
      </c>
      <c r="F78" s="19" t="s">
        <v>109</v>
      </c>
    </row>
    <row r="79" spans="1:6" ht="15.75" x14ac:dyDescent="0.25">
      <c r="A79" s="15" t="s">
        <v>110</v>
      </c>
      <c r="B79" s="57">
        <v>11592</v>
      </c>
      <c r="C79" s="57"/>
      <c r="D79" s="57"/>
      <c r="E79" s="18" t="s">
        <v>111</v>
      </c>
      <c r="F79" s="19" t="s">
        <v>112</v>
      </c>
    </row>
    <row r="80" spans="1:6" s="7" customFormat="1" ht="15.75" x14ac:dyDescent="0.25">
      <c r="A80" s="15" t="s">
        <v>113</v>
      </c>
      <c r="B80" s="57">
        <v>5000</v>
      </c>
      <c r="C80" s="57"/>
      <c r="D80" s="57"/>
      <c r="E80" s="18" t="s">
        <v>114</v>
      </c>
      <c r="F80" s="19" t="s">
        <v>115</v>
      </c>
    </row>
    <row r="81" spans="1:6" ht="15.75" x14ac:dyDescent="0.25">
      <c r="A81" s="44" t="s">
        <v>116</v>
      </c>
      <c r="B81" s="66"/>
      <c r="C81" s="66"/>
      <c r="D81" s="66"/>
      <c r="E81" s="18"/>
      <c r="F81" s="19"/>
    </row>
    <row r="82" spans="1:6" ht="15.75" x14ac:dyDescent="0.25">
      <c r="A82" s="45" t="s">
        <v>117</v>
      </c>
      <c r="B82" s="64"/>
      <c r="C82" s="64"/>
      <c r="D82" s="64"/>
      <c r="E82" s="18"/>
      <c r="F82" s="19"/>
    </row>
    <row r="83" spans="1:6" ht="15.75" x14ac:dyDescent="0.25">
      <c r="A83" s="45" t="s">
        <v>118</v>
      </c>
      <c r="B83" s="13"/>
      <c r="C83" s="13"/>
      <c r="D83" s="13"/>
      <c r="E83" s="13"/>
      <c r="F83" s="13"/>
    </row>
    <row r="84" spans="1:6" ht="15.75" x14ac:dyDescent="0.25">
      <c r="A84" s="75" t="s">
        <v>119</v>
      </c>
      <c r="B84" s="61"/>
      <c r="C84" s="61"/>
      <c r="D84" s="61"/>
      <c r="E84" s="61"/>
      <c r="F84" s="61"/>
    </row>
    <row r="85" spans="1:6" s="7" customFormat="1" ht="15.75" x14ac:dyDescent="0.25">
      <c r="A85" s="75" t="s">
        <v>120</v>
      </c>
      <c r="B85" s="98">
        <v>500</v>
      </c>
      <c r="C85" s="61"/>
      <c r="D85" s="61"/>
      <c r="E85" s="61"/>
      <c r="F85" s="61"/>
    </row>
    <row r="86" spans="1:6" ht="15.75" x14ac:dyDescent="0.25">
      <c r="A86" s="44" t="s">
        <v>121</v>
      </c>
      <c r="B86" s="13"/>
      <c r="C86" s="13"/>
      <c r="D86" s="13"/>
      <c r="E86" s="13"/>
      <c r="F86" s="13"/>
    </row>
    <row r="87" spans="1:6" ht="15.75" x14ac:dyDescent="0.25">
      <c r="A87" s="45" t="s">
        <v>122</v>
      </c>
      <c r="B87" s="13"/>
      <c r="C87" s="13"/>
      <c r="D87" s="13"/>
      <c r="E87" s="13"/>
      <c r="F87" s="13"/>
    </row>
    <row r="88" spans="1:6" ht="15.75" x14ac:dyDescent="0.25">
      <c r="A88" s="46" t="s">
        <v>123</v>
      </c>
      <c r="B88" s="55">
        <v>2000</v>
      </c>
      <c r="C88" s="63"/>
      <c r="D88" s="63"/>
      <c r="E88" s="18" t="s">
        <v>58</v>
      </c>
      <c r="F88" s="19" t="s">
        <v>124</v>
      </c>
    </row>
    <row r="89" spans="1:6" ht="47.25" x14ac:dyDescent="0.25">
      <c r="A89" s="45" t="s">
        <v>125</v>
      </c>
      <c r="B89" s="64"/>
      <c r="C89" s="64"/>
      <c r="D89" s="64"/>
      <c r="E89" s="68"/>
      <c r="F89" s="26" t="s">
        <v>126</v>
      </c>
    </row>
    <row r="90" spans="1:6" ht="15.75" x14ac:dyDescent="0.25">
      <c r="A90" s="44" t="s">
        <v>127</v>
      </c>
      <c r="B90" s="67"/>
      <c r="C90" s="67"/>
      <c r="D90" s="67"/>
      <c r="E90" s="18"/>
      <c r="F90" s="69"/>
    </row>
    <row r="91" spans="1:6" s="8" customFormat="1" ht="15.75" x14ac:dyDescent="0.25">
      <c r="A91" s="45" t="s">
        <v>128</v>
      </c>
      <c r="B91" s="71">
        <v>1500</v>
      </c>
      <c r="C91" s="71"/>
      <c r="D91" s="71"/>
      <c r="E91" s="18"/>
      <c r="F91" s="19"/>
    </row>
    <row r="92" spans="1:6" ht="15.75" x14ac:dyDescent="0.25">
      <c r="A92" s="47" t="s">
        <v>129</v>
      </c>
      <c r="B92" s="54">
        <f>SUM(B27:B91)</f>
        <v>92742</v>
      </c>
      <c r="C92" s="54"/>
      <c r="D92" s="54"/>
      <c r="E92" s="18"/>
      <c r="F92" s="19"/>
    </row>
    <row r="93" spans="1:6" ht="15.75" x14ac:dyDescent="0.25">
      <c r="A93" s="45"/>
      <c r="B93" s="24"/>
      <c r="C93" s="24"/>
      <c r="D93" s="24"/>
      <c r="E93" s="18"/>
      <c r="F93" s="27"/>
    </row>
    <row r="94" spans="1:6" s="9" customFormat="1" ht="15.75" x14ac:dyDescent="0.25">
      <c r="A94" s="74" t="s">
        <v>130</v>
      </c>
      <c r="B94" s="76">
        <f>B93</f>
        <v>0</v>
      </c>
      <c r="C94" s="76"/>
      <c r="D94" s="76"/>
      <c r="E94" s="77"/>
      <c r="F94" s="78"/>
    </row>
    <row r="95" spans="1:6" s="9" customFormat="1" ht="15.75" x14ac:dyDescent="0.25">
      <c r="A95" s="45" t="s">
        <v>131</v>
      </c>
      <c r="B95" s="13"/>
      <c r="C95" s="13"/>
      <c r="D95" s="13"/>
      <c r="E95" s="13"/>
      <c r="F95" s="13"/>
    </row>
    <row r="96" spans="1:6" s="9" customFormat="1" ht="15.75" x14ac:dyDescent="0.25">
      <c r="A96" s="44" t="s">
        <v>132</v>
      </c>
      <c r="B96" s="48"/>
      <c r="C96" s="48"/>
      <c r="D96" s="48"/>
      <c r="E96" s="18"/>
      <c r="F96" s="19"/>
    </row>
    <row r="97" spans="1:8" s="10" customFormat="1" ht="15.75" x14ac:dyDescent="0.25">
      <c r="A97" s="47" t="s">
        <v>133</v>
      </c>
      <c r="B97" s="24"/>
      <c r="C97" s="24"/>
      <c r="D97" s="24"/>
      <c r="E97" s="18"/>
      <c r="F97" s="19"/>
      <c r="G97" s="37"/>
      <c r="H97" s="37"/>
    </row>
    <row r="98" spans="1:8" ht="15.75" x14ac:dyDescent="0.25">
      <c r="A98" s="47"/>
      <c r="B98" s="24"/>
      <c r="C98" s="24"/>
      <c r="D98" s="24"/>
      <c r="E98" s="18"/>
      <c r="F98" s="19"/>
    </row>
    <row r="99" spans="1:8" ht="15.75" x14ac:dyDescent="0.25">
      <c r="A99" s="44" t="s">
        <v>134</v>
      </c>
      <c r="B99" s="17"/>
      <c r="C99" s="17"/>
      <c r="D99" s="17"/>
      <c r="E99" s="23"/>
      <c r="F99" s="25"/>
    </row>
    <row r="100" spans="1:8" ht="15.75" x14ac:dyDescent="0.25">
      <c r="A100" s="45" t="s">
        <v>135</v>
      </c>
      <c r="B100" s="82">
        <v>3500</v>
      </c>
      <c r="C100" s="70"/>
      <c r="D100" s="70"/>
      <c r="E100" s="23" t="s">
        <v>71</v>
      </c>
      <c r="F100" s="25" t="s">
        <v>136</v>
      </c>
    </row>
    <row r="101" spans="1:8" ht="15.75" x14ac:dyDescent="0.25">
      <c r="A101" s="45"/>
      <c r="B101" s="17"/>
      <c r="C101" s="17"/>
      <c r="D101" s="17"/>
      <c r="E101" s="23"/>
      <c r="F101" s="25"/>
    </row>
    <row r="102" spans="1:8" ht="15.75" x14ac:dyDescent="0.25">
      <c r="A102" s="61"/>
      <c r="B102" s="13"/>
      <c r="C102" s="13"/>
      <c r="D102" s="13"/>
      <c r="E102" s="28"/>
      <c r="F102" s="19"/>
    </row>
    <row r="103" spans="1:8" ht="15.75" x14ac:dyDescent="0.25">
      <c r="A103" s="46"/>
      <c r="B103" s="21"/>
      <c r="C103" s="21"/>
      <c r="D103" s="21"/>
      <c r="E103" s="28"/>
      <c r="F103" s="19"/>
    </row>
    <row r="104" spans="1:8" ht="15.75" x14ac:dyDescent="0.25">
      <c r="A104" s="46"/>
      <c r="B104" s="21"/>
      <c r="C104" s="21"/>
      <c r="D104" s="21"/>
      <c r="E104" s="28"/>
      <c r="F104" s="19"/>
    </row>
    <row r="105" spans="1:8" ht="15.75" x14ac:dyDescent="0.25">
      <c r="A105" s="46"/>
      <c r="B105" s="29"/>
      <c r="C105" s="29"/>
      <c r="D105" s="29"/>
      <c r="E105" s="30"/>
      <c r="F105" s="31"/>
    </row>
    <row r="106" spans="1:8" ht="15.75" x14ac:dyDescent="0.25">
      <c r="A106" s="47" t="s">
        <v>137</v>
      </c>
      <c r="B106" s="17">
        <f>SUM(B100:B105)</f>
        <v>3500</v>
      </c>
      <c r="C106" s="17"/>
      <c r="D106" s="17"/>
      <c r="E106" s="45"/>
      <c r="F106" s="45"/>
    </row>
    <row r="107" spans="1:8" x14ac:dyDescent="0.25">
      <c r="A107" s="13"/>
      <c r="B107" s="13"/>
      <c r="C107" s="13"/>
      <c r="D107" s="13"/>
      <c r="E107" s="13"/>
      <c r="F107" s="13"/>
    </row>
    <row r="108" spans="1:8" ht="15.75" x14ac:dyDescent="0.25">
      <c r="A108" s="53" t="s">
        <v>138</v>
      </c>
      <c r="B108" s="54">
        <f>SUM(B92+B100)</f>
        <v>96242</v>
      </c>
      <c r="C108" s="54"/>
      <c r="D108" s="54"/>
      <c r="E108" s="59"/>
      <c r="F108" s="60"/>
    </row>
    <row r="109" spans="1:8" ht="15.75" x14ac:dyDescent="0.25">
      <c r="A109" s="58" t="s">
        <v>139</v>
      </c>
      <c r="B109" s="73">
        <v>116570.59</v>
      </c>
      <c r="C109" s="73"/>
      <c r="D109" s="73"/>
      <c r="E109" s="72"/>
      <c r="F109" s="72"/>
    </row>
    <row r="110" spans="1:8" ht="15.75" x14ac:dyDescent="0.25">
      <c r="A110" s="49" t="s">
        <v>140</v>
      </c>
      <c r="B110" s="79">
        <f>B23</f>
        <v>45700</v>
      </c>
      <c r="C110" s="79"/>
      <c r="D110" s="79"/>
      <c r="E110" s="80"/>
      <c r="F110" s="80"/>
    </row>
    <row r="111" spans="1:8" ht="15.75" x14ac:dyDescent="0.25">
      <c r="A111" s="44"/>
      <c r="B111" s="12"/>
      <c r="C111" s="12"/>
      <c r="D111" s="12"/>
      <c r="E111" s="40"/>
      <c r="F111" s="40"/>
    </row>
    <row r="112" spans="1:8" ht="15.75" x14ac:dyDescent="0.25">
      <c r="A112" s="13"/>
      <c r="B112" s="12"/>
      <c r="C112" s="12"/>
      <c r="D112" s="12"/>
      <c r="E112" s="40"/>
      <c r="F112" s="40"/>
    </row>
    <row r="113" spans="1:6" ht="15.75" x14ac:dyDescent="0.25">
      <c r="A113" s="47" t="s">
        <v>141</v>
      </c>
      <c r="B113" s="81">
        <f>B109+B110-B108</f>
        <v>66028.59</v>
      </c>
      <c r="C113" s="81"/>
      <c r="D113" s="81"/>
      <c r="E113" s="40"/>
      <c r="F113" s="40"/>
    </row>
    <row r="114" spans="1:6" ht="21" x14ac:dyDescent="0.35">
      <c r="A114" s="32"/>
      <c r="B114" s="2"/>
      <c r="C114" s="2"/>
      <c r="D114" s="2"/>
      <c r="E114" s="1"/>
      <c r="F114" s="1"/>
    </row>
    <row r="115" spans="1:6" ht="21" x14ac:dyDescent="0.35">
      <c r="A115" s="5"/>
      <c r="B115" s="2"/>
      <c r="C115" s="2"/>
      <c r="D115" s="2"/>
      <c r="E115" s="1"/>
      <c r="F115" s="1"/>
    </row>
    <row r="116" spans="1:6" ht="15.75" x14ac:dyDescent="0.25">
      <c r="A116" s="1"/>
      <c r="B116" s="2"/>
      <c r="C116" s="2"/>
      <c r="D116" s="2"/>
      <c r="E116" s="1"/>
      <c r="F116" s="1"/>
    </row>
    <row r="117" spans="1:6" ht="15.75" x14ac:dyDescent="0.25">
      <c r="A117" s="1"/>
      <c r="B117" s="2"/>
      <c r="C117" s="2"/>
      <c r="D117" s="1"/>
      <c r="E117" s="1"/>
    </row>
    <row r="118" spans="1:6" ht="15.75" x14ac:dyDescent="0.25">
      <c r="A118" s="1"/>
      <c r="B118" s="2"/>
      <c r="C118" s="2"/>
      <c r="D118" s="1"/>
      <c r="E118" s="1"/>
    </row>
    <row r="119" spans="1:6" ht="15.75" x14ac:dyDescent="0.25">
      <c r="A119" s="1"/>
      <c r="B119" s="2"/>
      <c r="C119" s="2"/>
      <c r="D119" s="1"/>
      <c r="E119" s="1"/>
    </row>
    <row r="120" spans="1:6" ht="15.75" x14ac:dyDescent="0.25">
      <c r="A120" s="1"/>
      <c r="B120" s="2"/>
      <c r="C120" s="2"/>
      <c r="D120" s="1"/>
      <c r="E120" s="1"/>
    </row>
    <row r="121" spans="1:6" ht="15.75" x14ac:dyDescent="0.25">
      <c r="A121" s="1"/>
      <c r="B121" s="2"/>
      <c r="C121" s="2"/>
      <c r="D121" s="1"/>
      <c r="E121" s="1"/>
    </row>
    <row r="122" spans="1:6" ht="15.75" x14ac:dyDescent="0.25">
      <c r="A122" s="1"/>
      <c r="B122" s="2"/>
      <c r="C122" s="2"/>
      <c r="D122" s="1"/>
      <c r="E122" s="1"/>
    </row>
    <row r="123" spans="1:6" ht="15.75" x14ac:dyDescent="0.25">
      <c r="A123" s="1"/>
      <c r="B123" s="2"/>
      <c r="C123" s="2"/>
      <c r="D123" s="1"/>
      <c r="E123" s="1"/>
    </row>
    <row r="124" spans="1:6" ht="15.75" x14ac:dyDescent="0.25">
      <c r="A124" s="1"/>
      <c r="B124" s="2"/>
      <c r="C124" s="2"/>
      <c r="D124" s="1"/>
      <c r="E124" s="1"/>
    </row>
    <row r="125" spans="1:6" ht="15.75" x14ac:dyDescent="0.25">
      <c r="A125" s="1"/>
      <c r="B125" s="2"/>
      <c r="C125" s="2"/>
      <c r="D125" s="1"/>
      <c r="E125" s="1"/>
    </row>
    <row r="126" spans="1:6" ht="15.75" x14ac:dyDescent="0.25">
      <c r="A126" s="1"/>
      <c r="B126" s="2"/>
      <c r="C126" s="2"/>
      <c r="D126" s="1"/>
      <c r="E126" s="1"/>
    </row>
    <row r="127" spans="1:6" ht="15.75" x14ac:dyDescent="0.25">
      <c r="A127" s="1"/>
      <c r="B127" s="2"/>
      <c r="C127" s="2"/>
      <c r="D127" s="1"/>
      <c r="E127" s="1"/>
    </row>
    <row r="128" spans="1:6" ht="15.75" x14ac:dyDescent="0.25">
      <c r="A128" s="1"/>
      <c r="B128" s="2"/>
      <c r="C128" s="1"/>
      <c r="D128" s="1"/>
    </row>
    <row r="129" spans="1:4" ht="15.75" x14ac:dyDescent="0.25">
      <c r="A129" s="1"/>
      <c r="B129" s="2"/>
      <c r="C129" s="1"/>
      <c r="D129" s="1"/>
    </row>
    <row r="130" spans="1:4" ht="15.75" x14ac:dyDescent="0.25">
      <c r="A130" s="1"/>
      <c r="B130" s="2"/>
      <c r="C130" s="1"/>
      <c r="D130" s="1"/>
    </row>
    <row r="131" spans="1:4" ht="15.75" x14ac:dyDescent="0.25">
      <c r="A131" s="1"/>
      <c r="B131" s="2"/>
      <c r="C131" s="1"/>
      <c r="D131" s="1"/>
    </row>
    <row r="132" spans="1:4" ht="15.75" x14ac:dyDescent="0.25">
      <c r="A132" s="1"/>
      <c r="B132" s="2"/>
      <c r="C132" s="1"/>
      <c r="D132" s="1"/>
    </row>
    <row r="133" spans="1:4" ht="15.75" x14ac:dyDescent="0.25">
      <c r="A133" s="1"/>
      <c r="B133" s="2"/>
      <c r="C133" s="1"/>
      <c r="D133" s="1"/>
    </row>
    <row r="134" spans="1:4" ht="15.75" x14ac:dyDescent="0.25">
      <c r="A134" s="1"/>
      <c r="B134" s="2"/>
      <c r="C134" s="1"/>
      <c r="D134" s="1"/>
    </row>
    <row r="135" spans="1:4" ht="15.75" x14ac:dyDescent="0.25">
      <c r="A135" s="1"/>
      <c r="B135" s="2"/>
      <c r="C135" s="1"/>
      <c r="D135" s="1"/>
    </row>
    <row r="136" spans="1:4" ht="15.75" x14ac:dyDescent="0.25">
      <c r="A136" s="1"/>
      <c r="B136" s="2"/>
      <c r="C136" s="1"/>
      <c r="D136" s="1"/>
    </row>
    <row r="137" spans="1:4" ht="15.75" x14ac:dyDescent="0.25">
      <c r="A137" s="1"/>
      <c r="B137" s="2"/>
      <c r="C137" s="1"/>
      <c r="D137" s="1"/>
    </row>
    <row r="138" spans="1:4" x14ac:dyDescent="0.25">
      <c r="A138" s="1"/>
      <c r="B138" s="3"/>
      <c r="C138" s="1"/>
      <c r="D138" s="1"/>
    </row>
    <row r="139" spans="1:4" x14ac:dyDescent="0.25">
      <c r="A139" s="1"/>
      <c r="B139" s="3"/>
      <c r="C139" s="1"/>
      <c r="D139" s="1"/>
    </row>
    <row r="140" spans="1:4" ht="15.75" x14ac:dyDescent="0.25">
      <c r="A140" s="4"/>
      <c r="B140" s="6"/>
      <c r="C140" s="1"/>
      <c r="D140" s="1"/>
    </row>
    <row r="141" spans="1:4" ht="15.75" x14ac:dyDescent="0.25">
      <c r="A141" s="1"/>
      <c r="B141" s="2"/>
      <c r="C141" s="1"/>
      <c r="D141" s="1"/>
    </row>
    <row r="142" spans="1:4" x14ac:dyDescent="0.25">
      <c r="A142" s="1"/>
    </row>
    <row r="143" spans="1:4" x14ac:dyDescent="0.25">
      <c r="A143" s="1"/>
    </row>
    <row r="144" spans="1:4" x14ac:dyDescent="0.25">
      <c r="A144" s="1"/>
    </row>
    <row r="145" spans="1:1" x14ac:dyDescent="0.25">
      <c r="A145" s="1"/>
    </row>
  </sheetData>
  <mergeCells count="1">
    <mergeCell ref="B4:B5"/>
  </mergeCells>
  <pageMargins left="0.25" right="0.25" top="0.75" bottom="0.75" header="0.3" footer="0.3"/>
  <pageSetup scale="70" fitToWidth="0" fitToHeight="0"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ae29e37d-a8a4-4222-a804-8a2bb3536c03}" enabled="1" method="Standard" siteId="{cb2bab3d-7d90-44ea-9e31-531011b1213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2025-2026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Johanna Martinez</dc:creator>
  <cp:keywords/>
  <dc:description/>
  <cp:lastModifiedBy>Janelle Haug</cp:lastModifiedBy>
  <cp:revision/>
  <dcterms:created xsi:type="dcterms:W3CDTF">2020-09-15T23:09:31Z</dcterms:created>
  <dcterms:modified xsi:type="dcterms:W3CDTF">2025-08-07T04:28:37Z</dcterms:modified>
  <cp:category/>
  <cp:contentStatus/>
</cp:coreProperties>
</file>