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hidePivotFieldList="1"/>
  <mc:AlternateContent xmlns:mc="http://schemas.openxmlformats.org/markup-compatibility/2006">
    <mc:Choice Requires="x15">
      <x15ac:absPath xmlns:x15ac="http://schemas.microsoft.com/office/spreadsheetml/2010/11/ac" url="/Users/sthompson/Documents/2025:2026/Budget/"/>
    </mc:Choice>
  </mc:AlternateContent>
  <xr:revisionPtr revIDLastSave="0" documentId="13_ncr:1_{FBC4C26A-C216-5648-AD4A-1C654ECECDE1}" xr6:coauthVersionLast="47" xr6:coauthVersionMax="47" xr10:uidLastSave="{00000000-0000-0000-0000-000000000000}"/>
  <bookViews>
    <workbookView xWindow="34840" yWindow="2360" windowWidth="41300" windowHeight="25200" tabRatio="500" activeTab="2" xr2:uid="{00000000-000D-0000-FFFF-FFFF00000000}"/>
  </bookViews>
  <sheets>
    <sheet name="School Template" sheetId="2" state="hidden" r:id="rId1"/>
    <sheet name="Department Template" sheetId="3" state="hidden" r:id="rId2"/>
    <sheet name="Manitou Elementary" sheetId="6" r:id="rId3"/>
    <sheet name="Ute Pass Elementary" sheetId="7" r:id="rId4"/>
    <sheet name="Manitou Middle" sheetId="8" r:id="rId5"/>
    <sheet name="High School" sheetId="9" r:id="rId6"/>
    <sheet name="Central Office" sheetId="4" r:id="rId7"/>
    <sheet name="GF Grants" sheetId="23" r:id="rId8"/>
    <sheet name="Support Services" sheetId="5" r:id="rId9"/>
    <sheet name="General Fund Summary" sheetId="19" r:id="rId10"/>
    <sheet name="General Fund Revenue" sheetId="20" r:id="rId11"/>
    <sheet name="General Fund Expenditures" sheetId="21" r:id="rId12"/>
    <sheet name="Insurance Reserve Fund" sheetId="10" r:id="rId13"/>
    <sheet name="Nutrition Services Fund" sheetId="12" r:id="rId14"/>
    <sheet name="Grants Fund" sheetId="13" r:id="rId15"/>
    <sheet name="Student Activity Fund" sheetId="14" r:id="rId16"/>
    <sheet name="Other Activity Fund" sheetId="15" r:id="rId17"/>
    <sheet name="Debt Services Fund" sheetId="16" r:id="rId18"/>
    <sheet name="Capital Reserve Fund" sheetId="17" r:id="rId19"/>
    <sheet name="ADOPTION" sheetId="26" r:id="rId20"/>
    <sheet name="APPROPRIATION" sheetId="27" r:id="rId21"/>
  </sheets>
  <definedNames>
    <definedName name="_xlnm.Print_Area" localSheetId="19">ADOPTION!$A$1:$C$31</definedName>
    <definedName name="_xlnm.Print_Area" localSheetId="20">APPROPRIATION!$A$1:$C$23</definedName>
    <definedName name="_xlnm.Print_Area" localSheetId="18">'Capital Reserve Fund'!$A$1:$G$42</definedName>
    <definedName name="_xlnm.Print_Area" localSheetId="6">'Central Office'!$A$1:$F$40</definedName>
    <definedName name="_xlnm.Print_Area" localSheetId="17">'Debt Services Fund'!$A$1:$G$44</definedName>
    <definedName name="_xlnm.Print_Area" localSheetId="11">'General Fund Expenditures'!$A$1:$F$29</definedName>
    <definedName name="_xlnm.Print_Area" localSheetId="10">'General Fund Revenue'!$A$1:$E$50</definedName>
    <definedName name="_xlnm.Print_Area" localSheetId="9">'General Fund Summary'!$A$1:$I$45</definedName>
    <definedName name="_xlnm.Print_Area" localSheetId="7">'GF Grants'!$A$1:$F$39</definedName>
    <definedName name="_xlnm.Print_Area" localSheetId="14">'Grants Fund'!$A$1:$G$48</definedName>
    <definedName name="_xlnm.Print_Area" localSheetId="5">'High School'!$A$1:$F$42</definedName>
    <definedName name="_xlnm.Print_Area" localSheetId="12">'Insurance Reserve Fund'!$A$1:$G$42</definedName>
    <definedName name="_xlnm.Print_Area" localSheetId="2">'Manitou Elementary'!$A$1:$F$45</definedName>
    <definedName name="_xlnm.Print_Area" localSheetId="4">'Manitou Middle'!$A$1:$F$45</definedName>
    <definedName name="_xlnm.Print_Area" localSheetId="13">'Nutrition Services Fund'!$A$1:$G$50</definedName>
    <definedName name="_xlnm.Print_Area" localSheetId="16">'Other Activity Fund'!$A$1:$G$40</definedName>
    <definedName name="_xlnm.Print_Area" localSheetId="15">'Student Activity Fund'!$A$1:$G$45</definedName>
    <definedName name="_xlnm.Print_Area" localSheetId="8">'Support Services'!$A$1:$F$40</definedName>
    <definedName name="_xlnm.Print_Area" localSheetId="3">'Ute Pass Elementary'!$A$1:$F$52</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21" i="26" l="1"/>
  <c r="B19" i="26"/>
  <c r="B14" i="27" l="1"/>
  <c r="C14" i="27" s="1"/>
  <c r="C19" i="26"/>
  <c r="B17" i="26"/>
  <c r="B11" i="26" l="1"/>
  <c r="B13" i="26"/>
  <c r="B15" i="26"/>
  <c r="B15" i="27"/>
  <c r="C15" i="27" s="1"/>
  <c r="C21" i="26"/>
  <c r="B23" i="26"/>
  <c r="B10" i="27" l="1"/>
  <c r="C10" i="27" s="1"/>
  <c r="C11" i="26"/>
  <c r="B11" i="27"/>
  <c r="C11" i="27" s="1"/>
  <c r="C13" i="26"/>
  <c r="B12" i="27"/>
  <c r="C12" i="27" s="1"/>
  <c r="C15" i="26"/>
  <c r="B16" i="27"/>
  <c r="C16" i="27" s="1"/>
  <c r="C23" i="26"/>
  <c r="B9" i="26"/>
  <c r="B25" i="26" s="1"/>
  <c r="B9" i="27" l="1"/>
  <c r="C9" i="27" s="1"/>
  <c r="B13" i="27"/>
  <c r="C13" i="27" s="1"/>
  <c r="C17" i="26"/>
  <c r="C9" i="26"/>
  <c r="B17" i="27" l="1"/>
  <c r="C17" i="27"/>
  <c r="C25" i="26"/>
</calcChain>
</file>

<file path=xl/sharedStrings.xml><?xml version="1.0" encoding="utf-8"?>
<sst xmlns="http://schemas.openxmlformats.org/spreadsheetml/2006/main" count="734" uniqueCount="212">
  <si>
    <t>Salaries</t>
  </si>
  <si>
    <t>Benefits</t>
  </si>
  <si>
    <t>Purchased Services</t>
  </si>
  <si>
    <t>Supplies</t>
  </si>
  <si>
    <t>2020-2021</t>
  </si>
  <si>
    <t xml:space="preserve">Budget </t>
  </si>
  <si>
    <t>2021-2022</t>
  </si>
  <si>
    <t>Actuals</t>
  </si>
  <si>
    <t>Manitou Springs School District 14</t>
  </si>
  <si>
    <t>General Fund Detail</t>
  </si>
  <si>
    <t>School Name</t>
  </si>
  <si>
    <t>Expenditures by Object</t>
  </si>
  <si>
    <t>Supplies &amp; Equipment</t>
  </si>
  <si>
    <t>Total Expenditures</t>
  </si>
  <si>
    <t>Expenditures by  Program</t>
  </si>
  <si>
    <t>Instruction</t>
  </si>
  <si>
    <t>Media</t>
  </si>
  <si>
    <t>Counseling</t>
  </si>
  <si>
    <t>Office</t>
  </si>
  <si>
    <t>Staffing (FTE)</t>
  </si>
  <si>
    <t>Teachers</t>
  </si>
  <si>
    <t>Paraprofessionals</t>
  </si>
  <si>
    <t>Secretaries</t>
  </si>
  <si>
    <t>Administrators</t>
  </si>
  <si>
    <t>Total FTE</t>
  </si>
  <si>
    <t>Enrollment</t>
  </si>
  <si>
    <t>% of</t>
  </si>
  <si>
    <t>Total</t>
  </si>
  <si>
    <t>Cost Per</t>
  </si>
  <si>
    <t>Student</t>
  </si>
  <si>
    <t>Pre-K</t>
  </si>
  <si>
    <t>Kindergarten</t>
  </si>
  <si>
    <t>1st Grade</t>
  </si>
  <si>
    <t>2nd Grade</t>
  </si>
  <si>
    <t>3rd Grade</t>
  </si>
  <si>
    <t>4th Grade</t>
  </si>
  <si>
    <t>5th Grade</t>
  </si>
  <si>
    <t>6th Grade</t>
  </si>
  <si>
    <t>7th Grade</t>
  </si>
  <si>
    <t>8th Grade</t>
  </si>
  <si>
    <t>9th Grade</t>
  </si>
  <si>
    <t>10th Grade</t>
  </si>
  <si>
    <t>11th Grade</t>
  </si>
  <si>
    <t>12th Grade</t>
  </si>
  <si>
    <t>Total Enrollment</t>
  </si>
  <si>
    <t>Program 1</t>
  </si>
  <si>
    <t>Program 2</t>
  </si>
  <si>
    <t>Program 3</t>
  </si>
  <si>
    <t>Program 4</t>
  </si>
  <si>
    <t>Employee Type 1</t>
  </si>
  <si>
    <t>Employee Type 2</t>
  </si>
  <si>
    <t>Explanation of services of department</t>
  </si>
  <si>
    <t>Department Name</t>
  </si>
  <si>
    <t>Central Office</t>
  </si>
  <si>
    <t>Transportation</t>
  </si>
  <si>
    <t>Projected Actuals</t>
  </si>
  <si>
    <t>Projcted Actuals</t>
  </si>
  <si>
    <t>Manitou Springs Elementary School</t>
  </si>
  <si>
    <t>Ute Pass Elementary School</t>
  </si>
  <si>
    <t>Manitou Springs Middle School</t>
  </si>
  <si>
    <t>Manitou Springs High School</t>
  </si>
  <si>
    <t>2021-2022 Adopted Budget</t>
  </si>
  <si>
    <t>2019-2020</t>
  </si>
  <si>
    <t>General Instruction</t>
  </si>
  <si>
    <t>Instructional Support</t>
  </si>
  <si>
    <t>Special Education Instruction</t>
  </si>
  <si>
    <t>School Administration</t>
  </si>
  <si>
    <t>General Administration</t>
  </si>
  <si>
    <t>Support Services</t>
  </si>
  <si>
    <t>Expenditures</t>
  </si>
  <si>
    <t>Revenue</t>
  </si>
  <si>
    <t>Total Revenue</t>
  </si>
  <si>
    <t>Local Sources</t>
  </si>
  <si>
    <t>State Sources</t>
  </si>
  <si>
    <t>Federal Sources</t>
  </si>
  <si>
    <t>General Fund Transfer</t>
  </si>
  <si>
    <t>Beginning Fund Balance</t>
  </si>
  <si>
    <t>Ending Fund Balance</t>
  </si>
  <si>
    <t>Total Appropriation</t>
  </si>
  <si>
    <t>CSDSIP</t>
  </si>
  <si>
    <t>Wokers' Compensation</t>
  </si>
  <si>
    <t>Unemployment Insurance</t>
  </si>
  <si>
    <t>Commodities</t>
  </si>
  <si>
    <t>Planned</t>
  </si>
  <si>
    <t>Equipment</t>
  </si>
  <si>
    <t>Other</t>
  </si>
  <si>
    <t>Commodities Usage</t>
  </si>
  <si>
    <t>Depreciation</t>
  </si>
  <si>
    <t>Title IA Carryover</t>
  </si>
  <si>
    <t xml:space="preserve">Title IA </t>
  </si>
  <si>
    <t>Title II Carryover</t>
  </si>
  <si>
    <t>Title II</t>
  </si>
  <si>
    <t>Title IV Carryover</t>
  </si>
  <si>
    <t>Title IV</t>
  </si>
  <si>
    <t>Student Activity Fund - Fund 23</t>
  </si>
  <si>
    <t>Other Activity Fund - Fund 27</t>
  </si>
  <si>
    <t>Governmental Designated Grants Fund - Fund 22</t>
  </si>
  <si>
    <t>Nutrition Services Fund - Fund 21</t>
  </si>
  <si>
    <t>Insurance Reserve Fund - Fund 18</t>
  </si>
  <si>
    <t>Debt Services Fund - Fund 31</t>
  </si>
  <si>
    <t>Interest</t>
  </si>
  <si>
    <t>Property Tax</t>
  </si>
  <si>
    <t>Property Tax Reduction</t>
  </si>
  <si>
    <t>Principal</t>
  </si>
  <si>
    <t>Fees</t>
  </si>
  <si>
    <t>Capital Reserve Fund - Fund 43</t>
  </si>
  <si>
    <t>Capital Expenses</t>
  </si>
  <si>
    <t>General Fund - Fund 10</t>
  </si>
  <si>
    <t>Other Uses</t>
  </si>
  <si>
    <t>Transfer to Insurance Reserve</t>
  </si>
  <si>
    <t>Transfer to Activities Fund</t>
  </si>
  <si>
    <t>Transfer to Capital Reserve</t>
  </si>
  <si>
    <t>Transfer to Nutrition Services</t>
  </si>
  <si>
    <t>Revenue Over (Under) Expenditures</t>
  </si>
  <si>
    <t>Reserves:</t>
  </si>
  <si>
    <t>Appropriated TABOR Reserve</t>
  </si>
  <si>
    <t>Appropriated Operating Reserve</t>
  </si>
  <si>
    <t>Total Reserves</t>
  </si>
  <si>
    <t>2024-2025</t>
  </si>
  <si>
    <t>2025-2026</t>
  </si>
  <si>
    <t>Local Sources:</t>
  </si>
  <si>
    <t>Property Taxes</t>
  </si>
  <si>
    <t>Property Taxes from Override</t>
  </si>
  <si>
    <t xml:space="preserve">Specific Ownership </t>
  </si>
  <si>
    <t>Specific Ownership from Bond Fund</t>
  </si>
  <si>
    <t>Specific Ownership from Override</t>
  </si>
  <si>
    <t>Delinquent Taxes &amp; Interest (Abatements)</t>
  </si>
  <si>
    <t>Tuition from Individuals (MSES &amp; UPES)</t>
  </si>
  <si>
    <t>Interest Income - COLOTRUST</t>
  </si>
  <si>
    <t>Other Income</t>
  </si>
  <si>
    <t>Total Local Revenue</t>
  </si>
  <si>
    <t>State Sources:</t>
  </si>
  <si>
    <t>Equalization</t>
  </si>
  <si>
    <t>Additional At-Risk Funding</t>
  </si>
  <si>
    <t>Career &amp; Technical Education</t>
  </si>
  <si>
    <t>READ Act</t>
  </si>
  <si>
    <t>Gifted &amp; Talented Program</t>
  </si>
  <si>
    <t>ELPA</t>
  </si>
  <si>
    <t>Career Success Incentives</t>
  </si>
  <si>
    <t>CDE Library Grant</t>
  </si>
  <si>
    <t>PPF and Transportation Overpayments</t>
  </si>
  <si>
    <t>PERA Non-Employer Revenue</t>
  </si>
  <si>
    <t>Total State Revenue</t>
  </si>
  <si>
    <t>IDEA Part B</t>
  </si>
  <si>
    <t>Medicaid</t>
  </si>
  <si>
    <t>Total Federal Revenue</t>
  </si>
  <si>
    <t>Total Local, State, and Federal Revenue</t>
  </si>
  <si>
    <t>General Fund Expenditures Detail</t>
  </si>
  <si>
    <t>Expenditures by Program</t>
  </si>
  <si>
    <t>Operations and Maintenance</t>
  </si>
  <si>
    <t>General Fund Grants</t>
  </si>
  <si>
    <t>The Governmental Desginated Grants Fund is used to manage federal grants, specifically grants that are part of the Every Student Succeeds Act (ESSA). Currently, Manitou Springs School District #14 receives funds from Title IA, Title II (Teacher Quality) and Title IV (Student Support and Academic Enrichment)</t>
  </si>
  <si>
    <t>Administration</t>
  </si>
  <si>
    <t>Licensed</t>
  </si>
  <si>
    <t>Support</t>
  </si>
  <si>
    <t>Revenue &amp; Beginning Fund Balances</t>
  </si>
  <si>
    <t>Expenditures &amp; Reserves</t>
  </si>
  <si>
    <t>General Fund</t>
  </si>
  <si>
    <t>Insurance Reserve Fund</t>
    <phoneticPr fontId="10" type="noConversion"/>
  </si>
  <si>
    <t>Food Service Fund</t>
  </si>
  <si>
    <t>Governmental Designated Grants Fund</t>
    <phoneticPr fontId="10" type="noConversion"/>
  </si>
  <si>
    <t>Pupil Activities Fund</t>
    <phoneticPr fontId="10" type="noConversion"/>
  </si>
  <si>
    <t>Other Activities Fund</t>
  </si>
  <si>
    <t>Debt Service Fund</t>
  </si>
  <si>
    <t>Capital Reserve Fund</t>
    <phoneticPr fontId="10" type="noConversion"/>
  </si>
  <si>
    <t>All Fund Total</t>
  </si>
  <si>
    <t>Date</t>
  </si>
  <si>
    <t>Total Appropritation</t>
  </si>
  <si>
    <t>Other Activities Funds</t>
  </si>
  <si>
    <t>Debt Services Fund</t>
  </si>
  <si>
    <t>Support Services includes district Utilities, Buildings &amp; Grounds, Security, and Transportation.</t>
  </si>
  <si>
    <t>2026-2027</t>
  </si>
  <si>
    <t>COP</t>
  </si>
  <si>
    <t>COP Debt Payment</t>
  </si>
  <si>
    <t>Other - COP Payment</t>
  </si>
  <si>
    <t>School Nurse Grant</t>
  </si>
  <si>
    <t>Expenditures by  Grant</t>
  </si>
  <si>
    <t>BEST Grant</t>
  </si>
  <si>
    <t>Transfer to Capital Reserve - COP/BEST</t>
  </si>
  <si>
    <t>COP/BEST Expenses</t>
  </si>
  <si>
    <t>Appopriated COP/BEST Reserve</t>
  </si>
  <si>
    <t>The Central Office includes the Superintendents Office, Assistant Superintendent, Student Success, Central Technology, Financial Services, Human Resources, Payroll, Accounts Payable, Accounting, District Psychologist, District Social Workers, PHC, Nursing Staff. Accrued salaries for the district are lumped together and included under the Central Office.</t>
  </si>
  <si>
    <t>COP Debt</t>
  </si>
  <si>
    <t>Debt Services</t>
  </si>
  <si>
    <t>Long Term-Debt Proceeds</t>
  </si>
  <si>
    <t>Budget</t>
  </si>
  <si>
    <t>Estimate</t>
  </si>
  <si>
    <t>Proposed</t>
  </si>
  <si>
    <t>2027-2028</t>
  </si>
  <si>
    <t xml:space="preserve"> </t>
  </si>
  <si>
    <t xml:space="preserve">   </t>
  </si>
  <si>
    <t>School Health Profl Grant</t>
  </si>
  <si>
    <t>General Fund Grants includes all grants the district receives with the exception of Title funds. 2023-2024 budget includes ESSER III, School Health Professional Grant, School Nurse Grant, ELO, and the Library Grant.</t>
  </si>
  <si>
    <t>The Insurance Reserve Fund is a sub-fund of the General Fund. The majority of the expenses in this fund is the premium and deductible payments for the district's property, auto, equipment, crime and liability insurance through Colorado School District Self Insurance Pool (CSDSIP). Worker's compensation and unemployment insurance is also covered in this fund. The only revenue source to the Insurance Reserve Fund is a transfer from the General Fund.</t>
  </si>
  <si>
    <t>2028-2029</t>
  </si>
  <si>
    <t>ESSER ELO</t>
  </si>
  <si>
    <t>General Fund Transfer - BEST/COP</t>
  </si>
  <si>
    <t xml:space="preserve">Universal Preschool </t>
  </si>
  <si>
    <t>Total Other Uses</t>
  </si>
  <si>
    <t>Fiscal Year 2025-2026</t>
  </si>
  <si>
    <t>2029-2030</t>
  </si>
  <si>
    <t>ESSER III Learning Loss</t>
  </si>
  <si>
    <t xml:space="preserve">ECEA </t>
  </si>
  <si>
    <t>2025-2026 Adopted Budget</t>
  </si>
  <si>
    <t>Adopted</t>
  </si>
  <si>
    <t>ECEA High Cost</t>
  </si>
  <si>
    <t>IDEA Preschool</t>
  </si>
  <si>
    <t>"BE IT RESOLVED by the Board of Education of School District Number Fourteen in El Paso County that the amounts shown in the following schedule be appropriated to each fund as specified in the Adopted Budget for the fiscal year beginning July 1, 2025 and ending June 30, 2026."</t>
  </si>
  <si>
    <t>Budget Appropriation Resolution - Adopted Budget</t>
  </si>
  <si>
    <t>Tina Vidovich, Board President</t>
  </si>
  <si>
    <t>Budget Adoption Resolution - Adopted Budget</t>
  </si>
  <si>
    <t>"BE IT RESOLVED by the Board of Education of School District Number Fourteen in El Paso County that the following revenues and expenditures for each district fund comprising the 2025-2026 Adopted Budget be 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</si>
</sst>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0%"/>
    <numFmt numFmtId="165" formatCode="_(&quot;$&quot;* #,##0_);_(&quot;$&quot;* \(#,##0\);_(&quot;$&quot;* &quot;-&quot;??_);_(@_)"/>
    <numFmt numFmtId="166" formatCode="_(* #,##0_);_(* \(#,##0\);_(* &quot;-&quot;??_);_(@_)"/>
    <numFmt numFmtId="167" formatCode="&quot;$&quot;#,##0"/>
  </numFmts>
  <fonts count="21" x14ac:knownFonts="1">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sz val="14"/>
      <color theme="0"/>
      <name val="Calibri"/>
      <family val="2"/>
      <scheme val="minor"/>
    </font>
    <font>
      <u/>
      <sz val="12"/>
      <color theme="10"/>
      <name val="Calibri"/>
      <family val="2"/>
      <scheme val="minor"/>
    </font>
    <font>
      <u/>
      <sz val="12"/>
      <color theme="11"/>
      <name val="Calibri"/>
      <family val="2"/>
      <scheme val="minor"/>
    </font>
    <font>
      <b/>
      <sz val="12"/>
      <color theme="1"/>
      <name val="Helvetica"/>
      <family val="2"/>
    </font>
    <font>
      <sz val="12"/>
      <color theme="1"/>
      <name val="Helvetica"/>
      <family val="2"/>
    </font>
    <font>
      <b/>
      <sz val="14"/>
      <color theme="0"/>
      <name val="Helvetica"/>
      <family val="2"/>
    </font>
    <font>
      <sz val="8"/>
      <name val="Calibri"/>
      <family val="2"/>
      <scheme val="minor"/>
    </font>
    <font>
      <b/>
      <sz val="14"/>
      <color theme="1"/>
      <name val="Helvetica"/>
      <family val="2"/>
    </font>
    <font>
      <sz val="10"/>
      <name val="Arial"/>
      <family val="2"/>
    </font>
    <font>
      <sz val="10"/>
      <color theme="1"/>
      <name val="Helvetica"/>
      <family val="2"/>
    </font>
    <font>
      <sz val="12"/>
      <color rgb="FFFF0000"/>
      <name val="Helvetica"/>
      <family val="2"/>
    </font>
    <font>
      <b/>
      <sz val="12"/>
      <color rgb="FFFF0000"/>
      <name val="Helvetica"/>
      <family val="2"/>
    </font>
    <font>
      <sz val="12"/>
      <color theme="0"/>
      <name val="Helvetica"/>
      <family val="2"/>
    </font>
    <font>
      <b/>
      <sz val="14"/>
      <color rgb="FF000000"/>
      <name val="Helvetica"/>
      <family val="2"/>
    </font>
    <font>
      <b/>
      <sz val="12"/>
      <name val="Helvetica"/>
      <family val="2"/>
    </font>
    <font>
      <sz val="12"/>
      <name val="Arial"/>
      <family val="2"/>
    </font>
    <font>
      <sz val="12"/>
      <name val="Helvetica"/>
      <family val="2"/>
    </font>
  </fonts>
  <fills count="6">
    <fill>
      <patternFill patternType="none"/>
    </fill>
    <fill>
      <patternFill patternType="gray125"/>
    </fill>
    <fill>
      <patternFill patternType="solid">
        <fgColor theme="9" tint="-0.249977111117893"/>
        <bgColor indexed="64"/>
      </patternFill>
    </fill>
    <fill>
      <patternFill patternType="solid">
        <fgColor theme="0"/>
        <bgColor indexed="64"/>
      </patternFill>
    </fill>
    <fill>
      <patternFill patternType="solid">
        <fgColor theme="6" tint="-0.249977111117893"/>
        <bgColor indexed="64"/>
      </patternFill>
    </fill>
    <fill>
      <patternFill patternType="solid">
        <fgColor rgb="FFFFFFFF"/>
        <bgColor rgb="FF000000"/>
      </patternFill>
    </fill>
  </fills>
  <borders count="4">
    <border>
      <left/>
      <right/>
      <top/>
      <bottom/>
      <diagonal/>
    </border>
    <border>
      <left/>
      <right/>
      <top style="thin">
        <color auto="1"/>
      </top>
      <bottom style="thin">
        <color auto="1"/>
      </bottom>
      <diagonal/>
    </border>
    <border>
      <left/>
      <right/>
      <top style="thin">
        <color auto="1"/>
      </top>
      <bottom style="double">
        <color auto="1"/>
      </bottom>
      <diagonal/>
    </border>
    <border>
      <left/>
      <right/>
      <top/>
      <bottom style="medium">
        <color auto="1"/>
      </bottom>
      <diagonal/>
    </border>
  </borders>
  <cellStyleXfs count="82">
    <xf numFmtId="0" fontId="0" fillId="0" borderId="0"/>
    <xf numFmtId="43" fontId="2"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12" fillId="0" borderId="0"/>
    <xf numFmtId="44" fontId="12"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93">
    <xf numFmtId="0" fontId="0" fillId="0" borderId="0" xfId="0"/>
    <xf numFmtId="0" fontId="0" fillId="0" borderId="0" xfId="0" applyAlignment="1">
      <alignment horizontal="left" indent="1"/>
    </xf>
    <xf numFmtId="0" fontId="3" fillId="0" borderId="0" xfId="0" applyFont="1"/>
    <xf numFmtId="0" fontId="0" fillId="0" borderId="0" xfId="0" applyAlignment="1">
      <alignment horizontal="center"/>
    </xf>
    <xf numFmtId="0" fontId="3" fillId="0" borderId="0" xfId="0" applyFont="1" applyAlignment="1">
      <alignment horizontal="center"/>
    </xf>
    <xf numFmtId="0" fontId="3" fillId="0" borderId="1" xfId="0" applyFont="1" applyBorder="1"/>
    <xf numFmtId="0" fontId="0" fillId="0" borderId="1" xfId="0" applyBorder="1"/>
    <xf numFmtId="0" fontId="8" fillId="3" borderId="0" xfId="0" applyFont="1" applyFill="1"/>
    <xf numFmtId="0" fontId="7" fillId="3" borderId="0" xfId="0" applyFont="1" applyFill="1" applyAlignment="1">
      <alignment horizontal="center"/>
    </xf>
    <xf numFmtId="0" fontId="8" fillId="3" borderId="0" xfId="0" applyFont="1" applyFill="1" applyAlignment="1">
      <alignment horizontal="center"/>
    </xf>
    <xf numFmtId="165" fontId="8" fillId="3" borderId="0" xfId="0" applyNumberFormat="1" applyFont="1" applyFill="1"/>
    <xf numFmtId="165" fontId="8" fillId="3" borderId="0" xfId="0" applyNumberFormat="1" applyFont="1" applyFill="1" applyAlignment="1">
      <alignment horizontal="center"/>
    </xf>
    <xf numFmtId="0" fontId="7" fillId="3" borderId="2" xfId="0" applyFont="1" applyFill="1" applyBorder="1"/>
    <xf numFmtId="165" fontId="8" fillId="3" borderId="2" xfId="0" applyNumberFormat="1" applyFont="1" applyFill="1" applyBorder="1" applyAlignment="1">
      <alignment horizontal="left"/>
    </xf>
    <xf numFmtId="165" fontId="7" fillId="3" borderId="0" xfId="0" applyNumberFormat="1" applyFont="1" applyFill="1" applyAlignment="1">
      <alignment horizontal="center"/>
    </xf>
    <xf numFmtId="0" fontId="7" fillId="3" borderId="0" xfId="0" applyFont="1" applyFill="1"/>
    <xf numFmtId="165" fontId="7" fillId="3" borderId="0" xfId="0" applyNumberFormat="1" applyFont="1" applyFill="1"/>
    <xf numFmtId="0" fontId="8" fillId="3" borderId="0" xfId="0" applyFont="1" applyFill="1" applyAlignment="1">
      <alignment horizontal="left" indent="1"/>
    </xf>
    <xf numFmtId="41" fontId="8" fillId="3" borderId="0" xfId="0" applyNumberFormat="1" applyFont="1" applyFill="1"/>
    <xf numFmtId="41" fontId="7" fillId="3" borderId="0" xfId="0" applyNumberFormat="1" applyFont="1" applyFill="1"/>
    <xf numFmtId="165" fontId="8" fillId="3" borderId="2" xfId="0" applyNumberFormat="1" applyFont="1" applyFill="1" applyBorder="1"/>
    <xf numFmtId="165" fontId="7" fillId="3" borderId="2" xfId="0" applyNumberFormat="1" applyFont="1" applyFill="1" applyBorder="1"/>
    <xf numFmtId="0" fontId="7" fillId="3" borderId="1" xfId="0" applyFont="1" applyFill="1" applyBorder="1"/>
    <xf numFmtId="165" fontId="8" fillId="3" borderId="1" xfId="0" applyNumberFormat="1" applyFont="1" applyFill="1" applyBorder="1"/>
    <xf numFmtId="165" fontId="7" fillId="3" borderId="1" xfId="0" applyNumberFormat="1" applyFont="1" applyFill="1" applyBorder="1"/>
    <xf numFmtId="165" fontId="8" fillId="3" borderId="2" xfId="0" applyNumberFormat="1" applyFont="1" applyFill="1" applyBorder="1" applyAlignment="1">
      <alignment horizontal="center"/>
    </xf>
    <xf numFmtId="165" fontId="7" fillId="3" borderId="2" xfId="0" applyNumberFormat="1" applyFont="1" applyFill="1" applyBorder="1" applyAlignment="1">
      <alignment horizontal="center"/>
    </xf>
    <xf numFmtId="44" fontId="8" fillId="3" borderId="0" xfId="0" applyNumberFormat="1" applyFont="1" applyFill="1"/>
    <xf numFmtId="166" fontId="8" fillId="3" borderId="0" xfId="0" applyNumberFormat="1" applyFont="1" applyFill="1"/>
    <xf numFmtId="165" fontId="8" fillId="3" borderId="0" xfId="1" applyNumberFormat="1" applyFont="1" applyFill="1"/>
    <xf numFmtId="164" fontId="8" fillId="3" borderId="0" xfId="3" applyNumberFormat="1" applyFont="1" applyFill="1"/>
    <xf numFmtId="41" fontId="8" fillId="3" borderId="0" xfId="1" applyNumberFormat="1" applyFont="1" applyFill="1"/>
    <xf numFmtId="165" fontId="8" fillId="3" borderId="2" xfId="1" applyNumberFormat="1" applyFont="1" applyFill="1" applyBorder="1"/>
    <xf numFmtId="164" fontId="8" fillId="3" borderId="2" xfId="3" applyNumberFormat="1" applyFont="1" applyFill="1" applyBorder="1"/>
    <xf numFmtId="2" fontId="8" fillId="3" borderId="0" xfId="0" applyNumberFormat="1" applyFont="1" applyFill="1"/>
    <xf numFmtId="0" fontId="8" fillId="3" borderId="2" xfId="0" applyFont="1" applyFill="1" applyBorder="1"/>
    <xf numFmtId="164" fontId="8" fillId="3" borderId="2" xfId="0" applyNumberFormat="1" applyFont="1" applyFill="1" applyBorder="1"/>
    <xf numFmtId="43" fontId="8" fillId="3" borderId="0" xfId="1" applyFont="1" applyFill="1"/>
    <xf numFmtId="43" fontId="8" fillId="3" borderId="2" xfId="1" applyFont="1" applyFill="1" applyBorder="1"/>
    <xf numFmtId="165" fontId="7" fillId="3" borderId="2" xfId="2" applyNumberFormat="1" applyFont="1" applyFill="1" applyBorder="1" applyAlignment="1">
      <alignment horizontal="center"/>
    </xf>
    <xf numFmtId="44" fontId="7" fillId="3" borderId="0" xfId="0" applyNumberFormat="1" applyFont="1" applyFill="1"/>
    <xf numFmtId="0" fontId="14" fillId="3" borderId="0" xfId="0" applyFont="1" applyFill="1"/>
    <xf numFmtId="165" fontId="14" fillId="3" borderId="0" xfId="0" applyNumberFormat="1" applyFont="1" applyFill="1"/>
    <xf numFmtId="165" fontId="15" fillId="3" borderId="0" xfId="0" applyNumberFormat="1" applyFont="1" applyFill="1"/>
    <xf numFmtId="0" fontId="16" fillId="3" borderId="0" xfId="0" applyFont="1" applyFill="1"/>
    <xf numFmtId="0" fontId="13" fillId="3" borderId="0" xfId="0" applyFont="1" applyFill="1" applyAlignment="1">
      <alignment horizontal="left" wrapText="1"/>
    </xf>
    <xf numFmtId="165" fontId="15" fillId="3" borderId="0" xfId="0" applyNumberFormat="1" applyFont="1" applyFill="1" applyAlignment="1">
      <alignment horizontal="center"/>
    </xf>
    <xf numFmtId="166" fontId="14" fillId="3" borderId="0" xfId="0" applyNumberFormat="1" applyFont="1" applyFill="1"/>
    <xf numFmtId="165" fontId="8" fillId="3" borderId="2" xfId="2" applyNumberFormat="1" applyFont="1" applyFill="1" applyBorder="1" applyAlignment="1">
      <alignment horizontal="center"/>
    </xf>
    <xf numFmtId="0" fontId="11" fillId="3" borderId="0" xfId="0" applyFont="1" applyFill="1"/>
    <xf numFmtId="165" fontId="14" fillId="3" borderId="0" xfId="0" applyNumberFormat="1" applyFont="1" applyFill="1" applyAlignment="1">
      <alignment horizontal="center"/>
    </xf>
    <xf numFmtId="166" fontId="15" fillId="3" borderId="0" xfId="0" applyNumberFormat="1" applyFont="1" applyFill="1"/>
    <xf numFmtId="10" fontId="8" fillId="3" borderId="0" xfId="3" applyNumberFormat="1" applyFont="1" applyFill="1"/>
    <xf numFmtId="2" fontId="16" fillId="3" borderId="0" xfId="0" applyNumberFormat="1" applyFont="1" applyFill="1"/>
    <xf numFmtId="2" fontId="8" fillId="3" borderId="2" xfId="0" applyNumberFormat="1" applyFont="1" applyFill="1" applyBorder="1"/>
    <xf numFmtId="44" fontId="14" fillId="3" borderId="0" xfId="0" applyNumberFormat="1" applyFont="1" applyFill="1"/>
    <xf numFmtId="43" fontId="8" fillId="3" borderId="0" xfId="0" applyNumberFormat="1" applyFont="1" applyFill="1"/>
    <xf numFmtId="44" fontId="8" fillId="3" borderId="2" xfId="0" applyNumberFormat="1" applyFont="1" applyFill="1" applyBorder="1" applyAlignment="1">
      <alignment horizontal="center"/>
    </xf>
    <xf numFmtId="165" fontId="8" fillId="3" borderId="0" xfId="27" quotePrefix="1" applyNumberFormat="1" applyFont="1" applyFill="1" applyAlignment="1"/>
    <xf numFmtId="165" fontId="8" fillId="3" borderId="0" xfId="27" applyNumberFormat="1" applyFont="1" applyFill="1" applyAlignment="1"/>
    <xf numFmtId="165" fontId="8" fillId="3" borderId="0" xfId="27" applyNumberFormat="1" applyFont="1" applyFill="1" applyAlignment="1">
      <alignment horizontal="right"/>
    </xf>
    <xf numFmtId="165" fontId="8" fillId="3" borderId="0" xfId="27" applyNumberFormat="1" applyFont="1" applyFill="1"/>
    <xf numFmtId="0" fontId="18" fillId="3" borderId="0" xfId="26" applyFont="1" applyFill="1" applyAlignment="1">
      <alignment horizontal="center"/>
    </xf>
    <xf numFmtId="0" fontId="19" fillId="3" borderId="0" xfId="26" applyFont="1" applyFill="1"/>
    <xf numFmtId="0" fontId="20" fillId="3" borderId="0" xfId="26" applyFont="1" applyFill="1"/>
    <xf numFmtId="0" fontId="18" fillId="3" borderId="0" xfId="26" applyFont="1" applyFill="1" applyAlignment="1">
      <alignment horizontal="center" wrapText="1"/>
    </xf>
    <xf numFmtId="165" fontId="19" fillId="3" borderId="0" xfId="26" applyNumberFormat="1" applyFont="1" applyFill="1"/>
    <xf numFmtId="165" fontId="20" fillId="3" borderId="0" xfId="26" applyNumberFormat="1" applyFont="1" applyFill="1"/>
    <xf numFmtId="0" fontId="18" fillId="3" borderId="1" xfId="26" applyFont="1" applyFill="1" applyBorder="1"/>
    <xf numFmtId="165" fontId="18" fillId="3" borderId="1" xfId="27" applyNumberFormat="1" applyFont="1" applyFill="1" applyBorder="1" applyAlignment="1"/>
    <xf numFmtId="167" fontId="20" fillId="3" borderId="0" xfId="26" applyNumberFormat="1" applyFont="1" applyFill="1" applyAlignment="1">
      <alignment horizontal="right"/>
    </xf>
    <xf numFmtId="0" fontId="20" fillId="3" borderId="3" xfId="26" applyFont="1" applyFill="1" applyBorder="1"/>
    <xf numFmtId="0" fontId="20" fillId="3" borderId="0" xfId="26" applyFont="1" applyFill="1" applyAlignment="1">
      <alignment wrapText="1"/>
    </xf>
    <xf numFmtId="165" fontId="20" fillId="3" borderId="0" xfId="27" quotePrefix="1" applyNumberFormat="1" applyFont="1" applyFill="1" applyAlignment="1"/>
    <xf numFmtId="165" fontId="20" fillId="3" borderId="0" xfId="27" applyNumberFormat="1" applyFont="1" applyFill="1" applyAlignment="1"/>
    <xf numFmtId="165" fontId="20" fillId="3" borderId="0" xfId="27" applyNumberFormat="1" applyFont="1" applyFill="1"/>
    <xf numFmtId="166" fontId="7" fillId="3" borderId="0" xfId="0" applyNumberFormat="1" applyFont="1" applyFill="1"/>
    <xf numFmtId="9" fontId="8" fillId="3" borderId="0" xfId="3" applyFont="1" applyFill="1"/>
    <xf numFmtId="165" fontId="7" fillId="3" borderId="2" xfId="0" applyNumberFormat="1" applyFont="1" applyFill="1" applyBorder="1" applyAlignment="1">
      <alignment horizontal="left"/>
    </xf>
    <xf numFmtId="166" fontId="8" fillId="0" borderId="0" xfId="0" applyNumberFormat="1" applyFont="1"/>
    <xf numFmtId="0" fontId="3" fillId="0" borderId="0" xfId="0" applyFont="1" applyAlignment="1">
      <alignment horizontal="center"/>
    </xf>
    <xf numFmtId="0" fontId="4" fillId="2" borderId="0" xfId="0" applyFont="1" applyFill="1" applyAlignment="1">
      <alignment horizontal="center"/>
    </xf>
    <xf numFmtId="0" fontId="11" fillId="3" borderId="0" xfId="0" applyFont="1" applyFill="1" applyAlignment="1">
      <alignment horizontal="center"/>
    </xf>
    <xf numFmtId="0" fontId="9" fillId="4" borderId="0" xfId="0" applyFont="1" applyFill="1" applyAlignment="1">
      <alignment horizontal="center"/>
    </xf>
    <xf numFmtId="0" fontId="13" fillId="3" borderId="0" xfId="0" applyFont="1" applyFill="1" applyAlignment="1">
      <alignment horizontal="left" wrapText="1"/>
    </xf>
    <xf numFmtId="0" fontId="13" fillId="3" borderId="0" xfId="0" applyFont="1" applyFill="1" applyAlignment="1">
      <alignment horizontal="left"/>
    </xf>
    <xf numFmtId="0" fontId="7" fillId="3" borderId="0" xfId="0" applyFont="1" applyFill="1" applyAlignment="1">
      <alignment horizontal="center"/>
    </xf>
    <xf numFmtId="0" fontId="17" fillId="5" borderId="0" xfId="0" applyFont="1" applyFill="1" applyAlignment="1">
      <alignment horizontal="center"/>
    </xf>
    <xf numFmtId="0" fontId="7" fillId="3" borderId="0" xfId="0" applyFont="1" applyFill="1" applyAlignment="1">
      <alignment horizontal="left" wrapText="1"/>
    </xf>
    <xf numFmtId="0" fontId="8" fillId="3" borderId="0" xfId="0" applyFont="1" applyFill="1" applyAlignment="1">
      <alignment horizontal="left" vertical="center"/>
    </xf>
    <xf numFmtId="0" fontId="8" fillId="3" borderId="0" xfId="0" applyFont="1" applyFill="1" applyAlignment="1">
      <alignment horizontal="left" vertical="center" wrapText="1"/>
    </xf>
    <xf numFmtId="0" fontId="18" fillId="3" borderId="0" xfId="26" applyFont="1" applyFill="1" applyAlignment="1">
      <alignment horizontal="center"/>
    </xf>
    <xf numFmtId="0" fontId="20" fillId="3" borderId="0" xfId="26" applyFont="1" applyFill="1" applyAlignment="1">
      <alignment horizontal="left" wrapText="1"/>
    </xf>
  </cellXfs>
  <cellStyles count="82">
    <cellStyle name="Comma" xfId="1" builtinId="3"/>
    <cellStyle name="Currency" xfId="2" builtinId="4"/>
    <cellStyle name="Currency 2" xfId="27" xr:uid="{00000000-0005-0000-0000-000002000000}"/>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Normal" xfId="0" builtinId="0"/>
    <cellStyle name="Normal 2" xfId="26" xr:uid="{00000000-0005-0000-0000-000050000000}"/>
    <cellStyle name="Percent" xfId="3" builtinId="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
  <sheetViews>
    <sheetView workbookViewId="0">
      <selection activeCell="J27" sqref="J27"/>
    </sheetView>
  </sheetViews>
  <sheetFormatPr baseColWidth="10" defaultRowHeight="16" x14ac:dyDescent="0.2"/>
  <cols>
    <col min="1" max="1" width="22.83203125" customWidth="1"/>
    <col min="2" max="5" width="16.5" customWidth="1"/>
  </cols>
  <sheetData>
    <row r="1" spans="1:7" x14ac:dyDescent="0.2">
      <c r="A1" s="80" t="s">
        <v>8</v>
      </c>
      <c r="B1" s="80"/>
      <c r="C1" s="80"/>
      <c r="D1" s="80"/>
      <c r="E1" s="80"/>
      <c r="F1" s="80"/>
      <c r="G1" s="80"/>
    </row>
    <row r="2" spans="1:7" x14ac:dyDescent="0.2">
      <c r="A2" s="80" t="s">
        <v>61</v>
      </c>
      <c r="B2" s="80"/>
      <c r="C2" s="80"/>
      <c r="D2" s="80"/>
      <c r="E2" s="80"/>
      <c r="F2" s="80"/>
      <c r="G2" s="80"/>
    </row>
    <row r="3" spans="1:7" x14ac:dyDescent="0.2">
      <c r="A3" s="80" t="s">
        <v>9</v>
      </c>
      <c r="B3" s="80"/>
      <c r="C3" s="80"/>
      <c r="D3" s="80"/>
      <c r="E3" s="80"/>
      <c r="F3" s="80"/>
      <c r="G3" s="80"/>
    </row>
    <row r="4" spans="1:7" x14ac:dyDescent="0.2">
      <c r="A4" s="4"/>
      <c r="B4" s="4"/>
      <c r="C4" s="4"/>
      <c r="D4" s="4"/>
      <c r="E4" s="4"/>
      <c r="F4" s="4"/>
      <c r="G4" s="4"/>
    </row>
    <row r="5" spans="1:7" ht="19" x14ac:dyDescent="0.25">
      <c r="A5" s="81" t="s">
        <v>10</v>
      </c>
      <c r="B5" s="81"/>
      <c r="C5" s="81"/>
      <c r="D5" s="81"/>
      <c r="E5" s="81"/>
      <c r="F5" s="81"/>
      <c r="G5" s="81"/>
    </row>
    <row r="6" spans="1:7" x14ac:dyDescent="0.2">
      <c r="A6" s="4"/>
      <c r="B6" s="4"/>
      <c r="C6" s="4"/>
      <c r="D6" s="4"/>
      <c r="E6" s="4"/>
      <c r="F6" s="4"/>
    </row>
    <row r="7" spans="1:7" x14ac:dyDescent="0.2">
      <c r="A7" s="4"/>
      <c r="B7" s="4"/>
      <c r="C7" s="4"/>
      <c r="D7" s="4"/>
      <c r="E7" s="4"/>
    </row>
    <row r="9" spans="1:7" x14ac:dyDescent="0.2">
      <c r="B9" s="4" t="s">
        <v>62</v>
      </c>
      <c r="C9" s="4" t="s">
        <v>4</v>
      </c>
      <c r="D9" s="4" t="s">
        <v>4</v>
      </c>
      <c r="E9" s="4" t="s">
        <v>6</v>
      </c>
      <c r="F9" s="4" t="s">
        <v>26</v>
      </c>
      <c r="G9" s="4" t="s">
        <v>28</v>
      </c>
    </row>
    <row r="10" spans="1:7" x14ac:dyDescent="0.2">
      <c r="B10" s="4" t="s">
        <v>7</v>
      </c>
      <c r="C10" s="4" t="s">
        <v>5</v>
      </c>
      <c r="D10" s="4" t="s">
        <v>55</v>
      </c>
      <c r="E10" s="4" t="s">
        <v>5</v>
      </c>
      <c r="F10" s="4" t="s">
        <v>27</v>
      </c>
      <c r="G10" s="4" t="s">
        <v>29</v>
      </c>
    </row>
    <row r="11" spans="1:7" x14ac:dyDescent="0.2">
      <c r="B11" s="4"/>
      <c r="C11" s="4"/>
      <c r="D11" s="4"/>
      <c r="E11" s="4"/>
      <c r="F11" s="3"/>
    </row>
    <row r="12" spans="1:7" x14ac:dyDescent="0.2">
      <c r="B12" s="4"/>
      <c r="C12" s="4"/>
      <c r="D12" s="4"/>
      <c r="E12" s="4"/>
      <c r="F12" s="3"/>
    </row>
    <row r="13" spans="1:7" x14ac:dyDescent="0.2">
      <c r="A13" s="2" t="s">
        <v>11</v>
      </c>
    </row>
    <row r="14" spans="1:7" x14ac:dyDescent="0.2">
      <c r="A14" s="1" t="s">
        <v>0</v>
      </c>
    </row>
    <row r="15" spans="1:7" x14ac:dyDescent="0.2">
      <c r="A15" s="1" t="s">
        <v>1</v>
      </c>
    </row>
    <row r="16" spans="1:7" x14ac:dyDescent="0.2">
      <c r="A16" s="1" t="s">
        <v>2</v>
      </c>
    </row>
    <row r="17" spans="1:7" x14ac:dyDescent="0.2">
      <c r="A17" s="1" t="s">
        <v>12</v>
      </c>
    </row>
    <row r="18" spans="1:7" x14ac:dyDescent="0.2">
      <c r="A18" s="5" t="s">
        <v>13</v>
      </c>
      <c r="B18" s="6"/>
      <c r="C18" s="6"/>
      <c r="D18" s="6"/>
      <c r="E18" s="6"/>
      <c r="F18" s="6"/>
      <c r="G18" s="6"/>
    </row>
    <row r="19" spans="1:7" x14ac:dyDescent="0.2">
      <c r="A19" s="1"/>
    </row>
    <row r="20" spans="1:7" x14ac:dyDescent="0.2">
      <c r="A20" s="2" t="s">
        <v>14</v>
      </c>
    </row>
    <row r="21" spans="1:7" x14ac:dyDescent="0.2">
      <c r="A21" s="1" t="s">
        <v>15</v>
      </c>
    </row>
    <row r="22" spans="1:7" x14ac:dyDescent="0.2">
      <c r="A22" s="1" t="s">
        <v>17</v>
      </c>
    </row>
    <row r="23" spans="1:7" x14ac:dyDescent="0.2">
      <c r="A23" s="1" t="s">
        <v>16</v>
      </c>
    </row>
    <row r="24" spans="1:7" x14ac:dyDescent="0.2">
      <c r="A24" s="1" t="s">
        <v>18</v>
      </c>
    </row>
    <row r="25" spans="1:7" x14ac:dyDescent="0.2">
      <c r="A25" s="5" t="s">
        <v>13</v>
      </c>
      <c r="B25" s="6"/>
      <c r="C25" s="6"/>
      <c r="D25" s="6"/>
      <c r="E25" s="6"/>
      <c r="F25" s="6"/>
      <c r="G25" s="6"/>
    </row>
    <row r="27" spans="1:7" x14ac:dyDescent="0.2">
      <c r="A27" s="2" t="s">
        <v>19</v>
      </c>
    </row>
    <row r="28" spans="1:7" x14ac:dyDescent="0.2">
      <c r="A28" s="1" t="s">
        <v>20</v>
      </c>
    </row>
    <row r="29" spans="1:7" x14ac:dyDescent="0.2">
      <c r="A29" s="1" t="s">
        <v>21</v>
      </c>
    </row>
    <row r="30" spans="1:7" x14ac:dyDescent="0.2">
      <c r="A30" s="1" t="s">
        <v>22</v>
      </c>
    </row>
    <row r="31" spans="1:7" x14ac:dyDescent="0.2">
      <c r="A31" s="1" t="s">
        <v>23</v>
      </c>
    </row>
    <row r="32" spans="1:7" x14ac:dyDescent="0.2">
      <c r="A32" s="5" t="s">
        <v>24</v>
      </c>
      <c r="B32" s="6"/>
      <c r="C32" s="6"/>
      <c r="D32" s="6"/>
      <c r="E32" s="6"/>
      <c r="F32" s="6"/>
      <c r="G32" s="6"/>
    </row>
    <row r="34" spans="1:1" x14ac:dyDescent="0.2">
      <c r="A34" s="2" t="s">
        <v>25</v>
      </c>
    </row>
    <row r="35" spans="1:1" x14ac:dyDescent="0.2">
      <c r="A35" s="1" t="s">
        <v>30</v>
      </c>
    </row>
    <row r="36" spans="1:1" x14ac:dyDescent="0.2">
      <c r="A36" s="1" t="s">
        <v>31</v>
      </c>
    </row>
    <row r="37" spans="1:1" x14ac:dyDescent="0.2">
      <c r="A37" s="1" t="s">
        <v>32</v>
      </c>
    </row>
    <row r="38" spans="1:1" x14ac:dyDescent="0.2">
      <c r="A38" s="1" t="s">
        <v>33</v>
      </c>
    </row>
    <row r="39" spans="1:1" x14ac:dyDescent="0.2">
      <c r="A39" s="1" t="s">
        <v>34</v>
      </c>
    </row>
    <row r="40" spans="1:1" x14ac:dyDescent="0.2">
      <c r="A40" s="1" t="s">
        <v>35</v>
      </c>
    </row>
    <row r="41" spans="1:1" x14ac:dyDescent="0.2">
      <c r="A41" s="1" t="s">
        <v>36</v>
      </c>
    </row>
    <row r="42" spans="1:1" x14ac:dyDescent="0.2">
      <c r="A42" s="1" t="s">
        <v>37</v>
      </c>
    </row>
    <row r="43" spans="1:1" x14ac:dyDescent="0.2">
      <c r="A43" s="1" t="s">
        <v>38</v>
      </c>
    </row>
    <row r="44" spans="1:1" x14ac:dyDescent="0.2">
      <c r="A44" s="1" t="s">
        <v>39</v>
      </c>
    </row>
    <row r="45" spans="1:1" x14ac:dyDescent="0.2">
      <c r="A45" s="1" t="s">
        <v>40</v>
      </c>
    </row>
    <row r="46" spans="1:1" x14ac:dyDescent="0.2">
      <c r="A46" s="1" t="s">
        <v>41</v>
      </c>
    </row>
    <row r="47" spans="1:1" x14ac:dyDescent="0.2">
      <c r="A47" s="1" t="s">
        <v>42</v>
      </c>
    </row>
    <row r="48" spans="1:1" x14ac:dyDescent="0.2">
      <c r="A48" s="1" t="s">
        <v>43</v>
      </c>
    </row>
    <row r="49" spans="1:7" x14ac:dyDescent="0.2">
      <c r="A49" s="5" t="s">
        <v>44</v>
      </c>
      <c r="B49" s="6"/>
      <c r="C49" s="6"/>
      <c r="D49" s="6"/>
      <c r="E49" s="6"/>
      <c r="F49" s="6"/>
      <c r="G49" s="6"/>
    </row>
    <row r="51" spans="1:7" x14ac:dyDescent="0.2">
      <c r="A51" s="2"/>
    </row>
    <row r="52" spans="1:7" x14ac:dyDescent="0.2">
      <c r="A52" s="1"/>
    </row>
    <row r="53" spans="1:7" x14ac:dyDescent="0.2">
      <c r="A53" s="2"/>
    </row>
  </sheetData>
  <mergeCells count="4">
    <mergeCell ref="A1:G1"/>
    <mergeCell ref="A2:G2"/>
    <mergeCell ref="A3:G3"/>
    <mergeCell ref="A5:G5"/>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workbookViewId="0">
      <selection activeCell="J27" sqref="J27"/>
    </sheetView>
  </sheetViews>
  <sheetFormatPr baseColWidth="10" defaultRowHeight="16" x14ac:dyDescent="0.2"/>
  <cols>
    <col min="1" max="1" width="22.83203125" customWidth="1"/>
    <col min="2" max="5" width="16.5" customWidth="1"/>
  </cols>
  <sheetData>
    <row r="1" spans="1:7" x14ac:dyDescent="0.2">
      <c r="A1" s="80" t="s">
        <v>8</v>
      </c>
      <c r="B1" s="80"/>
      <c r="C1" s="80"/>
      <c r="D1" s="80"/>
      <c r="E1" s="80"/>
      <c r="F1" s="80"/>
      <c r="G1" s="80"/>
    </row>
    <row r="2" spans="1:7" x14ac:dyDescent="0.2">
      <c r="A2" s="80" t="s">
        <v>61</v>
      </c>
      <c r="B2" s="80"/>
      <c r="C2" s="80"/>
      <c r="D2" s="80"/>
      <c r="E2" s="80"/>
      <c r="F2" s="80"/>
      <c r="G2" s="80"/>
    </row>
    <row r="3" spans="1:7" x14ac:dyDescent="0.2">
      <c r="A3" s="80" t="s">
        <v>9</v>
      </c>
      <c r="B3" s="80"/>
      <c r="C3" s="80"/>
      <c r="D3" s="80"/>
      <c r="E3" s="80"/>
      <c r="F3" s="80"/>
      <c r="G3" s="80"/>
    </row>
    <row r="4" spans="1:7" x14ac:dyDescent="0.2">
      <c r="A4" s="4"/>
      <c r="B4" s="4"/>
      <c r="C4" s="4"/>
      <c r="D4" s="4"/>
      <c r="E4" s="4"/>
      <c r="F4" s="4"/>
      <c r="G4" s="4"/>
    </row>
    <row r="5" spans="1:7" ht="19" x14ac:dyDescent="0.25">
      <c r="A5" s="81" t="s">
        <v>52</v>
      </c>
      <c r="B5" s="81"/>
      <c r="C5" s="81"/>
      <c r="D5" s="81"/>
      <c r="E5" s="81"/>
      <c r="F5" s="81"/>
      <c r="G5" s="81"/>
    </row>
    <row r="6" spans="1:7" x14ac:dyDescent="0.2">
      <c r="A6" s="4"/>
      <c r="B6" s="4"/>
      <c r="C6" s="4"/>
      <c r="D6" s="4"/>
      <c r="E6" s="4"/>
      <c r="F6" s="4"/>
    </row>
    <row r="7" spans="1:7" x14ac:dyDescent="0.2">
      <c r="A7" s="4"/>
      <c r="B7" s="4"/>
      <c r="C7" s="4"/>
      <c r="D7" s="4"/>
      <c r="E7" s="4"/>
    </row>
    <row r="9" spans="1:7" x14ac:dyDescent="0.2">
      <c r="B9" s="4" t="s">
        <v>62</v>
      </c>
      <c r="C9" s="4" t="s">
        <v>4</v>
      </c>
      <c r="D9" s="4" t="s">
        <v>4</v>
      </c>
      <c r="E9" s="4" t="s">
        <v>6</v>
      </c>
      <c r="F9" s="4" t="s">
        <v>26</v>
      </c>
      <c r="G9" s="4" t="s">
        <v>28</v>
      </c>
    </row>
    <row r="10" spans="1:7" x14ac:dyDescent="0.2">
      <c r="B10" s="4" t="s">
        <v>7</v>
      </c>
      <c r="C10" s="4" t="s">
        <v>5</v>
      </c>
      <c r="D10" s="4" t="s">
        <v>56</v>
      </c>
      <c r="E10" s="4" t="s">
        <v>5</v>
      </c>
      <c r="F10" s="4" t="s">
        <v>27</v>
      </c>
      <c r="G10" s="4" t="s">
        <v>29</v>
      </c>
    </row>
    <row r="11" spans="1:7" x14ac:dyDescent="0.2">
      <c r="B11" s="4"/>
      <c r="C11" s="4"/>
      <c r="D11" s="4"/>
      <c r="E11" s="4"/>
      <c r="F11" s="3"/>
    </row>
    <row r="12" spans="1:7" x14ac:dyDescent="0.2">
      <c r="B12" s="4"/>
      <c r="C12" s="4"/>
      <c r="D12" s="4"/>
      <c r="E12" s="4"/>
      <c r="F12" s="3"/>
    </row>
    <row r="13" spans="1:7" x14ac:dyDescent="0.2">
      <c r="A13" s="2" t="s">
        <v>11</v>
      </c>
    </row>
    <row r="14" spans="1:7" x14ac:dyDescent="0.2">
      <c r="A14" s="1" t="s">
        <v>0</v>
      </c>
    </row>
    <row r="15" spans="1:7" x14ac:dyDescent="0.2">
      <c r="A15" s="1" t="s">
        <v>1</v>
      </c>
    </row>
    <row r="16" spans="1:7" x14ac:dyDescent="0.2">
      <c r="A16" s="1" t="s">
        <v>2</v>
      </c>
    </row>
    <row r="17" spans="1:7" x14ac:dyDescent="0.2">
      <c r="A17" s="1" t="s">
        <v>12</v>
      </c>
    </row>
    <row r="18" spans="1:7" x14ac:dyDescent="0.2">
      <c r="A18" s="5" t="s">
        <v>13</v>
      </c>
      <c r="B18" s="6"/>
      <c r="C18" s="6"/>
      <c r="D18" s="6"/>
      <c r="E18" s="6"/>
      <c r="F18" s="6"/>
      <c r="G18" s="6"/>
    </row>
    <row r="19" spans="1:7" x14ac:dyDescent="0.2">
      <c r="A19" s="1"/>
    </row>
    <row r="20" spans="1:7" x14ac:dyDescent="0.2">
      <c r="A20" s="2" t="s">
        <v>14</v>
      </c>
    </row>
    <row r="21" spans="1:7" x14ac:dyDescent="0.2">
      <c r="A21" s="1" t="s">
        <v>45</v>
      </c>
    </row>
    <row r="22" spans="1:7" x14ac:dyDescent="0.2">
      <c r="A22" s="1" t="s">
        <v>46</v>
      </c>
    </row>
    <row r="23" spans="1:7" x14ac:dyDescent="0.2">
      <c r="A23" s="1" t="s">
        <v>47</v>
      </c>
    </row>
    <row r="24" spans="1:7" x14ac:dyDescent="0.2">
      <c r="A24" s="1" t="s">
        <v>48</v>
      </c>
    </row>
    <row r="25" spans="1:7" x14ac:dyDescent="0.2">
      <c r="A25" s="5" t="s">
        <v>13</v>
      </c>
      <c r="B25" s="6"/>
      <c r="C25" s="6"/>
      <c r="D25" s="6"/>
      <c r="E25" s="6"/>
      <c r="F25" s="6"/>
      <c r="G25" s="6"/>
    </row>
    <row r="27" spans="1:7" x14ac:dyDescent="0.2">
      <c r="A27" s="2" t="s">
        <v>19</v>
      </c>
    </row>
    <row r="28" spans="1:7" x14ac:dyDescent="0.2">
      <c r="A28" s="1" t="s">
        <v>49</v>
      </c>
    </row>
    <row r="29" spans="1:7" x14ac:dyDescent="0.2">
      <c r="A29" s="1" t="s">
        <v>50</v>
      </c>
    </row>
    <row r="30" spans="1:7" x14ac:dyDescent="0.2">
      <c r="A30" s="1" t="s">
        <v>23</v>
      </c>
    </row>
    <row r="31" spans="1:7" x14ac:dyDescent="0.2">
      <c r="A31" s="5" t="s">
        <v>24</v>
      </c>
      <c r="B31" s="6"/>
      <c r="C31" s="6"/>
      <c r="D31" s="6"/>
      <c r="E31" s="6"/>
      <c r="F31" s="6"/>
      <c r="G31" s="6"/>
    </row>
    <row r="33" spans="1:7" x14ac:dyDescent="0.2">
      <c r="A33" s="80" t="s">
        <v>51</v>
      </c>
      <c r="B33" s="80"/>
      <c r="C33" s="80"/>
      <c r="D33" s="80"/>
      <c r="E33" s="80"/>
      <c r="F33" s="80"/>
      <c r="G33" s="80"/>
    </row>
    <row r="34" spans="1:7" x14ac:dyDescent="0.2">
      <c r="A34" s="80"/>
      <c r="B34" s="80"/>
      <c r="C34" s="80"/>
      <c r="D34" s="80"/>
      <c r="E34" s="80"/>
      <c r="F34" s="80"/>
      <c r="G34" s="80"/>
    </row>
    <row r="35" spans="1:7" x14ac:dyDescent="0.2">
      <c r="A35" s="80"/>
      <c r="B35" s="80"/>
      <c r="C35" s="80"/>
      <c r="D35" s="80"/>
      <c r="E35" s="80"/>
      <c r="F35" s="80"/>
      <c r="G35" s="80"/>
    </row>
    <row r="36" spans="1:7" x14ac:dyDescent="0.2">
      <c r="A36" s="80"/>
      <c r="B36" s="80"/>
      <c r="C36" s="80"/>
      <c r="D36" s="80"/>
      <c r="E36" s="80"/>
      <c r="F36" s="80"/>
      <c r="G36" s="80"/>
    </row>
    <row r="37" spans="1:7" x14ac:dyDescent="0.2">
      <c r="A37" s="80"/>
      <c r="B37" s="80"/>
      <c r="C37" s="80"/>
      <c r="D37" s="80"/>
      <c r="E37" s="80"/>
      <c r="F37" s="80"/>
      <c r="G37" s="80"/>
    </row>
    <row r="38" spans="1:7" x14ac:dyDescent="0.2">
      <c r="A38" s="80"/>
      <c r="B38" s="80"/>
      <c r="C38" s="80"/>
      <c r="D38" s="80"/>
      <c r="E38" s="80"/>
      <c r="F38" s="80"/>
      <c r="G38" s="80"/>
    </row>
    <row r="39" spans="1:7" x14ac:dyDescent="0.2">
      <c r="A39" s="80"/>
      <c r="B39" s="80"/>
      <c r="C39" s="80"/>
      <c r="D39" s="80"/>
      <c r="E39" s="80"/>
      <c r="F39" s="80"/>
      <c r="G39" s="80"/>
    </row>
    <row r="40" spans="1:7" x14ac:dyDescent="0.2">
      <c r="A40" s="80"/>
      <c r="B40" s="80"/>
      <c r="C40" s="80"/>
      <c r="D40" s="80"/>
      <c r="E40" s="80"/>
      <c r="F40" s="80"/>
      <c r="G40" s="80"/>
    </row>
    <row r="41" spans="1:7" x14ac:dyDescent="0.2">
      <c r="A41" s="80"/>
      <c r="B41" s="80"/>
      <c r="C41" s="80"/>
      <c r="D41" s="80"/>
      <c r="E41" s="80"/>
      <c r="F41" s="80"/>
      <c r="G41" s="80"/>
    </row>
    <row r="42" spans="1:7" x14ac:dyDescent="0.2">
      <c r="A42" s="80"/>
      <c r="B42" s="80"/>
      <c r="C42" s="80"/>
      <c r="D42" s="80"/>
      <c r="E42" s="80"/>
      <c r="F42" s="80"/>
      <c r="G42" s="80"/>
    </row>
    <row r="43" spans="1:7" x14ac:dyDescent="0.2">
      <c r="A43" s="80"/>
      <c r="B43" s="80"/>
      <c r="C43" s="80"/>
      <c r="D43" s="80"/>
      <c r="E43" s="80"/>
      <c r="F43" s="80"/>
      <c r="G43" s="80"/>
    </row>
    <row r="44" spans="1:7" x14ac:dyDescent="0.2">
      <c r="A44" s="80"/>
      <c r="B44" s="80"/>
      <c r="C44" s="80"/>
      <c r="D44" s="80"/>
      <c r="E44" s="80"/>
      <c r="F44" s="80"/>
      <c r="G44" s="80"/>
    </row>
    <row r="45" spans="1:7" x14ac:dyDescent="0.2">
      <c r="A45" s="80"/>
      <c r="B45" s="80"/>
      <c r="C45" s="80"/>
      <c r="D45" s="80"/>
      <c r="E45" s="80"/>
      <c r="F45" s="80"/>
      <c r="G45" s="80"/>
    </row>
    <row r="46" spans="1:7" x14ac:dyDescent="0.2">
      <c r="A46" s="80"/>
      <c r="B46" s="80"/>
      <c r="C46" s="80"/>
      <c r="D46" s="80"/>
      <c r="E46" s="80"/>
      <c r="F46" s="80"/>
      <c r="G46" s="80"/>
    </row>
    <row r="47" spans="1:7" x14ac:dyDescent="0.2">
      <c r="A47" s="80"/>
      <c r="B47" s="80"/>
      <c r="C47" s="80"/>
      <c r="D47" s="80"/>
      <c r="E47" s="80"/>
      <c r="F47" s="80"/>
      <c r="G47" s="80"/>
    </row>
  </sheetData>
  <mergeCells count="5">
    <mergeCell ref="A1:G1"/>
    <mergeCell ref="A2:G2"/>
    <mergeCell ref="A3:G3"/>
    <mergeCell ref="A5:G5"/>
    <mergeCell ref="A33:G47"/>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M49"/>
  <sheetViews>
    <sheetView tabSelected="1" topLeftCell="A2" workbookViewId="0">
      <selection sqref="A1:F1"/>
    </sheetView>
  </sheetViews>
  <sheetFormatPr baseColWidth="10" defaultRowHeight="16" x14ac:dyDescent="0.2"/>
  <cols>
    <col min="1" max="1" width="28.33203125" style="7" bestFit="1" customWidth="1"/>
    <col min="2" max="5" width="16.5" style="7" customWidth="1"/>
    <col min="6" max="7" width="10.83203125" style="7"/>
    <col min="8" max="9" width="10.83203125" style="7" customWidth="1"/>
    <col min="10" max="10" width="11.1640625" style="7" bestFit="1" customWidth="1"/>
    <col min="11" max="11" width="14.5" style="37" bestFit="1" customWidth="1"/>
    <col min="12" max="16384" width="10.83203125" style="7"/>
  </cols>
  <sheetData>
    <row r="1" spans="1:11" ht="18" x14ac:dyDescent="0.2">
      <c r="A1" s="82" t="s">
        <v>8</v>
      </c>
      <c r="B1" s="82"/>
      <c r="C1" s="82"/>
      <c r="D1" s="82"/>
      <c r="E1" s="82"/>
      <c r="F1" s="82"/>
    </row>
    <row r="2" spans="1:11" ht="18" x14ac:dyDescent="0.2">
      <c r="A2" s="82" t="s">
        <v>203</v>
      </c>
      <c r="B2" s="82"/>
      <c r="C2" s="82"/>
      <c r="D2" s="82"/>
      <c r="E2" s="82"/>
      <c r="F2" s="82"/>
    </row>
    <row r="3" spans="1:11" ht="18" x14ac:dyDescent="0.2">
      <c r="A3" s="82" t="s">
        <v>9</v>
      </c>
      <c r="B3" s="82"/>
      <c r="C3" s="82"/>
      <c r="D3" s="82"/>
      <c r="E3" s="82"/>
      <c r="F3" s="82"/>
    </row>
    <row r="4" spans="1:11" x14ac:dyDescent="0.2">
      <c r="A4" s="8"/>
      <c r="B4" s="8"/>
      <c r="C4" s="8"/>
      <c r="D4" s="8"/>
      <c r="E4" s="8"/>
      <c r="F4" s="8"/>
    </row>
    <row r="5" spans="1:11" ht="18" x14ac:dyDescent="0.2">
      <c r="A5" s="83" t="s">
        <v>57</v>
      </c>
      <c r="B5" s="83"/>
      <c r="C5" s="83"/>
      <c r="D5" s="83"/>
      <c r="E5" s="83"/>
      <c r="F5" s="83"/>
    </row>
    <row r="6" spans="1:11" x14ac:dyDescent="0.2">
      <c r="A6" s="8"/>
      <c r="B6" s="8"/>
      <c r="C6" s="8"/>
      <c r="D6" s="8"/>
      <c r="E6" s="8"/>
      <c r="F6" s="8"/>
    </row>
    <row r="7" spans="1:11" x14ac:dyDescent="0.2">
      <c r="A7" s="8"/>
      <c r="B7" s="8"/>
      <c r="C7" s="8"/>
      <c r="D7" s="8"/>
      <c r="E7" s="8"/>
    </row>
    <row r="9" spans="1:11" x14ac:dyDescent="0.2">
      <c r="B9" s="8" t="s">
        <v>118</v>
      </c>
      <c r="C9" s="8" t="s">
        <v>118</v>
      </c>
      <c r="D9" s="8" t="s">
        <v>119</v>
      </c>
      <c r="E9" s="8" t="s">
        <v>119</v>
      </c>
      <c r="F9" s="8" t="s">
        <v>26</v>
      </c>
    </row>
    <row r="10" spans="1:11" x14ac:dyDescent="0.2">
      <c r="B10" s="8" t="s">
        <v>185</v>
      </c>
      <c r="C10" s="8" t="s">
        <v>186</v>
      </c>
      <c r="D10" s="8" t="s">
        <v>187</v>
      </c>
      <c r="E10" s="8" t="s">
        <v>204</v>
      </c>
      <c r="F10" s="8" t="s">
        <v>27</v>
      </c>
    </row>
    <row r="11" spans="1:11" x14ac:dyDescent="0.2">
      <c r="B11" s="8"/>
      <c r="C11" s="8"/>
      <c r="D11" s="8"/>
      <c r="E11" s="8"/>
      <c r="F11" s="9"/>
    </row>
    <row r="12" spans="1:11" x14ac:dyDescent="0.2">
      <c r="B12" s="8"/>
      <c r="C12" s="8"/>
      <c r="D12" s="8"/>
      <c r="E12" s="8"/>
      <c r="F12" s="9"/>
    </row>
    <row r="13" spans="1:11" x14ac:dyDescent="0.2">
      <c r="A13" s="15" t="s">
        <v>11</v>
      </c>
    </row>
    <row r="14" spans="1:11" x14ac:dyDescent="0.2">
      <c r="A14" s="17" t="s">
        <v>0</v>
      </c>
      <c r="B14" s="29">
        <v>2631371.9798500012</v>
      </c>
      <c r="C14" s="29">
        <v>2493388.64</v>
      </c>
      <c r="D14" s="29">
        <v>2424336.2627713401</v>
      </c>
      <c r="E14" s="29">
        <v>2424336.2627713401</v>
      </c>
      <c r="F14" s="30">
        <v>0.76654422972363534</v>
      </c>
      <c r="H14" s="10"/>
      <c r="I14" s="52"/>
      <c r="K14" s="7"/>
    </row>
    <row r="15" spans="1:11" x14ac:dyDescent="0.2">
      <c r="A15" s="17" t="s">
        <v>1</v>
      </c>
      <c r="B15" s="31">
        <v>782324.86104001745</v>
      </c>
      <c r="C15" s="31">
        <v>712981.85</v>
      </c>
      <c r="D15" s="31">
        <v>727300.87883140205</v>
      </c>
      <c r="E15" s="31">
        <v>727300.87883140205</v>
      </c>
      <c r="F15" s="30">
        <v>0.21919251345236837</v>
      </c>
      <c r="H15" s="10"/>
      <c r="I15" s="52"/>
      <c r="K15" s="7"/>
    </row>
    <row r="16" spans="1:11" x14ac:dyDescent="0.2">
      <c r="A16" s="17" t="s">
        <v>2</v>
      </c>
      <c r="B16" s="31">
        <v>4350</v>
      </c>
      <c r="C16" s="31">
        <v>10114.76</v>
      </c>
      <c r="D16" s="31">
        <v>13180</v>
      </c>
      <c r="E16" s="31">
        <v>13180</v>
      </c>
      <c r="F16" s="30">
        <v>3.1095878069932322E-3</v>
      </c>
      <c r="H16" s="10"/>
      <c r="I16" s="52"/>
    </row>
    <row r="17" spans="1:13" x14ac:dyDescent="0.2">
      <c r="A17" s="17" t="s">
        <v>12</v>
      </c>
      <c r="B17" s="31">
        <v>36187.25</v>
      </c>
      <c r="C17" s="31">
        <v>36280.269999999997</v>
      </c>
      <c r="D17" s="31">
        <v>32187.25</v>
      </c>
      <c r="E17" s="31">
        <v>32187.25</v>
      </c>
      <c r="F17" s="30">
        <v>1.1153669017003105E-2</v>
      </c>
      <c r="H17" s="10"/>
      <c r="I17" s="52"/>
    </row>
    <row r="18" spans="1:13" x14ac:dyDescent="0.2">
      <c r="A18" s="17" t="s">
        <v>183</v>
      </c>
      <c r="B18" s="31">
        <v>0</v>
      </c>
      <c r="C18" s="31">
        <v>0</v>
      </c>
      <c r="D18" s="31">
        <v>0</v>
      </c>
      <c r="E18" s="31">
        <v>0</v>
      </c>
      <c r="F18" s="30">
        <v>0</v>
      </c>
      <c r="H18" s="10"/>
      <c r="I18" s="52"/>
    </row>
    <row r="19" spans="1:13" ht="17" thickBot="1" x14ac:dyDescent="0.25">
      <c r="A19" s="12" t="s">
        <v>13</v>
      </c>
      <c r="B19" s="32">
        <v>3454234.0908900187</v>
      </c>
      <c r="C19" s="32">
        <v>3252765.52</v>
      </c>
      <c r="D19" s="32">
        <v>3197004.391602742</v>
      </c>
      <c r="E19" s="32">
        <v>3197004.391602742</v>
      </c>
      <c r="F19" s="33">
        <v>1</v>
      </c>
      <c r="J19" s="10"/>
    </row>
    <row r="20" spans="1:13" ht="17" thickTop="1" x14ac:dyDescent="0.2">
      <c r="A20" s="17"/>
      <c r="B20" s="10"/>
      <c r="C20" s="10"/>
      <c r="D20" s="10"/>
      <c r="E20" s="42"/>
    </row>
    <row r="21" spans="1:13" x14ac:dyDescent="0.2">
      <c r="A21" s="15" t="s">
        <v>14</v>
      </c>
      <c r="B21" s="10"/>
      <c r="C21" s="10"/>
      <c r="D21" s="10"/>
      <c r="E21" s="42"/>
    </row>
    <row r="22" spans="1:13" x14ac:dyDescent="0.2">
      <c r="A22" s="17" t="s">
        <v>67</v>
      </c>
      <c r="B22" s="29">
        <v>0</v>
      </c>
      <c r="C22" s="29">
        <v>0</v>
      </c>
      <c r="D22" s="29">
        <v>0</v>
      </c>
      <c r="E22" s="29">
        <v>0</v>
      </c>
      <c r="F22" s="30">
        <v>0</v>
      </c>
    </row>
    <row r="23" spans="1:13" x14ac:dyDescent="0.2">
      <c r="A23" s="17" t="s">
        <v>66</v>
      </c>
      <c r="B23" s="31">
        <v>383334.14143443172</v>
      </c>
      <c r="C23" s="31">
        <v>372984.25</v>
      </c>
      <c r="D23" s="31">
        <v>383601.40027500002</v>
      </c>
      <c r="E23" s="31">
        <v>383601.40027500002</v>
      </c>
      <c r="F23" s="30">
        <v>0.11466681092135159</v>
      </c>
    </row>
    <row r="24" spans="1:13" x14ac:dyDescent="0.2">
      <c r="A24" s="17" t="s">
        <v>63</v>
      </c>
      <c r="B24" s="31">
        <v>2369698.3028426436</v>
      </c>
      <c r="C24" s="31">
        <v>2163134.02</v>
      </c>
      <c r="D24" s="31">
        <v>2205212.8419117196</v>
      </c>
      <c r="E24" s="31">
        <v>2205212.8419117196</v>
      </c>
      <c r="F24" s="30">
        <v>0.66501381671982973</v>
      </c>
    </row>
    <row r="25" spans="1:13" x14ac:dyDescent="0.2">
      <c r="A25" s="17" t="s">
        <v>65</v>
      </c>
      <c r="B25" s="31">
        <v>572619.19704339525</v>
      </c>
      <c r="C25" s="31">
        <v>570756.10000000009</v>
      </c>
      <c r="D25" s="31">
        <v>455729.37728121539</v>
      </c>
      <c r="E25" s="31">
        <v>455729.37728121539</v>
      </c>
      <c r="F25" s="30">
        <v>0.17546795019067976</v>
      </c>
    </row>
    <row r="26" spans="1:13" x14ac:dyDescent="0.2">
      <c r="A26" s="17" t="s">
        <v>64</v>
      </c>
      <c r="B26" s="31">
        <v>128582.44956954698</v>
      </c>
      <c r="C26" s="31">
        <v>145891.16</v>
      </c>
      <c r="D26" s="31">
        <v>152460.77213480661</v>
      </c>
      <c r="E26" s="31">
        <v>152460.77213480661</v>
      </c>
      <c r="F26" s="30">
        <v>4.4851422168138873E-2</v>
      </c>
    </row>
    <row r="27" spans="1:13" x14ac:dyDescent="0.2">
      <c r="A27" s="17" t="s">
        <v>149</v>
      </c>
      <c r="B27" s="31">
        <v>0</v>
      </c>
      <c r="C27" s="31">
        <v>0</v>
      </c>
      <c r="D27" s="31">
        <v>0</v>
      </c>
      <c r="E27" s="31">
        <v>0</v>
      </c>
      <c r="F27" s="30">
        <v>0</v>
      </c>
    </row>
    <row r="28" spans="1:13" x14ac:dyDescent="0.2">
      <c r="A28" s="17" t="s">
        <v>183</v>
      </c>
      <c r="B28" s="31">
        <v>0</v>
      </c>
      <c r="C28" s="31">
        <v>0</v>
      </c>
      <c r="D28" s="31">
        <v>0</v>
      </c>
      <c r="E28" s="31">
        <v>0</v>
      </c>
      <c r="F28" s="30">
        <v>0</v>
      </c>
    </row>
    <row r="29" spans="1:13" ht="17" thickBot="1" x14ac:dyDescent="0.25">
      <c r="A29" s="12" t="s">
        <v>13</v>
      </c>
      <c r="B29" s="32">
        <v>3454234.0908900173</v>
      </c>
      <c r="C29" s="32">
        <v>3252765.5300000003</v>
      </c>
      <c r="D29" s="32">
        <v>3197004.3916027416</v>
      </c>
      <c r="E29" s="32">
        <v>3197004.3916027416</v>
      </c>
      <c r="F29" s="33">
        <v>1</v>
      </c>
    </row>
    <row r="30" spans="1:13" ht="17" thickTop="1" x14ac:dyDescent="0.2">
      <c r="E30" s="41"/>
    </row>
    <row r="31" spans="1:13" s="44" customFormat="1" x14ac:dyDescent="0.2">
      <c r="A31" s="15" t="s">
        <v>19</v>
      </c>
      <c r="B31" s="41"/>
      <c r="C31" s="41"/>
      <c r="D31" s="41"/>
      <c r="E31" s="41"/>
      <c r="F31" s="7"/>
      <c r="J31" s="7"/>
      <c r="K31" s="37"/>
      <c r="L31" s="7"/>
      <c r="M31" s="7"/>
    </row>
    <row r="32" spans="1:13" s="44" customFormat="1" x14ac:dyDescent="0.2">
      <c r="A32" s="17" t="s">
        <v>152</v>
      </c>
      <c r="B32" s="34">
        <v>2</v>
      </c>
      <c r="C32" s="34">
        <v>2</v>
      </c>
      <c r="D32" s="34">
        <v>2</v>
      </c>
      <c r="E32" s="34">
        <v>2</v>
      </c>
      <c r="F32" s="30">
        <v>4.3478260869565216E-2</v>
      </c>
      <c r="J32" s="7"/>
      <c r="K32" s="37"/>
      <c r="L32" s="7"/>
      <c r="M32" s="7"/>
    </row>
    <row r="33" spans="1:13" s="44" customFormat="1" x14ac:dyDescent="0.2">
      <c r="A33" s="17" t="s">
        <v>153</v>
      </c>
      <c r="B33" s="34">
        <v>31</v>
      </c>
      <c r="C33" s="34">
        <v>31</v>
      </c>
      <c r="D33" s="34">
        <v>27</v>
      </c>
      <c r="E33" s="34">
        <v>27</v>
      </c>
      <c r="F33" s="30">
        <v>0.67391304347826086</v>
      </c>
      <c r="J33" s="7"/>
      <c r="K33" s="37"/>
      <c r="L33" s="7"/>
      <c r="M33" s="7"/>
    </row>
    <row r="34" spans="1:13" s="44" customFormat="1" x14ac:dyDescent="0.2">
      <c r="A34" s="17" t="s">
        <v>154</v>
      </c>
      <c r="B34" s="34">
        <v>12</v>
      </c>
      <c r="C34" s="34">
        <v>13</v>
      </c>
      <c r="D34" s="34">
        <v>13</v>
      </c>
      <c r="E34" s="34">
        <v>13</v>
      </c>
      <c r="F34" s="30">
        <v>0.28260869565217389</v>
      </c>
      <c r="J34" s="7"/>
      <c r="K34" s="37"/>
      <c r="L34" s="7"/>
      <c r="M34" s="7"/>
    </row>
    <row r="35" spans="1:13" s="44" customFormat="1" ht="17" thickBot="1" x14ac:dyDescent="0.25">
      <c r="A35" s="12" t="s">
        <v>24</v>
      </c>
      <c r="B35" s="54">
        <v>45</v>
      </c>
      <c r="C35" s="54">
        <v>46</v>
      </c>
      <c r="D35" s="54">
        <v>42</v>
      </c>
      <c r="E35" s="54">
        <v>42</v>
      </c>
      <c r="F35" s="33">
        <v>1</v>
      </c>
      <c r="G35" s="53"/>
      <c r="J35" s="7"/>
      <c r="K35" s="37"/>
      <c r="L35" s="7"/>
      <c r="M35" s="7"/>
    </row>
    <row r="36" spans="1:13" s="44" customFormat="1" ht="17" thickTop="1" x14ac:dyDescent="0.2">
      <c r="E36" s="41"/>
      <c r="J36" s="7"/>
      <c r="K36" s="37"/>
      <c r="L36" s="7"/>
      <c r="M36" s="7"/>
    </row>
    <row r="37" spans="1:13" s="44" customFormat="1" x14ac:dyDescent="0.2">
      <c r="A37" s="15" t="s">
        <v>25</v>
      </c>
      <c r="B37" s="7"/>
      <c r="C37" s="7"/>
      <c r="D37" s="7"/>
      <c r="E37" s="41"/>
      <c r="J37" s="7"/>
      <c r="K37" s="37"/>
      <c r="L37" s="7"/>
      <c r="M37" s="7"/>
    </row>
    <row r="38" spans="1:13" s="44" customFormat="1" x14ac:dyDescent="0.2">
      <c r="A38" s="17" t="s">
        <v>30</v>
      </c>
      <c r="B38" s="7">
        <v>22</v>
      </c>
      <c r="C38" s="7">
        <v>23</v>
      </c>
      <c r="D38" s="7">
        <v>23</v>
      </c>
      <c r="E38" s="7">
        <v>23</v>
      </c>
      <c r="J38" s="7"/>
      <c r="K38" s="37"/>
      <c r="L38" s="7"/>
      <c r="M38" s="7"/>
    </row>
    <row r="39" spans="1:13" s="44" customFormat="1" x14ac:dyDescent="0.2">
      <c r="A39" s="17" t="s">
        <v>31</v>
      </c>
      <c r="B39" s="7">
        <v>35</v>
      </c>
      <c r="C39" s="7">
        <v>25</v>
      </c>
      <c r="D39" s="7">
        <v>33</v>
      </c>
      <c r="E39" s="7">
        <v>33</v>
      </c>
      <c r="J39" s="7"/>
      <c r="K39" s="37"/>
      <c r="L39" s="7"/>
      <c r="M39" s="7"/>
    </row>
    <row r="40" spans="1:13" s="44" customFormat="1" x14ac:dyDescent="0.2">
      <c r="A40" s="17" t="s">
        <v>32</v>
      </c>
      <c r="B40" s="7">
        <v>43</v>
      </c>
      <c r="C40" s="7">
        <v>41</v>
      </c>
      <c r="D40" s="7">
        <v>29</v>
      </c>
      <c r="E40" s="7">
        <v>29</v>
      </c>
      <c r="J40" s="7"/>
      <c r="K40" s="37"/>
      <c r="L40" s="7"/>
      <c r="M40" s="7"/>
    </row>
    <row r="41" spans="1:13" s="44" customFormat="1" x14ac:dyDescent="0.2">
      <c r="A41" s="17" t="s">
        <v>33</v>
      </c>
      <c r="B41" s="7">
        <v>69</v>
      </c>
      <c r="C41" s="7">
        <v>67</v>
      </c>
      <c r="D41" s="7">
        <v>44</v>
      </c>
      <c r="E41" s="7">
        <v>44</v>
      </c>
      <c r="J41" s="7"/>
      <c r="K41" s="37"/>
      <c r="L41" s="7"/>
      <c r="M41" s="7"/>
    </row>
    <row r="42" spans="1:13" s="44" customFormat="1" x14ac:dyDescent="0.2">
      <c r="A42" s="17" t="s">
        <v>34</v>
      </c>
      <c r="B42" s="7">
        <v>54</v>
      </c>
      <c r="C42" s="7">
        <v>48</v>
      </c>
      <c r="D42" s="7">
        <v>69</v>
      </c>
      <c r="E42" s="7">
        <v>69</v>
      </c>
      <c r="J42" s="7"/>
      <c r="K42" s="37"/>
      <c r="L42" s="7"/>
      <c r="M42" s="7"/>
    </row>
    <row r="43" spans="1:13" s="44" customFormat="1" x14ac:dyDescent="0.2">
      <c r="A43" s="17" t="s">
        <v>35</v>
      </c>
      <c r="B43" s="7">
        <v>65</v>
      </c>
      <c r="C43" s="7">
        <v>55</v>
      </c>
      <c r="D43" s="7">
        <v>50</v>
      </c>
      <c r="E43" s="7">
        <v>50</v>
      </c>
      <c r="J43" s="7"/>
      <c r="K43" s="37"/>
      <c r="L43" s="7"/>
      <c r="M43" s="7"/>
    </row>
    <row r="44" spans="1:13" s="44" customFormat="1" x14ac:dyDescent="0.2">
      <c r="A44" s="17" t="s">
        <v>36</v>
      </c>
      <c r="B44" s="7">
        <v>67</v>
      </c>
      <c r="C44" s="7">
        <v>72</v>
      </c>
      <c r="D44" s="7">
        <v>56</v>
      </c>
      <c r="E44" s="7">
        <v>56</v>
      </c>
      <c r="J44" s="7"/>
      <c r="K44" s="37"/>
      <c r="L44" s="7"/>
      <c r="M44" s="7"/>
    </row>
    <row r="45" spans="1:13" s="44" customFormat="1" ht="17" thickBot="1" x14ac:dyDescent="0.25">
      <c r="A45" s="12" t="s">
        <v>44</v>
      </c>
      <c r="B45" s="35">
        <v>355</v>
      </c>
      <c r="C45" s="35">
        <v>331</v>
      </c>
      <c r="D45" s="35">
        <v>304</v>
      </c>
      <c r="E45" s="35">
        <v>304</v>
      </c>
      <c r="F45" s="35"/>
      <c r="J45" s="7"/>
      <c r="K45" s="37"/>
      <c r="L45" s="7"/>
      <c r="M45" s="7"/>
    </row>
    <row r="46" spans="1:13" ht="17" thickTop="1" x14ac:dyDescent="0.2">
      <c r="B46" s="41"/>
      <c r="C46" s="41"/>
    </row>
    <row r="47" spans="1:13" x14ac:dyDescent="0.2">
      <c r="A47" s="15"/>
    </row>
    <row r="48" spans="1:13" x14ac:dyDescent="0.2">
      <c r="A48" s="17"/>
      <c r="C48" s="10"/>
      <c r="D48" s="10"/>
      <c r="E48" s="10"/>
    </row>
    <row r="49" spans="1:1" x14ac:dyDescent="0.2">
      <c r="A49" s="15"/>
    </row>
  </sheetData>
  <mergeCells count="4">
    <mergeCell ref="A1:F1"/>
    <mergeCell ref="A2:F2"/>
    <mergeCell ref="A3:F3"/>
    <mergeCell ref="A5:F5"/>
  </mergeCells>
  <phoneticPr fontId="10" type="noConversion"/>
  <pageMargins left="0.7" right="0.7" top="0.75" bottom="0.75" header="0.3" footer="0.3"/>
  <pageSetup scale="81"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G56"/>
  <sheetViews>
    <sheetView workbookViewId="0">
      <selection activeCell="K15" sqref="K15:K16"/>
    </sheetView>
  </sheetViews>
  <sheetFormatPr baseColWidth="10" defaultRowHeight="16" x14ac:dyDescent="0.2"/>
  <cols>
    <col min="1" max="1" width="29.5" style="7" bestFit="1" customWidth="1"/>
    <col min="2" max="5" width="16.5" style="7" customWidth="1"/>
    <col min="6" max="16384" width="10.83203125" style="7"/>
  </cols>
  <sheetData>
    <row r="1" spans="1:6" ht="18" x14ac:dyDescent="0.2">
      <c r="A1" s="82" t="s">
        <v>8</v>
      </c>
      <c r="B1" s="82"/>
      <c r="C1" s="82"/>
      <c r="D1" s="82"/>
      <c r="E1" s="82"/>
      <c r="F1" s="82"/>
    </row>
    <row r="2" spans="1:6" ht="18" x14ac:dyDescent="0.2">
      <c r="A2" s="82" t="s">
        <v>203</v>
      </c>
      <c r="B2" s="82"/>
      <c r="C2" s="82"/>
      <c r="D2" s="82"/>
      <c r="E2" s="82"/>
      <c r="F2" s="82"/>
    </row>
    <row r="3" spans="1:6" ht="18" x14ac:dyDescent="0.2">
      <c r="A3" s="82" t="s">
        <v>9</v>
      </c>
      <c r="B3" s="82"/>
      <c r="C3" s="82"/>
      <c r="D3" s="82"/>
      <c r="E3" s="82"/>
      <c r="F3" s="82"/>
    </row>
    <row r="4" spans="1:6" x14ac:dyDescent="0.2">
      <c r="A4" s="8"/>
      <c r="B4" s="8"/>
      <c r="C4" s="8"/>
      <c r="D4" s="8"/>
      <c r="E4" s="8"/>
      <c r="F4" s="8"/>
    </row>
    <row r="5" spans="1:6" ht="18" x14ac:dyDescent="0.2">
      <c r="A5" s="83" t="s">
        <v>58</v>
      </c>
      <c r="B5" s="83"/>
      <c r="C5" s="83"/>
      <c r="D5" s="83"/>
      <c r="E5" s="83"/>
      <c r="F5" s="83"/>
    </row>
    <row r="6" spans="1:6" x14ac:dyDescent="0.2">
      <c r="A6" s="8"/>
      <c r="B6" s="8"/>
      <c r="C6" s="8"/>
      <c r="D6" s="8"/>
      <c r="E6" s="8"/>
      <c r="F6" s="8"/>
    </row>
    <row r="7" spans="1:6" x14ac:dyDescent="0.2">
      <c r="A7" s="8"/>
      <c r="B7" s="8"/>
      <c r="C7" s="8"/>
      <c r="D7" s="8"/>
      <c r="E7" s="8"/>
    </row>
    <row r="9" spans="1:6" x14ac:dyDescent="0.2">
      <c r="B9" s="8" t="s">
        <v>118</v>
      </c>
      <c r="C9" s="8" t="s">
        <v>118</v>
      </c>
      <c r="D9" s="8" t="s">
        <v>119</v>
      </c>
      <c r="E9" s="8" t="s">
        <v>119</v>
      </c>
      <c r="F9" s="8" t="s">
        <v>26</v>
      </c>
    </row>
    <row r="10" spans="1:6" x14ac:dyDescent="0.2">
      <c r="B10" s="8" t="s">
        <v>185</v>
      </c>
      <c r="C10" s="8" t="s">
        <v>186</v>
      </c>
      <c r="D10" s="8" t="s">
        <v>187</v>
      </c>
      <c r="E10" s="8" t="s">
        <v>204</v>
      </c>
      <c r="F10" s="8" t="s">
        <v>27</v>
      </c>
    </row>
    <row r="11" spans="1:6" x14ac:dyDescent="0.2">
      <c r="B11" s="8"/>
      <c r="C11" s="8"/>
      <c r="D11" s="8"/>
      <c r="E11" s="8"/>
      <c r="F11" s="9"/>
    </row>
    <row r="12" spans="1:6" x14ac:dyDescent="0.2">
      <c r="B12" s="8"/>
      <c r="C12" s="8"/>
      <c r="D12" s="8"/>
      <c r="E12" s="8"/>
      <c r="F12" s="9"/>
    </row>
    <row r="13" spans="1:6" x14ac:dyDescent="0.2">
      <c r="A13" s="15" t="s">
        <v>11</v>
      </c>
    </row>
    <row r="14" spans="1:6" x14ac:dyDescent="0.2">
      <c r="A14" s="17" t="s">
        <v>0</v>
      </c>
      <c r="B14" s="29">
        <v>1394086.72795</v>
      </c>
      <c r="C14" s="29">
        <v>1291472.25</v>
      </c>
      <c r="D14" s="29">
        <v>1478255.1608198893</v>
      </c>
      <c r="E14" s="29">
        <v>1413255.1608198897</v>
      </c>
      <c r="F14" s="30">
        <v>0.75306904957188758</v>
      </c>
    </row>
    <row r="15" spans="1:6" x14ac:dyDescent="0.2">
      <c r="A15" s="17" t="s">
        <v>1</v>
      </c>
      <c r="B15" s="31">
        <v>412530.04402352282</v>
      </c>
      <c r="C15" s="31">
        <v>418359.55</v>
      </c>
      <c r="D15" s="31">
        <v>458259.09985416569</v>
      </c>
      <c r="E15" s="31">
        <v>438109.0998541658</v>
      </c>
      <c r="F15" s="30">
        <v>0.23345140536728515</v>
      </c>
    </row>
    <row r="16" spans="1:6" x14ac:dyDescent="0.2">
      <c r="A16" s="17" t="s">
        <v>2</v>
      </c>
      <c r="B16" s="31">
        <v>4500</v>
      </c>
      <c r="C16" s="31">
        <v>6854.47</v>
      </c>
      <c r="D16" s="31">
        <v>4200</v>
      </c>
      <c r="E16" s="31">
        <v>4200</v>
      </c>
      <c r="F16" s="30">
        <v>2.1396103271154382E-3</v>
      </c>
    </row>
    <row r="17" spans="1:6" x14ac:dyDescent="0.2">
      <c r="A17" s="17" t="s">
        <v>12</v>
      </c>
      <c r="B17" s="31">
        <v>28836</v>
      </c>
      <c r="C17" s="31">
        <v>30839.91</v>
      </c>
      <c r="D17" s="31">
        <v>22260</v>
      </c>
      <c r="E17" s="31">
        <v>22260</v>
      </c>
      <c r="F17" s="30">
        <v>1.1339934733711822E-2</v>
      </c>
    </row>
    <row r="18" spans="1:6" x14ac:dyDescent="0.2">
      <c r="A18" s="17" t="s">
        <v>183</v>
      </c>
      <c r="B18" s="31">
        <v>0</v>
      </c>
      <c r="C18" s="31">
        <v>0</v>
      </c>
      <c r="D18" s="31">
        <v>0</v>
      </c>
      <c r="E18" s="31">
        <v>0</v>
      </c>
      <c r="F18" s="30">
        <v>0</v>
      </c>
    </row>
    <row r="19" spans="1:6" ht="17" thickBot="1" x14ac:dyDescent="0.25">
      <c r="A19" s="12" t="s">
        <v>13</v>
      </c>
      <c r="B19" s="32">
        <v>1839952.7719735228</v>
      </c>
      <c r="C19" s="32">
        <v>1747526.18</v>
      </c>
      <c r="D19" s="32">
        <v>1962974.260674055</v>
      </c>
      <c r="E19" s="32">
        <v>1877824.2606740557</v>
      </c>
      <c r="F19" s="33">
        <v>1</v>
      </c>
    </row>
    <row r="20" spans="1:6" ht="17" thickTop="1" x14ac:dyDescent="0.2">
      <c r="A20" s="17"/>
      <c r="B20" s="10"/>
      <c r="C20" s="42"/>
      <c r="D20" s="10"/>
      <c r="E20" s="42"/>
    </row>
    <row r="21" spans="1:6" x14ac:dyDescent="0.2">
      <c r="A21" s="15" t="s">
        <v>14</v>
      </c>
      <c r="B21" s="10"/>
      <c r="C21" s="42"/>
      <c r="D21" s="10"/>
      <c r="E21" s="42"/>
    </row>
    <row r="22" spans="1:6" x14ac:dyDescent="0.2">
      <c r="A22" s="17" t="s">
        <v>67</v>
      </c>
      <c r="B22" s="29">
        <v>0</v>
      </c>
      <c r="C22" s="29">
        <v>0</v>
      </c>
      <c r="D22" s="29">
        <v>0</v>
      </c>
      <c r="E22" s="29">
        <v>0</v>
      </c>
      <c r="F22" s="30">
        <v>0</v>
      </c>
    </row>
    <row r="23" spans="1:6" x14ac:dyDescent="0.2">
      <c r="A23" s="17" t="s">
        <v>66</v>
      </c>
      <c r="B23" s="31">
        <v>331328.85039325344</v>
      </c>
      <c r="C23" s="31">
        <v>295582.61</v>
      </c>
      <c r="D23" s="31">
        <v>323228.333315</v>
      </c>
      <c r="E23" s="31">
        <v>323228.333315</v>
      </c>
      <c r="F23" s="30">
        <v>0.16466254285168686</v>
      </c>
    </row>
    <row r="24" spans="1:6" x14ac:dyDescent="0.2">
      <c r="A24" s="17" t="s">
        <v>63</v>
      </c>
      <c r="B24" s="31">
        <v>1243111.2616164202</v>
      </c>
      <c r="C24" s="31">
        <v>1184395.3</v>
      </c>
      <c r="D24" s="31">
        <v>1341245.6031171272</v>
      </c>
      <c r="E24" s="31">
        <v>1256095.6031171272</v>
      </c>
      <c r="F24" s="30">
        <v>0.68327212943513782</v>
      </c>
    </row>
    <row r="25" spans="1:6" x14ac:dyDescent="0.2">
      <c r="A25" s="17" t="s">
        <v>65</v>
      </c>
      <c r="B25" s="31">
        <v>176594.1850524483</v>
      </c>
      <c r="C25" s="31">
        <v>187836.44</v>
      </c>
      <c r="D25" s="31">
        <v>200894.59136900003</v>
      </c>
      <c r="E25" s="31">
        <v>200894.59136900003</v>
      </c>
      <c r="F25" s="30">
        <v>0.10234193865589246</v>
      </c>
    </row>
    <row r="26" spans="1:6" x14ac:dyDescent="0.2">
      <c r="A26" s="17" t="s">
        <v>64</v>
      </c>
      <c r="B26" s="31">
        <v>90214.509100778523</v>
      </c>
      <c r="C26" s="31">
        <v>79711.839999999997</v>
      </c>
      <c r="D26" s="31">
        <v>97605.732872928173</v>
      </c>
      <c r="E26" s="31">
        <v>97605.732872928173</v>
      </c>
      <c r="F26" s="30">
        <v>4.9723389057282824E-2</v>
      </c>
    </row>
    <row r="27" spans="1:6" x14ac:dyDescent="0.2">
      <c r="A27" s="17" t="s">
        <v>149</v>
      </c>
      <c r="B27" s="31"/>
      <c r="C27" s="31">
        <v>0</v>
      </c>
      <c r="D27" s="31"/>
      <c r="E27" s="31"/>
      <c r="F27" s="30">
        <v>0</v>
      </c>
    </row>
    <row r="28" spans="1:6" x14ac:dyDescent="0.2">
      <c r="A28" s="17" t="s">
        <v>183</v>
      </c>
      <c r="B28" s="31"/>
      <c r="C28" s="31">
        <v>0</v>
      </c>
      <c r="D28" s="31"/>
      <c r="E28" s="31"/>
      <c r="F28" s="30">
        <v>0</v>
      </c>
    </row>
    <row r="29" spans="1:6" ht="17" thickBot="1" x14ac:dyDescent="0.25">
      <c r="A29" s="12" t="s">
        <v>13</v>
      </c>
      <c r="B29" s="32">
        <v>1841248.8061629003</v>
      </c>
      <c r="C29" s="32">
        <v>1747526.1900000002</v>
      </c>
      <c r="D29" s="32">
        <v>1962974.2606740554</v>
      </c>
      <c r="E29" s="32">
        <v>1877824.2606740554</v>
      </c>
      <c r="F29" s="33">
        <v>1</v>
      </c>
    </row>
    <row r="30" spans="1:6" ht="17" thickTop="1" x14ac:dyDescent="0.2">
      <c r="C30" s="41"/>
      <c r="E30" s="41"/>
    </row>
    <row r="31" spans="1:6" x14ac:dyDescent="0.2">
      <c r="A31" s="15" t="s">
        <v>19</v>
      </c>
      <c r="C31" s="41"/>
      <c r="E31" s="41"/>
    </row>
    <row r="32" spans="1:6" x14ac:dyDescent="0.2">
      <c r="A32" s="17" t="s">
        <v>152</v>
      </c>
      <c r="B32" s="34">
        <v>2</v>
      </c>
      <c r="C32" s="34">
        <v>2</v>
      </c>
      <c r="D32" s="34">
        <v>2</v>
      </c>
      <c r="E32" s="34">
        <v>2</v>
      </c>
      <c r="F32" s="30">
        <v>8.6956521739130432E-2</v>
      </c>
    </row>
    <row r="33" spans="1:7" x14ac:dyDescent="0.2">
      <c r="A33" s="17" t="s">
        <v>153</v>
      </c>
      <c r="B33" s="34">
        <v>16.5</v>
      </c>
      <c r="C33" s="34">
        <v>16.5</v>
      </c>
      <c r="D33" s="34">
        <v>16.5</v>
      </c>
      <c r="E33" s="34">
        <v>16.5</v>
      </c>
      <c r="F33" s="30">
        <v>0.71739130434782605</v>
      </c>
    </row>
    <row r="34" spans="1:7" x14ac:dyDescent="0.2">
      <c r="A34" s="17" t="s">
        <v>154</v>
      </c>
      <c r="B34" s="34">
        <v>4</v>
      </c>
      <c r="C34" s="34">
        <v>4.5</v>
      </c>
      <c r="D34" s="34">
        <v>4.5</v>
      </c>
      <c r="E34" s="34">
        <v>4.5</v>
      </c>
      <c r="F34" s="30">
        <v>0.19565217391304349</v>
      </c>
    </row>
    <row r="35" spans="1:7" ht="17" thickBot="1" x14ac:dyDescent="0.25">
      <c r="A35" s="12" t="s">
        <v>24</v>
      </c>
      <c r="B35" s="54">
        <v>22.5</v>
      </c>
      <c r="C35" s="54">
        <v>23</v>
      </c>
      <c r="D35" s="54">
        <v>23</v>
      </c>
      <c r="E35" s="54">
        <v>23</v>
      </c>
      <c r="F35" s="33">
        <v>1</v>
      </c>
      <c r="G35" s="34"/>
    </row>
    <row r="36" spans="1:7" ht="17" thickTop="1" x14ac:dyDescent="0.2">
      <c r="B36" s="41"/>
      <c r="C36" s="41"/>
      <c r="E36" s="41"/>
    </row>
    <row r="37" spans="1:7" x14ac:dyDescent="0.2">
      <c r="A37" s="15" t="s">
        <v>25</v>
      </c>
      <c r="B37" s="41"/>
      <c r="C37" s="41"/>
      <c r="E37" s="41"/>
    </row>
    <row r="38" spans="1:7" x14ac:dyDescent="0.2">
      <c r="A38" s="17" t="s">
        <v>30</v>
      </c>
      <c r="B38" s="7">
        <v>10</v>
      </c>
      <c r="C38" s="7">
        <v>11</v>
      </c>
      <c r="D38" s="7">
        <v>10</v>
      </c>
      <c r="E38" s="7">
        <v>10</v>
      </c>
    </row>
    <row r="39" spans="1:7" x14ac:dyDescent="0.2">
      <c r="A39" s="17" t="s">
        <v>31</v>
      </c>
      <c r="B39" s="7">
        <v>11</v>
      </c>
      <c r="C39" s="7">
        <v>11</v>
      </c>
      <c r="D39" s="7">
        <v>11</v>
      </c>
      <c r="E39" s="7">
        <v>11</v>
      </c>
    </row>
    <row r="40" spans="1:7" x14ac:dyDescent="0.2">
      <c r="A40" s="17" t="s">
        <v>32</v>
      </c>
      <c r="B40" s="7">
        <v>18</v>
      </c>
      <c r="C40" s="7">
        <v>15</v>
      </c>
      <c r="D40" s="7">
        <v>23</v>
      </c>
      <c r="E40" s="7">
        <v>23</v>
      </c>
    </row>
    <row r="41" spans="1:7" x14ac:dyDescent="0.2">
      <c r="A41" s="17" t="s">
        <v>33</v>
      </c>
      <c r="B41" s="7">
        <v>21</v>
      </c>
      <c r="C41" s="7">
        <v>20</v>
      </c>
      <c r="D41" s="7">
        <v>21</v>
      </c>
      <c r="E41" s="7">
        <v>21</v>
      </c>
    </row>
    <row r="42" spans="1:7" x14ac:dyDescent="0.2">
      <c r="A42" s="17" t="s">
        <v>34</v>
      </c>
      <c r="B42" s="7">
        <v>24</v>
      </c>
      <c r="C42" s="7">
        <v>24</v>
      </c>
      <c r="D42" s="7">
        <v>24</v>
      </c>
      <c r="E42" s="7">
        <v>24</v>
      </c>
    </row>
    <row r="43" spans="1:7" x14ac:dyDescent="0.2">
      <c r="A43" s="17" t="s">
        <v>35</v>
      </c>
      <c r="B43" s="7">
        <v>24</v>
      </c>
      <c r="C43" s="7">
        <v>24</v>
      </c>
      <c r="D43" s="7">
        <v>25</v>
      </c>
      <c r="E43" s="7">
        <v>25</v>
      </c>
    </row>
    <row r="44" spans="1:7" x14ac:dyDescent="0.2">
      <c r="A44" s="17" t="s">
        <v>36</v>
      </c>
      <c r="B44" s="7">
        <v>25</v>
      </c>
      <c r="C44" s="7">
        <v>25</v>
      </c>
      <c r="D44" s="7">
        <v>26</v>
      </c>
      <c r="E44" s="7">
        <v>26</v>
      </c>
    </row>
    <row r="45" spans="1:7" x14ac:dyDescent="0.2">
      <c r="A45" s="17" t="s">
        <v>37</v>
      </c>
      <c r="B45" s="7">
        <v>48</v>
      </c>
      <c r="C45" s="7">
        <v>44</v>
      </c>
      <c r="D45" s="7">
        <v>47</v>
      </c>
      <c r="E45" s="7">
        <v>47</v>
      </c>
    </row>
    <row r="46" spans="1:7" hidden="1" x14ac:dyDescent="0.2">
      <c r="A46" s="17" t="s">
        <v>38</v>
      </c>
    </row>
    <row r="47" spans="1:7" hidden="1" x14ac:dyDescent="0.2">
      <c r="A47" s="17" t="s">
        <v>39</v>
      </c>
    </row>
    <row r="48" spans="1:7" hidden="1" x14ac:dyDescent="0.2">
      <c r="A48" s="17" t="s">
        <v>40</v>
      </c>
    </row>
    <row r="49" spans="1:6" hidden="1" x14ac:dyDescent="0.2">
      <c r="A49" s="17" t="s">
        <v>41</v>
      </c>
    </row>
    <row r="50" spans="1:6" hidden="1" x14ac:dyDescent="0.2">
      <c r="A50" s="17" t="s">
        <v>42</v>
      </c>
    </row>
    <row r="51" spans="1:6" hidden="1" x14ac:dyDescent="0.2">
      <c r="A51" s="17" t="s">
        <v>43</v>
      </c>
    </row>
    <row r="52" spans="1:6" ht="17" thickBot="1" x14ac:dyDescent="0.25">
      <c r="A52" s="12" t="s">
        <v>44</v>
      </c>
      <c r="B52" s="35">
        <v>181</v>
      </c>
      <c r="C52" s="35">
        <v>174</v>
      </c>
      <c r="D52" s="35">
        <v>187</v>
      </c>
      <c r="E52" s="35">
        <v>187</v>
      </c>
      <c r="F52" s="35"/>
    </row>
    <row r="53" spans="1:6" ht="17" thickTop="1" x14ac:dyDescent="0.2"/>
    <row r="54" spans="1:6" x14ac:dyDescent="0.2">
      <c r="A54" s="15"/>
    </row>
    <row r="55" spans="1:6" x14ac:dyDescent="0.2">
      <c r="A55" s="17"/>
      <c r="C55" s="10"/>
      <c r="D55" s="10"/>
      <c r="E55" s="10"/>
      <c r="F55" s="10"/>
    </row>
    <row r="56" spans="1:6" x14ac:dyDescent="0.2">
      <c r="A56" s="15"/>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H49"/>
  <sheetViews>
    <sheetView topLeftCell="A3" workbookViewId="0">
      <selection activeCell="K15" sqref="K15:K16"/>
    </sheetView>
  </sheetViews>
  <sheetFormatPr baseColWidth="10" defaultRowHeight="16" x14ac:dyDescent="0.2"/>
  <cols>
    <col min="1" max="1" width="29.5" style="7" bestFit="1" customWidth="1"/>
    <col min="2" max="5" width="16.5" style="7" customWidth="1"/>
    <col min="6" max="7" width="10.83203125" style="7"/>
    <col min="8" max="8" width="11.83203125" style="7" bestFit="1" customWidth="1"/>
    <col min="9" max="16384" width="10.83203125" style="7"/>
  </cols>
  <sheetData>
    <row r="1" spans="1:8" ht="18" x14ac:dyDescent="0.2">
      <c r="A1" s="82" t="s">
        <v>8</v>
      </c>
      <c r="B1" s="82"/>
      <c r="C1" s="82"/>
      <c r="D1" s="82"/>
      <c r="E1" s="82"/>
      <c r="F1" s="82"/>
    </row>
    <row r="2" spans="1:8" ht="18" x14ac:dyDescent="0.2">
      <c r="A2" s="82" t="s">
        <v>203</v>
      </c>
      <c r="B2" s="82"/>
      <c r="C2" s="82"/>
      <c r="D2" s="82"/>
      <c r="E2" s="82"/>
      <c r="F2" s="82"/>
    </row>
    <row r="3" spans="1:8" ht="18" x14ac:dyDescent="0.2">
      <c r="A3" s="82" t="s">
        <v>9</v>
      </c>
      <c r="B3" s="82"/>
      <c r="C3" s="82"/>
      <c r="D3" s="82"/>
      <c r="E3" s="82"/>
      <c r="F3" s="82"/>
    </row>
    <row r="4" spans="1:8" x14ac:dyDescent="0.2">
      <c r="A4" s="8"/>
      <c r="B4" s="8"/>
      <c r="C4" s="8"/>
      <c r="D4" s="8"/>
      <c r="E4" s="8"/>
      <c r="F4" s="8"/>
    </row>
    <row r="5" spans="1:8" ht="18" x14ac:dyDescent="0.2">
      <c r="A5" s="83" t="s">
        <v>59</v>
      </c>
      <c r="B5" s="83"/>
      <c r="C5" s="83"/>
      <c r="D5" s="83"/>
      <c r="E5" s="83"/>
      <c r="F5" s="83"/>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26</v>
      </c>
    </row>
    <row r="10" spans="1:8" x14ac:dyDescent="0.2">
      <c r="B10" s="8" t="s">
        <v>185</v>
      </c>
      <c r="C10" s="8" t="s">
        <v>186</v>
      </c>
      <c r="D10" s="8" t="s">
        <v>187</v>
      </c>
      <c r="E10" s="8" t="s">
        <v>204</v>
      </c>
      <c r="F10" s="8" t="s">
        <v>27</v>
      </c>
    </row>
    <row r="11" spans="1:8" x14ac:dyDescent="0.2">
      <c r="B11" s="8"/>
      <c r="C11" s="8"/>
      <c r="D11" s="8"/>
      <c r="E11" s="8"/>
      <c r="F11" s="9"/>
    </row>
    <row r="12" spans="1:8" x14ac:dyDescent="0.2">
      <c r="B12" s="8"/>
      <c r="C12" s="8"/>
      <c r="D12" s="8"/>
      <c r="E12" s="8"/>
      <c r="F12" s="9"/>
    </row>
    <row r="13" spans="1:8" x14ac:dyDescent="0.2">
      <c r="A13" s="15" t="s">
        <v>11</v>
      </c>
    </row>
    <row r="14" spans="1:8" x14ac:dyDescent="0.2">
      <c r="A14" s="17" t="s">
        <v>0</v>
      </c>
      <c r="B14" s="29">
        <v>2317640.4575000005</v>
      </c>
      <c r="C14" s="29">
        <v>2254430</v>
      </c>
      <c r="D14" s="29">
        <v>2271723.3259013123</v>
      </c>
      <c r="E14" s="29">
        <v>2276823.3259013123</v>
      </c>
      <c r="F14" s="30">
        <v>0.75254891174088823</v>
      </c>
      <c r="H14" s="10"/>
    </row>
    <row r="15" spans="1:8" x14ac:dyDescent="0.2">
      <c r="A15" s="17" t="s">
        <v>1</v>
      </c>
      <c r="B15" s="31">
        <v>699076.46746076015</v>
      </c>
      <c r="C15" s="31">
        <v>680087.48</v>
      </c>
      <c r="D15" s="31">
        <v>690603.89107399888</v>
      </c>
      <c r="E15" s="31">
        <v>692154.2910739989</v>
      </c>
      <c r="F15" s="30">
        <v>0.22877486916922998</v>
      </c>
    </row>
    <row r="16" spans="1:8" x14ac:dyDescent="0.2">
      <c r="A16" s="17" t="s">
        <v>2</v>
      </c>
      <c r="B16" s="31">
        <v>17230</v>
      </c>
      <c r="C16" s="31">
        <v>11631.22</v>
      </c>
      <c r="D16" s="31">
        <v>8120</v>
      </c>
      <c r="E16" s="31">
        <v>8120</v>
      </c>
      <c r="F16" s="30">
        <v>2.6898949769385218E-3</v>
      </c>
      <c r="H16" s="10"/>
    </row>
    <row r="17" spans="1:8" x14ac:dyDescent="0.2">
      <c r="A17" s="17" t="s">
        <v>12</v>
      </c>
      <c r="B17" s="31">
        <v>32969</v>
      </c>
      <c r="C17" s="31">
        <v>46457.3</v>
      </c>
      <c r="D17" s="31">
        <v>48258</v>
      </c>
      <c r="E17" s="31">
        <v>48258</v>
      </c>
      <c r="F17" s="30">
        <v>1.5986324112943248E-2</v>
      </c>
      <c r="H17" s="10"/>
    </row>
    <row r="18" spans="1:8" x14ac:dyDescent="0.2">
      <c r="A18" s="17" t="s">
        <v>183</v>
      </c>
      <c r="B18" s="31">
        <v>0</v>
      </c>
      <c r="C18" s="31">
        <v>0</v>
      </c>
      <c r="D18" s="31">
        <v>0</v>
      </c>
      <c r="E18" s="31">
        <v>0</v>
      </c>
      <c r="F18" s="30">
        <v>0</v>
      </c>
      <c r="H18" s="10"/>
    </row>
    <row r="19" spans="1:8" ht="17" thickBot="1" x14ac:dyDescent="0.25">
      <c r="A19" s="12" t="s">
        <v>13</v>
      </c>
      <c r="B19" s="32">
        <v>3066915.9249607604</v>
      </c>
      <c r="C19" s="32">
        <v>2992606</v>
      </c>
      <c r="D19" s="32">
        <v>3018705.2169753113</v>
      </c>
      <c r="E19" s="32">
        <v>3025355.6169753112</v>
      </c>
      <c r="F19" s="33">
        <v>1</v>
      </c>
      <c r="H19" s="10"/>
    </row>
    <row r="20" spans="1:8" ht="17" thickTop="1" x14ac:dyDescent="0.2">
      <c r="A20" s="17"/>
      <c r="B20" s="10"/>
      <c r="C20" s="42"/>
      <c r="D20" s="10"/>
      <c r="E20" s="42"/>
    </row>
    <row r="21" spans="1:8" x14ac:dyDescent="0.2">
      <c r="A21" s="15" t="s">
        <v>14</v>
      </c>
      <c r="B21" s="10"/>
      <c r="C21" s="42"/>
      <c r="D21" s="10"/>
      <c r="E21" s="42"/>
    </row>
    <row r="22" spans="1:8" x14ac:dyDescent="0.2">
      <c r="A22" s="17" t="s">
        <v>67</v>
      </c>
      <c r="B22" s="29">
        <v>0</v>
      </c>
      <c r="C22" s="29">
        <v>0</v>
      </c>
      <c r="D22" s="29">
        <v>0</v>
      </c>
      <c r="E22" s="29">
        <v>0</v>
      </c>
      <c r="F22" s="30">
        <v>0</v>
      </c>
    </row>
    <row r="23" spans="1:8" x14ac:dyDescent="0.2">
      <c r="A23" s="17" t="s">
        <v>66</v>
      </c>
      <c r="B23" s="31">
        <v>419994.41906957387</v>
      </c>
      <c r="C23" s="31">
        <v>417405.07</v>
      </c>
      <c r="D23" s="31">
        <v>422391.87904399988</v>
      </c>
      <c r="E23" s="31">
        <v>422391.87904399988</v>
      </c>
      <c r="F23" s="30">
        <v>0.13992485144582253</v>
      </c>
    </row>
    <row r="24" spans="1:8" x14ac:dyDescent="0.2">
      <c r="A24" s="17" t="s">
        <v>63</v>
      </c>
      <c r="B24" s="31">
        <v>2177031.142628069</v>
      </c>
      <c r="C24" s="31">
        <v>1959545.78</v>
      </c>
      <c r="D24" s="31">
        <v>2102143.825807</v>
      </c>
      <c r="E24" s="31">
        <v>2108794.225807</v>
      </c>
      <c r="F24" s="30">
        <v>0.69637267461090846</v>
      </c>
    </row>
    <row r="25" spans="1:8" x14ac:dyDescent="0.2">
      <c r="A25" s="17" t="s">
        <v>65</v>
      </c>
      <c r="B25" s="31">
        <v>257586.71686887054</v>
      </c>
      <c r="C25" s="31">
        <v>444164.44</v>
      </c>
      <c r="D25" s="31">
        <v>266250.93478002376</v>
      </c>
      <c r="E25" s="31">
        <v>266250.93478002376</v>
      </c>
      <c r="F25" s="30">
        <v>8.8200375870686201E-2</v>
      </c>
    </row>
    <row r="26" spans="1:8" x14ac:dyDescent="0.2">
      <c r="A26" s="17" t="s">
        <v>64</v>
      </c>
      <c r="B26" s="31">
        <v>212303.64639424608</v>
      </c>
      <c r="C26" s="31">
        <v>171490.72</v>
      </c>
      <c r="D26" s="31">
        <v>227918.57734428725</v>
      </c>
      <c r="E26" s="31">
        <v>227918.57734428725</v>
      </c>
      <c r="F26" s="30">
        <v>7.5502098072582791E-2</v>
      </c>
    </row>
    <row r="27" spans="1:8" x14ac:dyDescent="0.2">
      <c r="A27" s="17" t="s">
        <v>149</v>
      </c>
      <c r="B27" s="31">
        <v>0</v>
      </c>
      <c r="C27" s="31">
        <v>0</v>
      </c>
      <c r="D27" s="31">
        <v>0</v>
      </c>
      <c r="E27" s="31">
        <v>0</v>
      </c>
      <c r="F27" s="30">
        <v>0</v>
      </c>
    </row>
    <row r="28" spans="1:8" x14ac:dyDescent="0.2">
      <c r="A28" s="17" t="s">
        <v>183</v>
      </c>
      <c r="B28" s="31">
        <v>0</v>
      </c>
      <c r="C28" s="31">
        <v>0</v>
      </c>
      <c r="D28" s="31">
        <v>0</v>
      </c>
      <c r="E28" s="31">
        <v>0</v>
      </c>
      <c r="F28" s="30">
        <v>0</v>
      </c>
    </row>
    <row r="29" spans="1:8" ht="17" thickBot="1" x14ac:dyDescent="0.25">
      <c r="A29" s="12" t="s">
        <v>13</v>
      </c>
      <c r="B29" s="32">
        <v>3066915.9249607595</v>
      </c>
      <c r="C29" s="32">
        <v>2992606.0100000002</v>
      </c>
      <c r="D29" s="32">
        <v>3018705.2169753108</v>
      </c>
      <c r="E29" s="32">
        <v>3025355.6169753112</v>
      </c>
      <c r="F29" s="33">
        <v>1</v>
      </c>
    </row>
    <row r="30" spans="1:8" ht="17" thickTop="1" x14ac:dyDescent="0.2">
      <c r="B30" s="10"/>
      <c r="C30" s="41"/>
      <c r="E30" s="41"/>
    </row>
    <row r="31" spans="1:8" x14ac:dyDescent="0.2">
      <c r="A31" s="15" t="s">
        <v>19</v>
      </c>
      <c r="B31" s="10"/>
      <c r="C31" s="41"/>
      <c r="E31" s="41"/>
    </row>
    <row r="32" spans="1:8" x14ac:dyDescent="0.2">
      <c r="A32" s="17" t="s">
        <v>152</v>
      </c>
      <c r="B32" s="34">
        <v>2</v>
      </c>
      <c r="C32" s="34">
        <v>2</v>
      </c>
      <c r="D32" s="34">
        <v>2</v>
      </c>
      <c r="E32" s="34">
        <v>2</v>
      </c>
      <c r="F32" s="30">
        <v>5.4054054054054057E-2</v>
      </c>
    </row>
    <row r="33" spans="1:7" x14ac:dyDescent="0.2">
      <c r="A33" s="17" t="s">
        <v>153</v>
      </c>
      <c r="B33" s="34">
        <v>27</v>
      </c>
      <c r="C33" s="34">
        <v>27</v>
      </c>
      <c r="D33" s="34">
        <v>26</v>
      </c>
      <c r="E33" s="34">
        <v>26</v>
      </c>
      <c r="F33" s="30">
        <v>0.70270270270270274</v>
      </c>
    </row>
    <row r="34" spans="1:7" x14ac:dyDescent="0.2">
      <c r="A34" s="17" t="s">
        <v>154</v>
      </c>
      <c r="B34" s="34">
        <v>9</v>
      </c>
      <c r="C34" s="34">
        <v>9</v>
      </c>
      <c r="D34" s="34">
        <v>9</v>
      </c>
      <c r="E34" s="34">
        <v>9</v>
      </c>
      <c r="F34" s="30">
        <v>0.24324324324324326</v>
      </c>
    </row>
    <row r="35" spans="1:7" ht="17" thickBot="1" x14ac:dyDescent="0.25">
      <c r="A35" s="12" t="s">
        <v>24</v>
      </c>
      <c r="B35" s="54">
        <v>38</v>
      </c>
      <c r="C35" s="54">
        <v>38</v>
      </c>
      <c r="D35" s="54">
        <v>37</v>
      </c>
      <c r="E35" s="54">
        <v>37</v>
      </c>
      <c r="F35" s="33">
        <v>1</v>
      </c>
      <c r="G35" s="34"/>
    </row>
    <row r="36" spans="1:7" ht="17" thickTop="1" x14ac:dyDescent="0.2">
      <c r="C36" s="41"/>
      <c r="E36" s="41"/>
    </row>
    <row r="37" spans="1:7" x14ac:dyDescent="0.2">
      <c r="A37" s="15" t="s">
        <v>25</v>
      </c>
    </row>
    <row r="38" spans="1:7" x14ac:dyDescent="0.2">
      <c r="A38" s="17" t="s">
        <v>37</v>
      </c>
      <c r="B38" s="7">
        <v>65</v>
      </c>
      <c r="C38" s="7">
        <v>58</v>
      </c>
      <c r="D38" s="7">
        <v>74</v>
      </c>
      <c r="E38" s="7">
        <v>74</v>
      </c>
    </row>
    <row r="39" spans="1:7" x14ac:dyDescent="0.2">
      <c r="A39" s="17" t="s">
        <v>38</v>
      </c>
      <c r="B39" s="7">
        <v>118</v>
      </c>
      <c r="C39" s="7">
        <v>107</v>
      </c>
      <c r="D39" s="7">
        <v>106</v>
      </c>
      <c r="E39" s="7">
        <v>106</v>
      </c>
    </row>
    <row r="40" spans="1:7" x14ac:dyDescent="0.2">
      <c r="A40" s="17" t="s">
        <v>39</v>
      </c>
      <c r="B40" s="7">
        <v>110</v>
      </c>
      <c r="C40" s="7">
        <v>110</v>
      </c>
      <c r="D40" s="7">
        <v>106</v>
      </c>
      <c r="E40" s="7">
        <v>106</v>
      </c>
    </row>
    <row r="41" spans="1:7" hidden="1" x14ac:dyDescent="0.2">
      <c r="A41" s="17" t="s">
        <v>40</v>
      </c>
    </row>
    <row r="42" spans="1:7" hidden="1" x14ac:dyDescent="0.2">
      <c r="A42" s="17" t="s">
        <v>41</v>
      </c>
    </row>
    <row r="43" spans="1:7" hidden="1" x14ac:dyDescent="0.2">
      <c r="A43" s="17" t="s">
        <v>42</v>
      </c>
    </row>
    <row r="44" spans="1:7" hidden="1" x14ac:dyDescent="0.2">
      <c r="A44" s="17" t="s">
        <v>43</v>
      </c>
    </row>
    <row r="45" spans="1:7" ht="17" thickBot="1" x14ac:dyDescent="0.25">
      <c r="A45" s="12" t="s">
        <v>44</v>
      </c>
      <c r="B45" s="35">
        <v>293</v>
      </c>
      <c r="C45" s="35">
        <v>275</v>
      </c>
      <c r="D45" s="35">
        <v>286</v>
      </c>
      <c r="E45" s="35">
        <v>286</v>
      </c>
      <c r="F45" s="35"/>
    </row>
    <row r="46" spans="1:7" ht="17" thickTop="1" x14ac:dyDescent="0.2"/>
    <row r="47" spans="1:7" x14ac:dyDescent="0.2">
      <c r="A47" s="15"/>
    </row>
    <row r="48" spans="1:7" x14ac:dyDescent="0.2">
      <c r="A48" s="17"/>
      <c r="C48" s="10"/>
    </row>
    <row r="49" spans="1:1" x14ac:dyDescent="0.2">
      <c r="A49" s="15"/>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H51"/>
  <sheetViews>
    <sheetView zoomScale="110" zoomScaleNormal="110" workbookViewId="0">
      <selection activeCell="K15" sqref="K15:K16"/>
    </sheetView>
  </sheetViews>
  <sheetFormatPr baseColWidth="10" defaultRowHeight="16" x14ac:dyDescent="0.2"/>
  <cols>
    <col min="1" max="1" width="29.5" style="7" bestFit="1" customWidth="1"/>
    <col min="2" max="5" width="16.5" style="7" customWidth="1"/>
    <col min="6" max="7" width="10.83203125" style="7"/>
    <col min="8" max="8" width="11.1640625" style="7" bestFit="1" customWidth="1"/>
    <col min="9" max="16384" width="10.83203125" style="7"/>
  </cols>
  <sheetData>
    <row r="1" spans="1:8" ht="18" x14ac:dyDescent="0.2">
      <c r="A1" s="82" t="s">
        <v>8</v>
      </c>
      <c r="B1" s="82"/>
      <c r="C1" s="82"/>
      <c r="D1" s="82"/>
      <c r="E1" s="82"/>
      <c r="F1" s="82"/>
      <c r="G1" s="7" t="s">
        <v>189</v>
      </c>
      <c r="H1" s="7" t="s">
        <v>190</v>
      </c>
    </row>
    <row r="2" spans="1:8" ht="18" x14ac:dyDescent="0.2">
      <c r="A2" s="82" t="s">
        <v>203</v>
      </c>
      <c r="B2" s="82"/>
      <c r="C2" s="82"/>
      <c r="D2" s="82"/>
      <c r="E2" s="82"/>
      <c r="F2" s="82"/>
    </row>
    <row r="3" spans="1:8" ht="18" x14ac:dyDescent="0.2">
      <c r="A3" s="82" t="s">
        <v>9</v>
      </c>
      <c r="B3" s="82"/>
      <c r="C3" s="82"/>
      <c r="D3" s="82"/>
      <c r="E3" s="82"/>
      <c r="F3" s="82"/>
    </row>
    <row r="4" spans="1:8" x14ac:dyDescent="0.2">
      <c r="A4" s="8"/>
      <c r="B4" s="8"/>
      <c r="C4" s="8"/>
      <c r="D4" s="8"/>
      <c r="E4" s="8"/>
      <c r="F4" s="8"/>
    </row>
    <row r="5" spans="1:8" ht="18" x14ac:dyDescent="0.2">
      <c r="A5" s="83" t="s">
        <v>60</v>
      </c>
      <c r="B5" s="83"/>
      <c r="C5" s="83"/>
      <c r="D5" s="83"/>
      <c r="E5" s="83"/>
      <c r="F5" s="83"/>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26</v>
      </c>
    </row>
    <row r="10" spans="1:8" x14ac:dyDescent="0.2">
      <c r="B10" s="8" t="s">
        <v>185</v>
      </c>
      <c r="C10" s="8" t="s">
        <v>186</v>
      </c>
      <c r="D10" s="8" t="s">
        <v>187</v>
      </c>
      <c r="E10" s="8" t="s">
        <v>204</v>
      </c>
      <c r="F10" s="8" t="s">
        <v>27</v>
      </c>
    </row>
    <row r="11" spans="1:8" x14ac:dyDescent="0.2">
      <c r="B11" s="8"/>
      <c r="C11" s="8"/>
      <c r="D11" s="8"/>
      <c r="E11" s="8"/>
      <c r="F11" s="9"/>
    </row>
    <row r="12" spans="1:8" x14ac:dyDescent="0.2">
      <c r="B12" s="8"/>
      <c r="C12" s="8"/>
      <c r="D12" s="8"/>
      <c r="E12" s="8"/>
      <c r="F12" s="9"/>
    </row>
    <row r="13" spans="1:8" x14ac:dyDescent="0.2">
      <c r="A13" s="15" t="s">
        <v>11</v>
      </c>
    </row>
    <row r="14" spans="1:8" x14ac:dyDescent="0.2">
      <c r="A14" s="17" t="s">
        <v>0</v>
      </c>
      <c r="B14" s="29">
        <v>3058209.67845</v>
      </c>
      <c r="C14" s="29">
        <v>2988749.45</v>
      </c>
      <c r="D14" s="29">
        <v>2762646.5711899176</v>
      </c>
      <c r="E14" s="29">
        <v>2748463.5711899176</v>
      </c>
      <c r="F14" s="30">
        <v>0.73528176867506467</v>
      </c>
      <c r="H14" s="10"/>
    </row>
    <row r="15" spans="1:8" x14ac:dyDescent="0.2">
      <c r="A15" s="17" t="s">
        <v>1</v>
      </c>
      <c r="B15" s="31">
        <v>925063.04442366562</v>
      </c>
      <c r="C15" s="31">
        <v>918864.07</v>
      </c>
      <c r="D15" s="31">
        <v>848132.49735530466</v>
      </c>
      <c r="E15" s="31">
        <v>843778.31635530468</v>
      </c>
      <c r="F15" s="30">
        <v>0.22573150298324485</v>
      </c>
    </row>
    <row r="16" spans="1:8" x14ac:dyDescent="0.2">
      <c r="A16" s="17" t="s">
        <v>2</v>
      </c>
      <c r="B16" s="31">
        <v>15150</v>
      </c>
      <c r="C16" s="31">
        <v>106541.5</v>
      </c>
      <c r="D16" s="31">
        <v>94375</v>
      </c>
      <c r="E16" s="31">
        <v>94375</v>
      </c>
      <c r="F16" s="30">
        <v>2.5118021842664026E-2</v>
      </c>
      <c r="H16" s="10"/>
    </row>
    <row r="17" spans="1:8" x14ac:dyDescent="0.2">
      <c r="A17" s="17" t="s">
        <v>12</v>
      </c>
      <c r="B17" s="31">
        <v>57416</v>
      </c>
      <c r="C17" s="31">
        <v>55045.919999999998</v>
      </c>
      <c r="D17" s="31">
        <v>52108.37</v>
      </c>
      <c r="E17" s="31">
        <v>52108.37</v>
      </c>
      <c r="F17" s="30">
        <v>1.3868706499026426E-2</v>
      </c>
      <c r="H17" s="10"/>
    </row>
    <row r="18" spans="1:8" x14ac:dyDescent="0.2">
      <c r="A18" s="17" t="s">
        <v>183</v>
      </c>
      <c r="B18" s="31">
        <v>0</v>
      </c>
      <c r="C18" s="31">
        <v>0</v>
      </c>
      <c r="D18" s="31">
        <v>0</v>
      </c>
      <c r="E18" s="31">
        <v>0</v>
      </c>
      <c r="F18" s="30">
        <v>0</v>
      </c>
      <c r="H18" s="10"/>
    </row>
    <row r="19" spans="1:8" ht="17" thickBot="1" x14ac:dyDescent="0.25">
      <c r="A19" s="12" t="s">
        <v>13</v>
      </c>
      <c r="B19" s="32">
        <v>4055838.7228736654</v>
      </c>
      <c r="C19" s="32">
        <v>4069200.94</v>
      </c>
      <c r="D19" s="32">
        <v>3757262.4385452224</v>
      </c>
      <c r="E19" s="32">
        <v>3738725.2575452225</v>
      </c>
      <c r="F19" s="33">
        <v>1</v>
      </c>
      <c r="H19" s="10"/>
    </row>
    <row r="20" spans="1:8" ht="17" thickTop="1" x14ac:dyDescent="0.2">
      <c r="A20" s="17"/>
      <c r="B20" s="42"/>
      <c r="C20" s="42"/>
      <c r="D20" s="10"/>
      <c r="E20" s="42"/>
    </row>
    <row r="21" spans="1:8" x14ac:dyDescent="0.2">
      <c r="A21" s="15" t="s">
        <v>14</v>
      </c>
      <c r="B21" s="42"/>
      <c r="C21" s="42"/>
      <c r="D21" s="10"/>
      <c r="E21" s="42"/>
    </row>
    <row r="22" spans="1:8" x14ac:dyDescent="0.2">
      <c r="A22" s="17" t="s">
        <v>67</v>
      </c>
      <c r="B22" s="29">
        <v>0</v>
      </c>
      <c r="C22" s="29">
        <v>0</v>
      </c>
      <c r="D22" s="29">
        <v>0</v>
      </c>
      <c r="E22" s="29">
        <v>0</v>
      </c>
      <c r="F22" s="30">
        <v>0</v>
      </c>
    </row>
    <row r="23" spans="1:8" x14ac:dyDescent="0.2">
      <c r="A23" s="17" t="s">
        <v>66</v>
      </c>
      <c r="B23" s="31">
        <v>607914.6865554041</v>
      </c>
      <c r="C23" s="31">
        <v>523710.24</v>
      </c>
      <c r="D23" s="31">
        <v>591449.84398000001</v>
      </c>
      <c r="E23" s="31">
        <v>570812.31397999998</v>
      </c>
      <c r="F23" s="30">
        <v>0.15741510039660794</v>
      </c>
    </row>
    <row r="24" spans="1:8" x14ac:dyDescent="0.2">
      <c r="A24" s="17" t="s">
        <v>63</v>
      </c>
      <c r="B24" s="31">
        <v>2757511.4641447193</v>
      </c>
      <c r="C24" s="31">
        <v>2730041.9699999997</v>
      </c>
      <c r="D24" s="31">
        <v>2483288.17590125</v>
      </c>
      <c r="E24" s="31">
        <v>2482196.8309012502</v>
      </c>
      <c r="F24" s="30">
        <v>0.66093018960441774</v>
      </c>
    </row>
    <row r="25" spans="1:8" x14ac:dyDescent="0.2">
      <c r="A25" s="17" t="s">
        <v>65</v>
      </c>
      <c r="B25" s="31">
        <v>313666.89987109194</v>
      </c>
      <c r="C25" s="31">
        <v>269626.65000000002</v>
      </c>
      <c r="D25" s="31">
        <v>265580.28120474442</v>
      </c>
      <c r="E25" s="31">
        <v>265580.28120474442</v>
      </c>
      <c r="F25" s="30">
        <v>7.0684517131460942E-2</v>
      </c>
    </row>
    <row r="26" spans="1:8" x14ac:dyDescent="0.2">
      <c r="A26" s="17" t="s">
        <v>64</v>
      </c>
      <c r="B26" s="31">
        <v>376745.67230245029</v>
      </c>
      <c r="C26" s="31">
        <v>545822.07999999996</v>
      </c>
      <c r="D26" s="31">
        <v>416944.13745922717</v>
      </c>
      <c r="E26" s="31">
        <v>420135.83145922719</v>
      </c>
      <c r="F26" s="30">
        <v>0.11097019286751346</v>
      </c>
    </row>
    <row r="27" spans="1:8" x14ac:dyDescent="0.2">
      <c r="A27" s="17" t="s">
        <v>149</v>
      </c>
      <c r="B27" s="31">
        <v>0</v>
      </c>
      <c r="C27" s="31">
        <v>0</v>
      </c>
      <c r="D27" s="31"/>
      <c r="E27" s="31"/>
      <c r="F27" s="30">
        <v>0</v>
      </c>
    </row>
    <row r="28" spans="1:8" x14ac:dyDescent="0.2">
      <c r="A28" s="17" t="s">
        <v>183</v>
      </c>
      <c r="B28" s="31">
        <v>0</v>
      </c>
      <c r="C28" s="31">
        <v>0</v>
      </c>
      <c r="D28" s="31"/>
      <c r="E28" s="31"/>
      <c r="F28" s="30">
        <v>0</v>
      </c>
    </row>
    <row r="29" spans="1:8" ht="17" thickBot="1" x14ac:dyDescent="0.25">
      <c r="A29" s="12" t="s">
        <v>13</v>
      </c>
      <c r="B29" s="32">
        <v>4055838.7228736654</v>
      </c>
      <c r="C29" s="32">
        <v>4069200.94</v>
      </c>
      <c r="D29" s="32">
        <v>3757262.4385452215</v>
      </c>
      <c r="E29" s="32">
        <v>3738725.2575452216</v>
      </c>
      <c r="F29" s="33">
        <v>1</v>
      </c>
    </row>
    <row r="30" spans="1:8" ht="17" thickTop="1" x14ac:dyDescent="0.2">
      <c r="B30" s="41"/>
      <c r="C30" s="41"/>
      <c r="E30" s="41"/>
    </row>
    <row r="31" spans="1:8" x14ac:dyDescent="0.2">
      <c r="A31" s="15" t="s">
        <v>19</v>
      </c>
      <c r="B31" s="41"/>
      <c r="C31" s="41"/>
      <c r="E31" s="41"/>
    </row>
    <row r="32" spans="1:8" x14ac:dyDescent="0.2">
      <c r="A32" s="17" t="s">
        <v>152</v>
      </c>
      <c r="B32" s="34">
        <v>3</v>
      </c>
      <c r="C32" s="34">
        <v>3</v>
      </c>
      <c r="D32" s="34">
        <v>3</v>
      </c>
      <c r="E32" s="34">
        <v>3</v>
      </c>
      <c r="F32" s="30">
        <v>7.2992700729927001E-2</v>
      </c>
    </row>
    <row r="33" spans="1:7" x14ac:dyDescent="0.2">
      <c r="A33" s="17" t="s">
        <v>153</v>
      </c>
      <c r="B33" s="34">
        <v>35.1</v>
      </c>
      <c r="C33" s="34">
        <v>35.1</v>
      </c>
      <c r="D33" s="34">
        <v>31.1</v>
      </c>
      <c r="E33" s="34">
        <v>31.1</v>
      </c>
      <c r="F33" s="30">
        <v>0.75669099756690994</v>
      </c>
    </row>
    <row r="34" spans="1:7" x14ac:dyDescent="0.2">
      <c r="A34" s="17" t="s">
        <v>154</v>
      </c>
      <c r="B34" s="34">
        <v>9</v>
      </c>
      <c r="C34" s="34">
        <v>7</v>
      </c>
      <c r="D34" s="34">
        <v>7</v>
      </c>
      <c r="E34" s="34">
        <v>7</v>
      </c>
      <c r="F34" s="30">
        <v>0.170316301703163</v>
      </c>
    </row>
    <row r="35" spans="1:7" ht="17" thickBot="1" x14ac:dyDescent="0.25">
      <c r="A35" s="12" t="s">
        <v>24</v>
      </c>
      <c r="B35" s="54">
        <v>47.1</v>
      </c>
      <c r="C35" s="54">
        <v>45.1</v>
      </c>
      <c r="D35" s="54">
        <v>41.1</v>
      </c>
      <c r="E35" s="54">
        <v>41.1</v>
      </c>
      <c r="F35" s="33">
        <v>1</v>
      </c>
      <c r="G35" s="34"/>
    </row>
    <row r="36" spans="1:7" ht="17" thickTop="1" x14ac:dyDescent="0.2">
      <c r="B36" s="41"/>
      <c r="C36" s="41"/>
      <c r="E36" s="41"/>
    </row>
    <row r="37" spans="1:7" x14ac:dyDescent="0.2">
      <c r="A37" s="15" t="s">
        <v>25</v>
      </c>
      <c r="B37" s="41"/>
    </row>
    <row r="38" spans="1:7" x14ac:dyDescent="0.2">
      <c r="A38" s="17" t="s">
        <v>40</v>
      </c>
      <c r="B38" s="7">
        <v>120</v>
      </c>
      <c r="C38" s="7">
        <v>114</v>
      </c>
      <c r="D38" s="7">
        <v>112</v>
      </c>
      <c r="E38" s="7">
        <v>112</v>
      </c>
    </row>
    <row r="39" spans="1:7" x14ac:dyDescent="0.2">
      <c r="A39" s="17" t="s">
        <v>41</v>
      </c>
      <c r="B39" s="7">
        <v>93</v>
      </c>
      <c r="C39" s="7">
        <v>84</v>
      </c>
      <c r="D39" s="7">
        <v>115</v>
      </c>
      <c r="E39" s="7">
        <v>115</v>
      </c>
    </row>
    <row r="40" spans="1:7" x14ac:dyDescent="0.2">
      <c r="A40" s="17" t="s">
        <v>42</v>
      </c>
      <c r="B40" s="7">
        <v>96</v>
      </c>
      <c r="C40" s="7">
        <v>82</v>
      </c>
      <c r="D40" s="7">
        <v>82</v>
      </c>
      <c r="E40" s="7">
        <v>82</v>
      </c>
    </row>
    <row r="41" spans="1:7" x14ac:dyDescent="0.2">
      <c r="A41" s="17" t="s">
        <v>43</v>
      </c>
      <c r="B41" s="7">
        <v>96</v>
      </c>
      <c r="C41" s="7">
        <v>87</v>
      </c>
      <c r="D41" s="7">
        <v>80</v>
      </c>
      <c r="E41" s="7">
        <v>80</v>
      </c>
    </row>
    <row r="42" spans="1:7" ht="17" thickBot="1" x14ac:dyDescent="0.25">
      <c r="A42" s="12" t="s">
        <v>44</v>
      </c>
      <c r="B42" s="35">
        <v>405</v>
      </c>
      <c r="C42" s="35">
        <v>367</v>
      </c>
      <c r="D42" s="35">
        <v>389</v>
      </c>
      <c r="E42" s="35">
        <v>389</v>
      </c>
      <c r="F42" s="35"/>
    </row>
    <row r="43" spans="1:7" ht="17" thickTop="1" x14ac:dyDescent="0.2"/>
    <row r="44" spans="1:7" x14ac:dyDescent="0.2">
      <c r="A44" s="15"/>
      <c r="C44" s="41"/>
      <c r="E44" s="41"/>
    </row>
    <row r="45" spans="1:7" x14ac:dyDescent="0.2">
      <c r="A45" s="17"/>
      <c r="C45" s="41"/>
      <c r="E45" s="41"/>
    </row>
    <row r="46" spans="1:7" x14ac:dyDescent="0.2">
      <c r="A46" s="15"/>
      <c r="C46" s="41"/>
      <c r="E46" s="41"/>
    </row>
    <row r="47" spans="1:7" x14ac:dyDescent="0.2">
      <c r="C47" s="41"/>
      <c r="E47" s="41"/>
    </row>
    <row r="48" spans="1:7" x14ac:dyDescent="0.2">
      <c r="C48" s="41"/>
      <c r="E48" s="41"/>
    </row>
    <row r="49" spans="3:5" x14ac:dyDescent="0.2">
      <c r="C49" s="41"/>
      <c r="E49" s="41"/>
    </row>
    <row r="50" spans="3:5" x14ac:dyDescent="0.2">
      <c r="C50" s="41"/>
      <c r="E50" s="41"/>
    </row>
    <row r="51" spans="3:5" x14ac:dyDescent="0.2">
      <c r="C51" s="41"/>
      <c r="E51" s="41"/>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G40"/>
  <sheetViews>
    <sheetView workbookViewId="0">
      <selection activeCell="K15" sqref="K15:K16"/>
    </sheetView>
  </sheetViews>
  <sheetFormatPr baseColWidth="10" defaultRowHeight="16" x14ac:dyDescent="0.2"/>
  <cols>
    <col min="1" max="1" width="29.5" style="7" bestFit="1" customWidth="1"/>
    <col min="2" max="5" width="16.5" style="7" customWidth="1"/>
    <col min="6" max="6" width="10.83203125" style="7"/>
    <col min="7" max="7" width="11.83203125" style="7" bestFit="1" customWidth="1"/>
    <col min="8" max="16384" width="10.83203125" style="7"/>
  </cols>
  <sheetData>
    <row r="1" spans="1:7" ht="18" x14ac:dyDescent="0.2">
      <c r="A1" s="82" t="s">
        <v>8</v>
      </c>
      <c r="B1" s="82"/>
      <c r="C1" s="82"/>
      <c r="D1" s="82"/>
      <c r="E1" s="82"/>
      <c r="F1" s="82"/>
    </row>
    <row r="2" spans="1:7" ht="18" x14ac:dyDescent="0.2">
      <c r="A2" s="82" t="s">
        <v>203</v>
      </c>
      <c r="B2" s="82"/>
      <c r="C2" s="82"/>
      <c r="D2" s="82"/>
      <c r="E2" s="82"/>
      <c r="F2" s="82"/>
      <c r="G2" s="49"/>
    </row>
    <row r="3" spans="1:7" ht="18" x14ac:dyDescent="0.2">
      <c r="A3" s="82" t="s">
        <v>9</v>
      </c>
      <c r="B3" s="82"/>
      <c r="C3" s="82"/>
      <c r="D3" s="82"/>
      <c r="E3" s="82"/>
      <c r="F3" s="82"/>
    </row>
    <row r="4" spans="1:7" x14ac:dyDescent="0.2">
      <c r="A4" s="8"/>
      <c r="B4" s="8"/>
      <c r="C4" s="8"/>
      <c r="D4" s="8"/>
      <c r="E4" s="8"/>
      <c r="F4" s="8"/>
    </row>
    <row r="5" spans="1:7" ht="18" x14ac:dyDescent="0.2">
      <c r="A5" s="83" t="s">
        <v>53</v>
      </c>
      <c r="B5" s="83"/>
      <c r="C5" s="83"/>
      <c r="D5" s="83"/>
      <c r="E5" s="83"/>
      <c r="F5" s="83"/>
    </row>
    <row r="6" spans="1:7" x14ac:dyDescent="0.2">
      <c r="A6" s="8"/>
      <c r="B6" s="8"/>
      <c r="C6" s="8"/>
      <c r="D6" s="8"/>
      <c r="E6" s="8"/>
      <c r="F6" s="8"/>
    </row>
    <row r="7" spans="1:7" x14ac:dyDescent="0.2">
      <c r="A7" s="8"/>
      <c r="B7" s="8"/>
      <c r="C7" s="8"/>
      <c r="D7" s="8"/>
      <c r="E7" s="8"/>
    </row>
    <row r="9" spans="1:7" x14ac:dyDescent="0.2">
      <c r="B9" s="8" t="s">
        <v>118</v>
      </c>
      <c r="C9" s="8" t="s">
        <v>118</v>
      </c>
      <c r="D9" s="8" t="s">
        <v>119</v>
      </c>
      <c r="E9" s="8" t="s">
        <v>119</v>
      </c>
      <c r="F9" s="8" t="s">
        <v>26</v>
      </c>
    </row>
    <row r="10" spans="1:7" x14ac:dyDescent="0.2">
      <c r="B10" s="8" t="s">
        <v>185</v>
      </c>
      <c r="C10" s="8" t="s">
        <v>186</v>
      </c>
      <c r="D10" s="8" t="s">
        <v>187</v>
      </c>
      <c r="E10" s="8" t="s">
        <v>204</v>
      </c>
      <c r="F10" s="8" t="s">
        <v>27</v>
      </c>
    </row>
    <row r="11" spans="1:7" x14ac:dyDescent="0.2">
      <c r="B11" s="8"/>
      <c r="C11" s="8"/>
      <c r="D11" s="8"/>
      <c r="E11" s="8"/>
      <c r="F11" s="9"/>
    </row>
    <row r="12" spans="1:7" x14ac:dyDescent="0.2">
      <c r="B12" s="8"/>
      <c r="C12" s="8"/>
      <c r="D12" s="8"/>
      <c r="E12" s="8"/>
      <c r="F12" s="9"/>
    </row>
    <row r="13" spans="1:7" x14ac:dyDescent="0.2">
      <c r="A13" s="15" t="s">
        <v>11</v>
      </c>
    </row>
    <row r="14" spans="1:7" x14ac:dyDescent="0.2">
      <c r="A14" s="17" t="s">
        <v>0</v>
      </c>
      <c r="B14" s="10">
        <v>1777951.84</v>
      </c>
      <c r="C14" s="10">
        <v>1781424.89</v>
      </c>
      <c r="D14" s="10">
        <v>1890305.4435216156</v>
      </c>
      <c r="E14" s="10">
        <v>1872105.4435216156</v>
      </c>
      <c r="F14" s="30">
        <v>0.47118884197227034</v>
      </c>
    </row>
    <row r="15" spans="1:7" x14ac:dyDescent="0.2">
      <c r="A15" s="17" t="s">
        <v>1</v>
      </c>
      <c r="B15" s="18">
        <v>504962.9922998579</v>
      </c>
      <c r="C15" s="18">
        <v>501722.67</v>
      </c>
      <c r="D15" s="18">
        <v>570872.24394352792</v>
      </c>
      <c r="E15" s="18">
        <v>565375.8439435279</v>
      </c>
      <c r="F15" s="30">
        <v>0.14229903027562565</v>
      </c>
    </row>
    <row r="16" spans="1:7" x14ac:dyDescent="0.2">
      <c r="A16" s="17" t="s">
        <v>2</v>
      </c>
      <c r="B16" s="18">
        <v>739100</v>
      </c>
      <c r="C16" s="18">
        <v>948611.17</v>
      </c>
      <c r="D16" s="18">
        <v>1068900</v>
      </c>
      <c r="E16" s="18">
        <v>1418900</v>
      </c>
      <c r="F16" s="30">
        <v>0.26644040777127481</v>
      </c>
    </row>
    <row r="17" spans="1:7" x14ac:dyDescent="0.2">
      <c r="A17" s="17" t="s">
        <v>12</v>
      </c>
      <c r="B17" s="18">
        <v>250147.59</v>
      </c>
      <c r="C17" s="18">
        <v>174847.17</v>
      </c>
      <c r="D17" s="18">
        <v>211300</v>
      </c>
      <c r="E17" s="18">
        <v>211300</v>
      </c>
      <c r="F17" s="30">
        <v>5.2669901919796397E-2</v>
      </c>
    </row>
    <row r="18" spans="1:7" x14ac:dyDescent="0.2">
      <c r="A18" s="17" t="s">
        <v>183</v>
      </c>
      <c r="B18" s="18">
        <v>270402</v>
      </c>
      <c r="C18" s="18">
        <v>270401.19</v>
      </c>
      <c r="D18" s="18">
        <v>270401.19</v>
      </c>
      <c r="E18" s="18">
        <v>270401.19</v>
      </c>
      <c r="F18" s="30">
        <v>6.7401818061032806E-2</v>
      </c>
    </row>
    <row r="19" spans="1:7" ht="17" thickBot="1" x14ac:dyDescent="0.25">
      <c r="A19" s="12" t="s">
        <v>13</v>
      </c>
      <c r="B19" s="20">
        <v>3542564.4222998577</v>
      </c>
      <c r="C19" s="20">
        <v>3677007.09</v>
      </c>
      <c r="D19" s="20">
        <v>4011778.8774651433</v>
      </c>
      <c r="E19" s="20">
        <v>4338082.4774651434</v>
      </c>
      <c r="F19" s="36">
        <v>1</v>
      </c>
      <c r="G19" s="10"/>
    </row>
    <row r="20" spans="1:7" ht="17" thickTop="1" x14ac:dyDescent="0.2">
      <c r="A20" s="17"/>
      <c r="B20" s="41"/>
      <c r="C20" s="41"/>
      <c r="E20" s="41"/>
    </row>
    <row r="21" spans="1:7" x14ac:dyDescent="0.2">
      <c r="A21" s="15" t="s">
        <v>14</v>
      </c>
      <c r="B21" s="41"/>
      <c r="C21" s="41"/>
      <c r="E21" s="41"/>
    </row>
    <row r="22" spans="1:7" x14ac:dyDescent="0.2">
      <c r="A22" s="17" t="s">
        <v>67</v>
      </c>
      <c r="B22" s="10">
        <v>1327807.4376776314</v>
      </c>
      <c r="C22" s="10">
        <v>1445554.56</v>
      </c>
      <c r="D22" s="10">
        <v>1384125.788224</v>
      </c>
      <c r="E22" s="10">
        <v>1384125.788224</v>
      </c>
      <c r="F22" s="30">
        <v>0.34501547331007554</v>
      </c>
    </row>
    <row r="23" spans="1:7" x14ac:dyDescent="0.2">
      <c r="A23" s="17" t="s">
        <v>66</v>
      </c>
      <c r="B23" s="18">
        <v>0</v>
      </c>
      <c r="C23" s="18">
        <v>0</v>
      </c>
      <c r="D23" s="18">
        <v>0</v>
      </c>
      <c r="E23" s="18">
        <v>0</v>
      </c>
      <c r="F23" s="30">
        <v>0</v>
      </c>
    </row>
    <row r="24" spans="1:7" x14ac:dyDescent="0.2">
      <c r="A24" s="17" t="s">
        <v>63</v>
      </c>
      <c r="B24" s="18">
        <v>289348</v>
      </c>
      <c r="C24" s="18">
        <v>258527.79</v>
      </c>
      <c r="D24" s="18">
        <v>121500</v>
      </c>
      <c r="E24" s="18">
        <v>121500</v>
      </c>
      <c r="F24" s="30">
        <v>3.0285816768837018E-2</v>
      </c>
    </row>
    <row r="25" spans="1:7" x14ac:dyDescent="0.2">
      <c r="A25" s="17" t="s">
        <v>65</v>
      </c>
      <c r="B25" s="18">
        <v>27000</v>
      </c>
      <c r="C25" s="18">
        <v>9442.86</v>
      </c>
      <c r="D25" s="18">
        <v>367000</v>
      </c>
      <c r="E25" s="18">
        <v>717000</v>
      </c>
      <c r="F25" s="30">
        <v>9.1480615260602346E-2</v>
      </c>
    </row>
    <row r="26" spans="1:7" x14ac:dyDescent="0.2">
      <c r="A26" s="17" t="s">
        <v>64</v>
      </c>
      <c r="B26" s="18">
        <v>1628007.3946222262</v>
      </c>
      <c r="C26" s="18">
        <v>1693081.13</v>
      </c>
      <c r="D26" s="18">
        <v>1868751.8992411438</v>
      </c>
      <c r="E26" s="18">
        <v>1845055.4992411439</v>
      </c>
      <c r="F26" s="30">
        <v>0.46581627659945235</v>
      </c>
    </row>
    <row r="27" spans="1:7" x14ac:dyDescent="0.2">
      <c r="A27" s="17" t="s">
        <v>149</v>
      </c>
      <c r="B27" s="18">
        <v>0</v>
      </c>
      <c r="C27" s="18">
        <v>0</v>
      </c>
      <c r="D27" s="18">
        <v>0</v>
      </c>
      <c r="E27" s="18">
        <v>0</v>
      </c>
      <c r="F27" s="30">
        <v>0</v>
      </c>
    </row>
    <row r="28" spans="1:7" x14ac:dyDescent="0.2">
      <c r="A28" s="17" t="s">
        <v>183</v>
      </c>
      <c r="B28" s="18">
        <v>270402</v>
      </c>
      <c r="C28" s="18">
        <v>270401.19</v>
      </c>
      <c r="D28" s="18">
        <v>270401.19</v>
      </c>
      <c r="E28" s="18">
        <v>270401.19</v>
      </c>
      <c r="F28" s="30">
        <v>6.7401818061032792E-2</v>
      </c>
    </row>
    <row r="29" spans="1:7" ht="17" thickBot="1" x14ac:dyDescent="0.25">
      <c r="A29" s="12" t="s">
        <v>13</v>
      </c>
      <c r="B29" s="20">
        <v>3542564.8322998574</v>
      </c>
      <c r="C29" s="20">
        <v>3677007.53</v>
      </c>
      <c r="D29" s="20">
        <v>4011778.8774651438</v>
      </c>
      <c r="E29" s="20">
        <v>4338082.4774651444</v>
      </c>
      <c r="F29" s="36">
        <v>1</v>
      </c>
    </row>
    <row r="30" spans="1:7" ht="17" thickTop="1" x14ac:dyDescent="0.2">
      <c r="E30" s="41"/>
    </row>
    <row r="31" spans="1:7" x14ac:dyDescent="0.2">
      <c r="A31" s="15" t="s">
        <v>19</v>
      </c>
      <c r="E31" s="41"/>
      <c r="F31" s="30"/>
    </row>
    <row r="32" spans="1:7" x14ac:dyDescent="0.2">
      <c r="A32" s="17" t="s">
        <v>152</v>
      </c>
      <c r="B32" s="37">
        <v>6</v>
      </c>
      <c r="C32" s="37">
        <v>6</v>
      </c>
      <c r="D32" s="37">
        <v>6</v>
      </c>
      <c r="E32" s="37">
        <v>6</v>
      </c>
      <c r="F32" s="30">
        <v>0.26905829596412556</v>
      </c>
    </row>
    <row r="33" spans="1:6" x14ac:dyDescent="0.2">
      <c r="A33" s="17" t="s">
        <v>153</v>
      </c>
      <c r="B33" s="37">
        <v>4</v>
      </c>
      <c r="C33" s="37">
        <v>3</v>
      </c>
      <c r="D33" s="37">
        <v>5.5</v>
      </c>
      <c r="E33" s="37">
        <v>5.5</v>
      </c>
      <c r="F33" s="30">
        <v>0.24663677130044842</v>
      </c>
    </row>
    <row r="34" spans="1:6" x14ac:dyDescent="0.2">
      <c r="A34" s="17" t="s">
        <v>154</v>
      </c>
      <c r="B34" s="37">
        <v>10.8</v>
      </c>
      <c r="C34" s="37">
        <v>10.8</v>
      </c>
      <c r="D34" s="37">
        <v>10.8</v>
      </c>
      <c r="E34" s="37">
        <v>10.8</v>
      </c>
      <c r="F34" s="30">
        <v>0.48430493273542602</v>
      </c>
    </row>
    <row r="35" spans="1:6" ht="17" thickBot="1" x14ac:dyDescent="0.25">
      <c r="A35" s="12" t="s">
        <v>24</v>
      </c>
      <c r="B35" s="38">
        <v>20.8</v>
      </c>
      <c r="C35" s="38">
        <v>19.8</v>
      </c>
      <c r="D35" s="38">
        <v>22.3</v>
      </c>
      <c r="E35" s="38">
        <v>22.3</v>
      </c>
      <c r="F35" s="33">
        <v>0.73094170403587444</v>
      </c>
    </row>
    <row r="36" spans="1:6" ht="17" thickTop="1" x14ac:dyDescent="0.2"/>
    <row r="37" spans="1:6" ht="16" customHeight="1" x14ac:dyDescent="0.2">
      <c r="A37" s="84" t="s">
        <v>181</v>
      </c>
      <c r="B37" s="84"/>
      <c r="C37" s="84"/>
      <c r="D37" s="84"/>
      <c r="E37" s="84"/>
      <c r="F37" s="84"/>
    </row>
    <row r="38" spans="1:6" x14ac:dyDescent="0.2">
      <c r="A38" s="84"/>
      <c r="B38" s="84"/>
      <c r="C38" s="84"/>
      <c r="D38" s="84"/>
      <c r="E38" s="84"/>
      <c r="F38" s="84"/>
    </row>
    <row r="39" spans="1:6" x14ac:dyDescent="0.2">
      <c r="A39" s="84"/>
      <c r="B39" s="84"/>
      <c r="C39" s="84"/>
      <c r="D39" s="84"/>
      <c r="E39" s="84"/>
      <c r="F39" s="84"/>
    </row>
    <row r="40" spans="1:6" x14ac:dyDescent="0.2">
      <c r="A40" s="84"/>
      <c r="B40" s="84"/>
      <c r="C40" s="84"/>
      <c r="D40" s="84"/>
      <c r="E40" s="84"/>
      <c r="F40" s="84"/>
    </row>
  </sheetData>
  <mergeCells count="5">
    <mergeCell ref="A1:F1"/>
    <mergeCell ref="A2:F2"/>
    <mergeCell ref="A3:F3"/>
    <mergeCell ref="A5:F5"/>
    <mergeCell ref="A37:F40"/>
  </mergeCells>
  <phoneticPr fontId="10" type="noConversion"/>
  <pageMargins left="0.7" right="0.7" top="0.75" bottom="0.75" header="0.3" footer="0.3"/>
  <pageSetup scale="7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I50"/>
  <sheetViews>
    <sheetView workbookViewId="0">
      <selection activeCell="K15" sqref="K15:K16"/>
    </sheetView>
  </sheetViews>
  <sheetFormatPr baseColWidth="10" defaultRowHeight="16" x14ac:dyDescent="0.2"/>
  <cols>
    <col min="1" max="1" width="29.5" style="7" bestFit="1" customWidth="1"/>
    <col min="2" max="5" width="16.5" style="7" customWidth="1"/>
    <col min="6" max="7" width="10.83203125" style="7"/>
    <col min="8" max="8" width="12.6640625" style="7" customWidth="1"/>
    <col min="9" max="16384" width="10.83203125" style="7"/>
  </cols>
  <sheetData>
    <row r="1" spans="1:9" ht="18" x14ac:dyDescent="0.2">
      <c r="A1" s="82" t="s">
        <v>8</v>
      </c>
      <c r="B1" s="82"/>
      <c r="C1" s="82"/>
      <c r="D1" s="82"/>
      <c r="E1" s="82"/>
      <c r="F1" s="82"/>
    </row>
    <row r="2" spans="1:9" ht="18" x14ac:dyDescent="0.2">
      <c r="A2" s="82" t="s">
        <v>203</v>
      </c>
      <c r="B2" s="82"/>
      <c r="C2" s="82"/>
      <c r="D2" s="82"/>
      <c r="E2" s="82"/>
      <c r="F2" s="82"/>
      <c r="G2" s="49"/>
    </row>
    <row r="3" spans="1:9" ht="18" x14ac:dyDescent="0.2">
      <c r="A3" s="82" t="s">
        <v>9</v>
      </c>
      <c r="B3" s="82"/>
      <c r="C3" s="82"/>
      <c r="D3" s="82"/>
      <c r="E3" s="82"/>
      <c r="F3" s="82"/>
    </row>
    <row r="4" spans="1:9" x14ac:dyDescent="0.2">
      <c r="A4" s="8"/>
      <c r="B4" s="8"/>
      <c r="C4" s="8"/>
      <c r="D4" s="8"/>
      <c r="E4" s="8"/>
      <c r="F4" s="8"/>
    </row>
    <row r="5" spans="1:9" ht="18" x14ac:dyDescent="0.2">
      <c r="A5" s="83" t="s">
        <v>150</v>
      </c>
      <c r="B5" s="83"/>
      <c r="C5" s="83"/>
      <c r="D5" s="83"/>
      <c r="E5" s="83"/>
      <c r="F5" s="83"/>
    </row>
    <row r="6" spans="1:9" x14ac:dyDescent="0.2">
      <c r="A6" s="8"/>
      <c r="B6" s="8"/>
      <c r="C6" s="8"/>
      <c r="D6" s="8"/>
      <c r="E6" s="8"/>
      <c r="F6" s="8"/>
    </row>
    <row r="7" spans="1:9" x14ac:dyDescent="0.2">
      <c r="A7" s="8"/>
      <c r="B7" s="8"/>
      <c r="C7" s="8"/>
      <c r="D7" s="8"/>
      <c r="E7" s="8"/>
    </row>
    <row r="9" spans="1:9" x14ac:dyDescent="0.2">
      <c r="B9" s="8" t="s">
        <v>118</v>
      </c>
      <c r="C9" s="8" t="s">
        <v>118</v>
      </c>
      <c r="D9" s="8" t="s">
        <v>119</v>
      </c>
      <c r="E9" s="8" t="s">
        <v>119</v>
      </c>
      <c r="F9" s="8" t="s">
        <v>26</v>
      </c>
    </row>
    <row r="10" spans="1:9" x14ac:dyDescent="0.2">
      <c r="B10" s="8" t="s">
        <v>185</v>
      </c>
      <c r="C10" s="8" t="s">
        <v>186</v>
      </c>
      <c r="D10" s="8" t="s">
        <v>187</v>
      </c>
      <c r="E10" s="8" t="s">
        <v>204</v>
      </c>
      <c r="F10" s="8" t="s">
        <v>27</v>
      </c>
    </row>
    <row r="11" spans="1:9" x14ac:dyDescent="0.2">
      <c r="B11" s="8"/>
      <c r="C11" s="8"/>
      <c r="D11" s="8"/>
      <c r="E11" s="8"/>
      <c r="F11" s="9"/>
    </row>
    <row r="12" spans="1:9" x14ac:dyDescent="0.2">
      <c r="B12" s="8"/>
      <c r="C12" s="8"/>
      <c r="D12" s="8"/>
      <c r="E12" s="8"/>
      <c r="F12" s="9"/>
    </row>
    <row r="13" spans="1:9" x14ac:dyDescent="0.2">
      <c r="A13" s="15" t="s">
        <v>11</v>
      </c>
    </row>
    <row r="14" spans="1:9" x14ac:dyDescent="0.2">
      <c r="A14" s="17" t="s">
        <v>0</v>
      </c>
      <c r="B14" s="10">
        <v>263699</v>
      </c>
      <c r="C14" s="10">
        <v>103494.45</v>
      </c>
      <c r="D14" s="10">
        <v>100000</v>
      </c>
      <c r="E14" s="10">
        <v>100000</v>
      </c>
      <c r="F14" s="30">
        <v>0.29940119760479039</v>
      </c>
      <c r="H14" s="10"/>
      <c r="I14" s="37"/>
    </row>
    <row r="15" spans="1:9" x14ac:dyDescent="0.2">
      <c r="A15" s="17" t="s">
        <v>1</v>
      </c>
      <c r="B15" s="18">
        <v>76066</v>
      </c>
      <c r="C15" s="18">
        <v>31226.62</v>
      </c>
      <c r="D15" s="18">
        <v>25000</v>
      </c>
      <c r="E15" s="18">
        <v>25000</v>
      </c>
      <c r="F15" s="30">
        <v>7.4850299401197598E-2</v>
      </c>
      <c r="H15" s="10"/>
      <c r="I15" s="37"/>
    </row>
    <row r="16" spans="1:9" x14ac:dyDescent="0.2">
      <c r="A16" s="17" t="s">
        <v>2</v>
      </c>
      <c r="B16" s="18">
        <v>27500</v>
      </c>
      <c r="C16" s="18">
        <v>121774.27</v>
      </c>
      <c r="D16" s="18">
        <v>175000</v>
      </c>
      <c r="E16" s="18">
        <v>175000</v>
      </c>
      <c r="F16" s="30">
        <v>0.5239520958083832</v>
      </c>
      <c r="H16" s="10"/>
      <c r="I16" s="37"/>
    </row>
    <row r="17" spans="1:9" x14ac:dyDescent="0.2">
      <c r="A17" s="17" t="s">
        <v>12</v>
      </c>
      <c r="B17" s="18">
        <v>15000</v>
      </c>
      <c r="C17" s="18">
        <v>71320.710000000006</v>
      </c>
      <c r="D17" s="18">
        <v>34000</v>
      </c>
      <c r="E17" s="18">
        <v>34000</v>
      </c>
      <c r="F17" s="30">
        <v>0.10179640718562874</v>
      </c>
      <c r="H17" s="10"/>
      <c r="I17" s="37"/>
    </row>
    <row r="18" spans="1:9" x14ac:dyDescent="0.2">
      <c r="A18" s="17" t="s">
        <v>183</v>
      </c>
      <c r="B18" s="18">
        <v>0</v>
      </c>
      <c r="C18" s="18">
        <v>0</v>
      </c>
      <c r="D18" s="18">
        <v>0</v>
      </c>
      <c r="E18" s="18">
        <v>0</v>
      </c>
      <c r="F18" s="30">
        <v>0</v>
      </c>
      <c r="H18" s="10"/>
      <c r="I18" s="37"/>
    </row>
    <row r="19" spans="1:9" ht="17" thickBot="1" x14ac:dyDescent="0.25">
      <c r="A19" s="12" t="s">
        <v>13</v>
      </c>
      <c r="B19" s="20">
        <v>382265</v>
      </c>
      <c r="C19" s="20">
        <v>315816.05000000005</v>
      </c>
      <c r="D19" s="20">
        <v>334000</v>
      </c>
      <c r="E19" s="32">
        <v>334000</v>
      </c>
      <c r="F19" s="36">
        <v>1</v>
      </c>
      <c r="H19" s="10"/>
      <c r="I19" s="37"/>
    </row>
    <row r="20" spans="1:9" ht="17" thickTop="1" x14ac:dyDescent="0.2">
      <c r="A20" s="17"/>
      <c r="B20" s="42"/>
      <c r="C20" s="42"/>
      <c r="D20" s="10"/>
      <c r="E20" s="42"/>
      <c r="I20" s="37"/>
    </row>
    <row r="21" spans="1:9" x14ac:dyDescent="0.2">
      <c r="A21" s="15" t="s">
        <v>176</v>
      </c>
      <c r="B21" s="10"/>
      <c r="C21" s="10"/>
      <c r="D21" s="10"/>
      <c r="E21" s="42"/>
      <c r="I21" s="37"/>
    </row>
    <row r="22" spans="1:9" x14ac:dyDescent="0.2">
      <c r="A22" s="17" t="s">
        <v>67</v>
      </c>
      <c r="B22" s="10">
        <v>0</v>
      </c>
      <c r="C22" s="10">
        <v>0</v>
      </c>
      <c r="D22" s="10">
        <v>0</v>
      </c>
      <c r="E22" s="10">
        <v>0</v>
      </c>
      <c r="F22" s="30">
        <v>0</v>
      </c>
      <c r="I22" s="37"/>
    </row>
    <row r="23" spans="1:9" x14ac:dyDescent="0.2">
      <c r="A23" s="17" t="s">
        <v>66</v>
      </c>
      <c r="B23" s="18">
        <v>0</v>
      </c>
      <c r="C23" s="18">
        <v>0</v>
      </c>
      <c r="D23" s="18">
        <v>5000</v>
      </c>
      <c r="E23" s="18">
        <v>5000</v>
      </c>
      <c r="F23" s="30">
        <v>1.4970059880239521E-2</v>
      </c>
      <c r="I23" s="37"/>
    </row>
    <row r="24" spans="1:9" x14ac:dyDescent="0.2">
      <c r="A24" s="17" t="s">
        <v>63</v>
      </c>
      <c r="B24" s="18">
        <v>57265</v>
      </c>
      <c r="C24" s="18">
        <v>104744.62000000001</v>
      </c>
      <c r="D24" s="18">
        <v>0</v>
      </c>
      <c r="E24" s="18">
        <v>0</v>
      </c>
      <c r="F24" s="30">
        <v>0</v>
      </c>
      <c r="I24" s="37"/>
    </row>
    <row r="25" spans="1:9" x14ac:dyDescent="0.2">
      <c r="A25" s="17" t="s">
        <v>65</v>
      </c>
      <c r="B25" s="18">
        <v>0</v>
      </c>
      <c r="C25" s="18"/>
      <c r="D25" s="18">
        <v>329000</v>
      </c>
      <c r="E25" s="18">
        <v>329000</v>
      </c>
      <c r="F25" s="30">
        <v>0.98502994011976053</v>
      </c>
      <c r="I25" s="37"/>
    </row>
    <row r="26" spans="1:9" x14ac:dyDescent="0.2">
      <c r="A26" s="17" t="s">
        <v>64</v>
      </c>
      <c r="B26" s="18">
        <v>325000</v>
      </c>
      <c r="C26" s="18">
        <v>223071.43</v>
      </c>
      <c r="D26" s="18">
        <v>0</v>
      </c>
      <c r="E26" s="18">
        <v>0</v>
      </c>
      <c r="F26" s="30">
        <v>0</v>
      </c>
      <c r="I26" s="37"/>
    </row>
    <row r="27" spans="1:9" x14ac:dyDescent="0.2">
      <c r="A27" s="17" t="s">
        <v>149</v>
      </c>
      <c r="B27" s="18">
        <v>0</v>
      </c>
      <c r="C27" s="18">
        <v>0</v>
      </c>
      <c r="D27" s="18">
        <v>0</v>
      </c>
      <c r="E27" s="18">
        <v>0</v>
      </c>
      <c r="F27" s="30">
        <v>0</v>
      </c>
      <c r="I27" s="37"/>
    </row>
    <row r="28" spans="1:9" x14ac:dyDescent="0.2">
      <c r="A28" s="17" t="s">
        <v>183</v>
      </c>
      <c r="B28" s="18">
        <v>0</v>
      </c>
      <c r="C28" s="18">
        <v>0</v>
      </c>
      <c r="D28" s="18">
        <v>0</v>
      </c>
      <c r="E28" s="18">
        <v>0</v>
      </c>
      <c r="F28" s="30">
        <v>0</v>
      </c>
      <c r="I28" s="37"/>
    </row>
    <row r="29" spans="1:9" ht="17" thickBot="1" x14ac:dyDescent="0.25">
      <c r="A29" s="12" t="s">
        <v>13</v>
      </c>
      <c r="B29" s="20">
        <v>382265</v>
      </c>
      <c r="C29" s="32">
        <v>327816.05</v>
      </c>
      <c r="D29" s="20">
        <v>334000</v>
      </c>
      <c r="E29" s="32">
        <v>334000</v>
      </c>
      <c r="F29" s="36">
        <v>1</v>
      </c>
      <c r="I29" s="37"/>
    </row>
    <row r="30" spans="1:9" ht="17" thickTop="1" x14ac:dyDescent="0.2">
      <c r="B30" s="41"/>
      <c r="C30" s="41"/>
      <c r="E30" s="41"/>
      <c r="I30" s="37"/>
    </row>
    <row r="31" spans="1:9" x14ac:dyDescent="0.2">
      <c r="A31" s="15" t="s">
        <v>19</v>
      </c>
      <c r="E31" s="41"/>
    </row>
    <row r="32" spans="1:9" x14ac:dyDescent="0.2">
      <c r="A32" s="17" t="s">
        <v>152</v>
      </c>
      <c r="B32" s="37">
        <v>0</v>
      </c>
      <c r="C32" s="37">
        <v>0</v>
      </c>
      <c r="D32" s="37">
        <v>0</v>
      </c>
      <c r="E32" s="37">
        <v>0</v>
      </c>
      <c r="F32" s="30">
        <v>0</v>
      </c>
    </row>
    <row r="33" spans="1:9" x14ac:dyDescent="0.2">
      <c r="A33" s="17" t="s">
        <v>153</v>
      </c>
      <c r="B33" s="37">
        <v>3</v>
      </c>
      <c r="C33" s="37">
        <v>2</v>
      </c>
      <c r="D33" s="37">
        <v>1</v>
      </c>
      <c r="E33" s="37">
        <v>1</v>
      </c>
      <c r="F33" s="30">
        <v>1</v>
      </c>
    </row>
    <row r="34" spans="1:9" x14ac:dyDescent="0.2">
      <c r="A34" s="17" t="s">
        <v>154</v>
      </c>
      <c r="B34" s="37">
        <v>0</v>
      </c>
      <c r="C34" s="37">
        <v>0</v>
      </c>
      <c r="D34" s="37">
        <v>0</v>
      </c>
      <c r="E34" s="37">
        <v>0</v>
      </c>
      <c r="F34" s="30">
        <v>0</v>
      </c>
    </row>
    <row r="35" spans="1:9" ht="17" thickBot="1" x14ac:dyDescent="0.25">
      <c r="A35" s="12" t="s">
        <v>24</v>
      </c>
      <c r="B35" s="38">
        <v>3</v>
      </c>
      <c r="C35" s="38">
        <v>2</v>
      </c>
      <c r="D35" s="38">
        <v>1</v>
      </c>
      <c r="E35" s="38">
        <v>1</v>
      </c>
      <c r="F35" s="33">
        <v>1</v>
      </c>
    </row>
    <row r="36" spans="1:9" ht="17" customHeight="1" thickTop="1" x14ac:dyDescent="0.2">
      <c r="A36" s="45" t="s">
        <v>192</v>
      </c>
      <c r="B36" s="45"/>
      <c r="C36" s="45"/>
      <c r="D36" s="45"/>
      <c r="E36" s="45"/>
      <c r="F36" s="45"/>
      <c r="I36" s="37"/>
    </row>
    <row r="37" spans="1:9" x14ac:dyDescent="0.2">
      <c r="A37" s="45"/>
      <c r="B37" s="45"/>
      <c r="C37" s="45"/>
      <c r="D37" s="45"/>
      <c r="E37" s="45"/>
      <c r="F37" s="45"/>
      <c r="I37" s="37"/>
    </row>
    <row r="38" spans="1:9" x14ac:dyDescent="0.2">
      <c r="A38" s="45"/>
      <c r="B38" s="45"/>
      <c r="C38" s="45"/>
      <c r="D38" s="45"/>
      <c r="E38" s="45"/>
      <c r="F38" s="45"/>
      <c r="I38" s="37"/>
    </row>
    <row r="39" spans="1:9" x14ac:dyDescent="0.2">
      <c r="A39" s="45"/>
      <c r="B39" s="45"/>
      <c r="C39" s="45"/>
      <c r="D39" s="45"/>
      <c r="E39" s="45"/>
      <c r="F39" s="45"/>
      <c r="I39" s="37"/>
    </row>
    <row r="40" spans="1:9" x14ac:dyDescent="0.2">
      <c r="A40" s="15"/>
      <c r="B40" s="15"/>
      <c r="C40" s="15"/>
      <c r="D40" s="15"/>
      <c r="E40" s="15"/>
      <c r="F40" s="15"/>
      <c r="I40" s="37"/>
    </row>
    <row r="41" spans="1:9" x14ac:dyDescent="0.2">
      <c r="A41" s="15"/>
      <c r="B41" s="15"/>
      <c r="C41" s="15"/>
      <c r="D41" s="15"/>
      <c r="E41" s="15"/>
      <c r="F41" s="15"/>
    </row>
    <row r="42" spans="1:9" x14ac:dyDescent="0.2">
      <c r="A42" s="15"/>
      <c r="B42" s="15"/>
      <c r="C42" s="15"/>
      <c r="D42" s="15"/>
      <c r="E42" s="15"/>
      <c r="F42" s="15"/>
    </row>
    <row r="43" spans="1:9" x14ac:dyDescent="0.2">
      <c r="A43" s="15"/>
      <c r="B43" s="15"/>
      <c r="C43" s="15"/>
      <c r="D43" s="15"/>
      <c r="E43" s="15"/>
      <c r="F43" s="15"/>
    </row>
    <row r="44" spans="1:9" x14ac:dyDescent="0.2">
      <c r="A44" s="15"/>
      <c r="B44" s="15"/>
      <c r="C44" s="15"/>
      <c r="D44" s="15"/>
      <c r="E44" s="15"/>
      <c r="F44" s="15"/>
    </row>
    <row r="45" spans="1:9" x14ac:dyDescent="0.2">
      <c r="A45" s="15"/>
      <c r="B45" s="15"/>
      <c r="C45" s="15"/>
      <c r="D45" s="15"/>
      <c r="E45" s="15"/>
      <c r="F45" s="15"/>
    </row>
    <row r="46" spans="1:9" x14ac:dyDescent="0.2">
      <c r="A46" s="15"/>
      <c r="B46" s="15"/>
      <c r="C46" s="15"/>
      <c r="D46" s="15"/>
      <c r="E46" s="15"/>
      <c r="F46" s="15"/>
    </row>
    <row r="47" spans="1:9" x14ac:dyDescent="0.2">
      <c r="A47" s="15"/>
      <c r="B47" s="15"/>
      <c r="C47" s="15"/>
      <c r="D47" s="15"/>
      <c r="E47" s="15"/>
      <c r="F47" s="15"/>
    </row>
    <row r="48" spans="1:9" x14ac:dyDescent="0.2">
      <c r="A48" s="15"/>
      <c r="B48" s="15"/>
      <c r="C48" s="15"/>
      <c r="D48" s="15"/>
      <c r="E48" s="15"/>
      <c r="F48" s="15"/>
    </row>
    <row r="49" spans="1:6" x14ac:dyDescent="0.2">
      <c r="A49" s="15"/>
      <c r="B49" s="15"/>
      <c r="C49" s="15"/>
      <c r="D49" s="15"/>
      <c r="E49" s="15"/>
      <c r="F49" s="15"/>
    </row>
    <row r="50" spans="1:6" x14ac:dyDescent="0.2">
      <c r="A50" s="15"/>
      <c r="B50" s="15"/>
      <c r="C50" s="15"/>
      <c r="D50" s="15"/>
      <c r="E50" s="15"/>
      <c r="F50" s="15"/>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G40"/>
  <sheetViews>
    <sheetView workbookViewId="0">
      <selection activeCell="K15" sqref="K15:K16"/>
    </sheetView>
  </sheetViews>
  <sheetFormatPr baseColWidth="10" defaultRowHeight="16" x14ac:dyDescent="0.2"/>
  <cols>
    <col min="1" max="1" width="27.83203125" style="7" bestFit="1" customWidth="1"/>
    <col min="2" max="5" width="16.5" style="7" customWidth="1"/>
    <col min="6" max="16384" width="10.83203125" style="7"/>
  </cols>
  <sheetData>
    <row r="1" spans="1:6" ht="18" x14ac:dyDescent="0.2">
      <c r="A1" s="82" t="s">
        <v>8</v>
      </c>
      <c r="B1" s="82"/>
      <c r="C1" s="82"/>
      <c r="D1" s="82"/>
      <c r="E1" s="82"/>
      <c r="F1" s="82"/>
    </row>
    <row r="2" spans="1:6" ht="18" x14ac:dyDescent="0.2">
      <c r="A2" s="82" t="s">
        <v>203</v>
      </c>
      <c r="B2" s="82"/>
      <c r="C2" s="82"/>
      <c r="D2" s="82"/>
      <c r="E2" s="82"/>
      <c r="F2" s="82"/>
    </row>
    <row r="3" spans="1:6" ht="18" x14ac:dyDescent="0.2">
      <c r="A3" s="82" t="s">
        <v>9</v>
      </c>
      <c r="B3" s="82"/>
      <c r="C3" s="82"/>
      <c r="D3" s="82"/>
      <c r="E3" s="82"/>
      <c r="F3" s="82"/>
    </row>
    <row r="4" spans="1:6" x14ac:dyDescent="0.2">
      <c r="A4" s="8"/>
      <c r="B4" s="8"/>
      <c r="C4" s="8"/>
      <c r="D4" s="8"/>
      <c r="E4" s="8"/>
      <c r="F4" s="8"/>
    </row>
    <row r="5" spans="1:6" ht="18" x14ac:dyDescent="0.2">
      <c r="A5" s="83" t="s">
        <v>68</v>
      </c>
      <c r="B5" s="83"/>
      <c r="C5" s="83"/>
      <c r="D5" s="83"/>
      <c r="E5" s="83"/>
      <c r="F5" s="83"/>
    </row>
    <row r="6" spans="1:6" x14ac:dyDescent="0.2">
      <c r="A6" s="8"/>
      <c r="B6" s="8"/>
      <c r="C6" s="8"/>
      <c r="D6" s="8"/>
      <c r="E6" s="8"/>
      <c r="F6" s="8"/>
    </row>
    <row r="7" spans="1:6" x14ac:dyDescent="0.2">
      <c r="A7" s="8"/>
      <c r="B7" s="8"/>
      <c r="C7" s="8"/>
      <c r="D7" s="8"/>
      <c r="E7" s="8"/>
    </row>
    <row r="9" spans="1:6" x14ac:dyDescent="0.2">
      <c r="B9" s="8" t="s">
        <v>118</v>
      </c>
      <c r="C9" s="8" t="s">
        <v>118</v>
      </c>
      <c r="D9" s="8" t="s">
        <v>119</v>
      </c>
      <c r="E9" s="8" t="s">
        <v>119</v>
      </c>
      <c r="F9" s="8" t="s">
        <v>26</v>
      </c>
    </row>
    <row r="10" spans="1:6" x14ac:dyDescent="0.2">
      <c r="B10" s="8" t="s">
        <v>185</v>
      </c>
      <c r="C10" s="8" t="s">
        <v>186</v>
      </c>
      <c r="D10" s="8" t="s">
        <v>187</v>
      </c>
      <c r="E10" s="8" t="s">
        <v>204</v>
      </c>
      <c r="F10" s="8" t="s">
        <v>27</v>
      </c>
    </row>
    <row r="11" spans="1:6" x14ac:dyDescent="0.2">
      <c r="B11" s="8"/>
      <c r="C11" s="8"/>
      <c r="D11" s="8"/>
      <c r="E11" s="8"/>
      <c r="F11" s="9"/>
    </row>
    <row r="12" spans="1:6" x14ac:dyDescent="0.2">
      <c r="B12" s="8"/>
      <c r="C12" s="8"/>
      <c r="D12" s="8"/>
      <c r="E12" s="8"/>
      <c r="F12" s="9"/>
    </row>
    <row r="13" spans="1:6" x14ac:dyDescent="0.2">
      <c r="A13" s="15" t="s">
        <v>11</v>
      </c>
    </row>
    <row r="14" spans="1:6" x14ac:dyDescent="0.2">
      <c r="A14" s="17" t="s">
        <v>0</v>
      </c>
      <c r="B14" s="10">
        <v>1299848.1399999999</v>
      </c>
      <c r="C14" s="10">
        <v>1144168.57</v>
      </c>
      <c r="D14" s="10">
        <v>1221098.0449999999</v>
      </c>
      <c r="E14" s="10">
        <v>1221098.0449999999</v>
      </c>
      <c r="F14" s="30">
        <v>0.39800266101479842</v>
      </c>
    </row>
    <row r="15" spans="1:6" x14ac:dyDescent="0.2">
      <c r="A15" s="17" t="s">
        <v>1</v>
      </c>
      <c r="B15" s="18">
        <v>415122.76671996305</v>
      </c>
      <c r="C15" s="18">
        <v>357519.87</v>
      </c>
      <c r="D15" s="18">
        <v>385866.98222000001</v>
      </c>
      <c r="E15" s="18">
        <v>385866.98222000001</v>
      </c>
      <c r="F15" s="30">
        <v>0.1257688408806763</v>
      </c>
    </row>
    <row r="16" spans="1:6" x14ac:dyDescent="0.2">
      <c r="A16" s="17" t="s">
        <v>2</v>
      </c>
      <c r="B16" s="18">
        <v>872250</v>
      </c>
      <c r="C16" s="18">
        <v>936637.62</v>
      </c>
      <c r="D16" s="18">
        <v>966600</v>
      </c>
      <c r="E16" s="18">
        <v>966600</v>
      </c>
      <c r="F16" s="30">
        <v>0.31505199251785238</v>
      </c>
    </row>
    <row r="17" spans="1:7" x14ac:dyDescent="0.2">
      <c r="A17" s="17" t="s">
        <v>12</v>
      </c>
      <c r="B17" s="18">
        <v>509300</v>
      </c>
      <c r="C17" s="18">
        <v>520704.66</v>
      </c>
      <c r="D17" s="18">
        <v>494500</v>
      </c>
      <c r="E17" s="18">
        <v>494500</v>
      </c>
      <c r="F17" s="30">
        <v>0.16117650558667287</v>
      </c>
    </row>
    <row r="18" spans="1:7" x14ac:dyDescent="0.2">
      <c r="A18" s="17" t="s">
        <v>183</v>
      </c>
      <c r="B18" s="18">
        <v>0</v>
      </c>
      <c r="C18" s="18">
        <v>0</v>
      </c>
      <c r="D18" s="18">
        <v>0</v>
      </c>
      <c r="E18" s="18">
        <v>0</v>
      </c>
      <c r="F18" s="30">
        <v>0</v>
      </c>
    </row>
    <row r="19" spans="1:7" ht="17" thickBot="1" x14ac:dyDescent="0.25">
      <c r="A19" s="12" t="s">
        <v>13</v>
      </c>
      <c r="B19" s="20">
        <v>3096520.9067199631</v>
      </c>
      <c r="C19" s="20">
        <v>2959030.72</v>
      </c>
      <c r="D19" s="20">
        <v>3068065.02722</v>
      </c>
      <c r="E19" s="20">
        <v>3068065.02722</v>
      </c>
      <c r="F19" s="36">
        <v>0.99999999999999989</v>
      </c>
      <c r="G19" s="10"/>
    </row>
    <row r="20" spans="1:7" ht="17" thickTop="1" x14ac:dyDescent="0.2">
      <c r="A20" s="17"/>
      <c r="B20" s="42"/>
      <c r="C20" s="42"/>
      <c r="D20" s="10"/>
      <c r="E20" s="42"/>
    </row>
    <row r="21" spans="1:7" x14ac:dyDescent="0.2">
      <c r="A21" s="15" t="s">
        <v>14</v>
      </c>
      <c r="B21" s="42"/>
      <c r="C21" s="42"/>
      <c r="D21" s="10"/>
      <c r="E21" s="42"/>
    </row>
    <row r="22" spans="1:7" x14ac:dyDescent="0.2">
      <c r="A22" s="17" t="s">
        <v>67</v>
      </c>
      <c r="B22" s="10">
        <v>0</v>
      </c>
      <c r="C22" s="10">
        <v>0</v>
      </c>
      <c r="D22" s="10">
        <v>0</v>
      </c>
      <c r="E22" s="10">
        <v>0</v>
      </c>
      <c r="F22" s="30">
        <v>0</v>
      </c>
    </row>
    <row r="23" spans="1:7" x14ac:dyDescent="0.2">
      <c r="A23" s="17" t="s">
        <v>66</v>
      </c>
      <c r="B23" s="18">
        <v>0</v>
      </c>
      <c r="C23" s="18">
        <v>0</v>
      </c>
      <c r="D23" s="18">
        <v>0</v>
      </c>
      <c r="E23" s="18">
        <v>0</v>
      </c>
      <c r="F23" s="30">
        <v>0</v>
      </c>
    </row>
    <row r="24" spans="1:7" x14ac:dyDescent="0.2">
      <c r="A24" s="17" t="s">
        <v>63</v>
      </c>
      <c r="B24" s="18">
        <v>0</v>
      </c>
      <c r="C24" s="18">
        <v>0</v>
      </c>
      <c r="D24" s="18">
        <v>0</v>
      </c>
      <c r="E24" s="18">
        <v>0</v>
      </c>
      <c r="F24" s="30">
        <v>0</v>
      </c>
    </row>
    <row r="25" spans="1:7" x14ac:dyDescent="0.2">
      <c r="A25" s="17" t="s">
        <v>65</v>
      </c>
      <c r="B25" s="18">
        <v>0</v>
      </c>
      <c r="C25" s="18">
        <v>0</v>
      </c>
      <c r="D25" s="18">
        <v>0</v>
      </c>
      <c r="E25" s="18">
        <v>0</v>
      </c>
      <c r="F25" s="30">
        <v>0</v>
      </c>
    </row>
    <row r="26" spans="1:7" x14ac:dyDescent="0.2">
      <c r="A26" s="17" t="s">
        <v>64</v>
      </c>
      <c r="B26" s="18">
        <v>0</v>
      </c>
      <c r="C26" s="18">
        <v>0</v>
      </c>
      <c r="D26" s="18">
        <v>0</v>
      </c>
      <c r="E26" s="18">
        <v>0</v>
      </c>
      <c r="F26" s="30">
        <v>0</v>
      </c>
    </row>
    <row r="27" spans="1:7" x14ac:dyDescent="0.2">
      <c r="A27" s="17" t="s">
        <v>149</v>
      </c>
      <c r="B27" s="18">
        <v>3096520.9067199626</v>
      </c>
      <c r="C27" s="18">
        <v>2959030.7199999997</v>
      </c>
      <c r="D27" s="18">
        <v>3068065.02722</v>
      </c>
      <c r="E27" s="18">
        <v>3068065.02722</v>
      </c>
      <c r="F27" s="30">
        <v>1</v>
      </c>
    </row>
    <row r="28" spans="1:7" x14ac:dyDescent="0.2">
      <c r="A28" s="17" t="s">
        <v>183</v>
      </c>
      <c r="B28" s="18">
        <v>0</v>
      </c>
      <c r="C28" s="18">
        <v>0</v>
      </c>
      <c r="D28" s="18">
        <v>0</v>
      </c>
      <c r="E28" s="18">
        <v>0</v>
      </c>
      <c r="F28" s="30">
        <v>0</v>
      </c>
    </row>
    <row r="29" spans="1:7" ht="17" thickBot="1" x14ac:dyDescent="0.25">
      <c r="A29" s="12" t="s">
        <v>13</v>
      </c>
      <c r="B29" s="20">
        <v>3096520.9067199626</v>
      </c>
      <c r="C29" s="20">
        <v>2959030.7199999997</v>
      </c>
      <c r="D29" s="20">
        <v>3068065.02722</v>
      </c>
      <c r="E29" s="20">
        <v>3068065.02722</v>
      </c>
      <c r="F29" s="36">
        <v>1</v>
      </c>
    </row>
    <row r="30" spans="1:7" ht="17" thickTop="1" x14ac:dyDescent="0.2">
      <c r="B30" s="41"/>
      <c r="C30" s="41"/>
      <c r="E30" s="41"/>
    </row>
    <row r="31" spans="1:7" x14ac:dyDescent="0.2">
      <c r="A31" s="15" t="s">
        <v>19</v>
      </c>
      <c r="E31" s="41"/>
    </row>
    <row r="32" spans="1:7" x14ac:dyDescent="0.2">
      <c r="A32" s="17" t="s">
        <v>152</v>
      </c>
      <c r="B32" s="37">
        <v>3</v>
      </c>
      <c r="C32" s="37">
        <v>3</v>
      </c>
      <c r="D32" s="37">
        <v>3</v>
      </c>
      <c r="E32" s="37">
        <v>3</v>
      </c>
      <c r="F32" s="30">
        <v>0.10273972602739727</v>
      </c>
    </row>
    <row r="33" spans="1:6" x14ac:dyDescent="0.2">
      <c r="A33" s="17" t="s">
        <v>153</v>
      </c>
      <c r="B33" s="37">
        <v>0</v>
      </c>
      <c r="C33" s="37">
        <v>0</v>
      </c>
      <c r="D33" s="37">
        <v>0</v>
      </c>
      <c r="E33" s="37">
        <v>0</v>
      </c>
      <c r="F33" s="30">
        <v>0</v>
      </c>
    </row>
    <row r="34" spans="1:6" x14ac:dyDescent="0.2">
      <c r="A34" s="17" t="s">
        <v>154</v>
      </c>
      <c r="B34" s="37">
        <v>26.2</v>
      </c>
      <c r="C34" s="37">
        <v>22.2</v>
      </c>
      <c r="D34" s="37">
        <v>26.2</v>
      </c>
      <c r="E34" s="37">
        <v>26.2</v>
      </c>
      <c r="F34" s="30">
        <v>0.89726027397260277</v>
      </c>
    </row>
    <row r="35" spans="1:6" ht="17" thickBot="1" x14ac:dyDescent="0.25">
      <c r="A35" s="12" t="s">
        <v>24</v>
      </c>
      <c r="B35" s="38">
        <v>29.2</v>
      </c>
      <c r="C35" s="38">
        <v>25.2</v>
      </c>
      <c r="D35" s="38">
        <v>29.2</v>
      </c>
      <c r="E35" s="38">
        <v>29.2</v>
      </c>
      <c r="F35" s="33">
        <v>1</v>
      </c>
    </row>
    <row r="36" spans="1:6" ht="17" thickTop="1" x14ac:dyDescent="0.2"/>
    <row r="37" spans="1:6" x14ac:dyDescent="0.2">
      <c r="A37" s="85" t="s">
        <v>170</v>
      </c>
      <c r="B37" s="85"/>
      <c r="C37" s="85"/>
      <c r="D37" s="85"/>
      <c r="E37" s="85"/>
      <c r="F37" s="85"/>
    </row>
    <row r="38" spans="1:6" x14ac:dyDescent="0.2">
      <c r="A38" s="85"/>
      <c r="B38" s="85"/>
      <c r="C38" s="85"/>
      <c r="D38" s="85"/>
      <c r="E38" s="85"/>
      <c r="F38" s="85"/>
    </row>
    <row r="39" spans="1:6" x14ac:dyDescent="0.2">
      <c r="A39" s="85"/>
      <c r="B39" s="85"/>
      <c r="C39" s="85"/>
      <c r="D39" s="85"/>
      <c r="E39" s="85"/>
      <c r="F39" s="85"/>
    </row>
    <row r="40" spans="1:6" x14ac:dyDescent="0.2">
      <c r="A40" s="85"/>
      <c r="B40" s="85"/>
      <c r="C40" s="85"/>
      <c r="D40" s="85"/>
      <c r="E40" s="85"/>
      <c r="F40" s="85"/>
    </row>
  </sheetData>
  <mergeCells count="5">
    <mergeCell ref="A37:F40"/>
    <mergeCell ref="A1:F1"/>
    <mergeCell ref="A2:F2"/>
    <mergeCell ref="A3:F3"/>
    <mergeCell ref="A5:F5"/>
  </mergeCells>
  <pageMargins left="0.7" right="0.7" top="0.75" bottom="0.75" header="0.3" footer="0.3"/>
  <pageSetup scale="81"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5"/>
  <sheetViews>
    <sheetView zoomScale="120" zoomScaleNormal="120" workbookViewId="0">
      <selection activeCell="K15" sqref="K15:K16"/>
    </sheetView>
  </sheetViews>
  <sheetFormatPr baseColWidth="10" defaultRowHeight="16" x14ac:dyDescent="0.2"/>
  <cols>
    <col min="1" max="1" width="40" style="7" bestFit="1" customWidth="1"/>
    <col min="2" max="9" width="16" style="7" customWidth="1"/>
    <col min="10" max="10" width="12.33203125" style="7" bestFit="1" customWidth="1"/>
    <col min="11" max="11" width="14.83203125" style="7" bestFit="1" customWidth="1"/>
    <col min="12" max="12" width="15.6640625" style="7" bestFit="1" customWidth="1"/>
    <col min="13" max="13" width="10.83203125" style="7"/>
    <col min="14" max="14" width="17" style="7" bestFit="1" customWidth="1"/>
    <col min="15" max="15" width="14" style="7" bestFit="1" customWidth="1"/>
    <col min="16" max="16384" width="10.83203125" style="7"/>
  </cols>
  <sheetData>
    <row r="1" spans="1:9" ht="18" x14ac:dyDescent="0.2">
      <c r="A1" s="82" t="s">
        <v>8</v>
      </c>
      <c r="B1" s="82"/>
      <c r="C1" s="82"/>
      <c r="D1" s="82"/>
      <c r="E1" s="82"/>
      <c r="F1" s="82"/>
      <c r="G1" s="82"/>
      <c r="H1" s="82"/>
      <c r="I1" s="82"/>
    </row>
    <row r="2" spans="1:9" ht="18" x14ac:dyDescent="0.2">
      <c r="A2" s="82" t="s">
        <v>203</v>
      </c>
      <c r="B2" s="82"/>
      <c r="C2" s="82"/>
      <c r="D2" s="82"/>
      <c r="E2" s="82"/>
      <c r="F2" s="82"/>
      <c r="G2" s="82"/>
      <c r="H2" s="82"/>
      <c r="I2" s="82"/>
    </row>
    <row r="3" spans="1:9" x14ac:dyDescent="0.2">
      <c r="A3" s="86"/>
      <c r="B3" s="86"/>
      <c r="C3" s="86"/>
      <c r="D3" s="86"/>
      <c r="E3" s="86"/>
      <c r="F3" s="86"/>
      <c r="G3" s="86"/>
      <c r="H3" s="8"/>
      <c r="I3" s="8"/>
    </row>
    <row r="4" spans="1:9" x14ac:dyDescent="0.2">
      <c r="A4" s="8"/>
      <c r="B4" s="8"/>
      <c r="C4" s="8"/>
      <c r="D4" s="8"/>
      <c r="E4" s="8"/>
      <c r="F4" s="8"/>
      <c r="G4" s="8"/>
      <c r="H4" s="8"/>
      <c r="I4" s="8"/>
    </row>
    <row r="5" spans="1:9" ht="18" x14ac:dyDescent="0.2">
      <c r="A5" s="83" t="s">
        <v>107</v>
      </c>
      <c r="B5" s="83"/>
      <c r="C5" s="83"/>
      <c r="D5" s="83"/>
      <c r="E5" s="83"/>
      <c r="F5" s="83"/>
      <c r="G5" s="83"/>
      <c r="H5" s="83"/>
      <c r="I5" s="83"/>
    </row>
    <row r="6" spans="1:9" x14ac:dyDescent="0.2">
      <c r="A6" s="8"/>
      <c r="B6" s="8"/>
      <c r="C6" s="8"/>
      <c r="D6" s="8"/>
      <c r="E6" s="8"/>
      <c r="F6" s="8"/>
    </row>
    <row r="7" spans="1:9" x14ac:dyDescent="0.2">
      <c r="A7" s="8"/>
      <c r="B7" s="8"/>
      <c r="C7" s="8"/>
      <c r="D7" s="8"/>
      <c r="E7" s="8"/>
    </row>
    <row r="9" spans="1:9" x14ac:dyDescent="0.2">
      <c r="B9" s="8" t="s">
        <v>118</v>
      </c>
      <c r="C9" s="8" t="s">
        <v>118</v>
      </c>
      <c r="D9" s="8" t="s">
        <v>119</v>
      </c>
      <c r="E9" s="8" t="s">
        <v>119</v>
      </c>
      <c r="F9" s="8" t="s">
        <v>171</v>
      </c>
      <c r="G9" s="8" t="s">
        <v>188</v>
      </c>
      <c r="H9" s="8" t="s">
        <v>194</v>
      </c>
      <c r="I9" s="8" t="s">
        <v>200</v>
      </c>
    </row>
    <row r="10" spans="1:9" x14ac:dyDescent="0.2">
      <c r="B10" s="8" t="s">
        <v>185</v>
      </c>
      <c r="C10" s="8" t="s">
        <v>186</v>
      </c>
      <c r="D10" s="8" t="s">
        <v>187</v>
      </c>
      <c r="E10" s="8" t="s">
        <v>204</v>
      </c>
      <c r="F10" s="8" t="s">
        <v>83</v>
      </c>
      <c r="G10" s="8" t="s">
        <v>83</v>
      </c>
      <c r="H10" s="8" t="s">
        <v>83</v>
      </c>
      <c r="I10" s="8" t="s">
        <v>83</v>
      </c>
    </row>
    <row r="11" spans="1:9" x14ac:dyDescent="0.2">
      <c r="B11" s="8"/>
      <c r="C11" s="8"/>
      <c r="D11" s="8"/>
      <c r="E11" s="8"/>
      <c r="F11" s="9"/>
    </row>
    <row r="12" spans="1:9" ht="17" thickBot="1" x14ac:dyDescent="0.25">
      <c r="A12" s="12" t="s">
        <v>76</v>
      </c>
      <c r="B12" s="13">
        <v>9743545.549999997</v>
      </c>
      <c r="C12" s="13">
        <v>10178331</v>
      </c>
      <c r="D12" s="13">
        <v>8835614.3100000024</v>
      </c>
      <c r="E12" s="78">
        <v>8658614.3100000024</v>
      </c>
      <c r="F12" s="13">
        <v>6721024.8985175267</v>
      </c>
      <c r="G12" s="13">
        <v>6475618.4977437332</v>
      </c>
      <c r="H12" s="13">
        <v>6259969.8291622065</v>
      </c>
      <c r="I12" s="13">
        <v>6074376.4700948671</v>
      </c>
    </row>
    <row r="13" spans="1:9" ht="17" thickTop="1" x14ac:dyDescent="0.2">
      <c r="B13" s="11"/>
      <c r="C13" s="50"/>
      <c r="D13" s="50"/>
      <c r="E13" s="46"/>
      <c r="F13" s="50"/>
      <c r="G13" s="42"/>
      <c r="H13" s="42"/>
      <c r="I13" s="42"/>
    </row>
    <row r="14" spans="1:9" x14ac:dyDescent="0.2">
      <c r="A14" s="15" t="s">
        <v>70</v>
      </c>
      <c r="B14" s="10"/>
      <c r="C14" s="42"/>
      <c r="D14" s="42"/>
      <c r="E14" s="43"/>
      <c r="F14" s="42"/>
      <c r="G14" s="42"/>
      <c r="H14" s="42"/>
      <c r="I14" s="42"/>
    </row>
    <row r="15" spans="1:9" x14ac:dyDescent="0.2">
      <c r="A15" s="17" t="s">
        <v>72</v>
      </c>
      <c r="B15" s="10">
        <v>10923943</v>
      </c>
      <c r="C15" s="10">
        <v>9633984.9299999997</v>
      </c>
      <c r="D15" s="10">
        <v>11009722.24</v>
      </c>
      <c r="E15" s="16">
        <v>11009722.24</v>
      </c>
      <c r="F15" s="10">
        <v>11196326</v>
      </c>
      <c r="G15" s="10">
        <v>11298489.26</v>
      </c>
      <c r="H15" s="10">
        <v>11401674.152600002</v>
      </c>
      <c r="I15" s="10">
        <v>11505890.894126002</v>
      </c>
    </row>
    <row r="16" spans="1:9" x14ac:dyDescent="0.2">
      <c r="A16" s="17" t="s">
        <v>73</v>
      </c>
      <c r="B16" s="18">
        <v>9724604.1699999999</v>
      </c>
      <c r="C16" s="18">
        <v>10300822.440000003</v>
      </c>
      <c r="D16" s="18">
        <v>9282795.1900000013</v>
      </c>
      <c r="E16" s="19">
        <v>9461101.1900000013</v>
      </c>
      <c r="F16" s="18">
        <v>9699094</v>
      </c>
      <c r="G16" s="18">
        <v>9785601.5199999996</v>
      </c>
      <c r="H16" s="18">
        <v>9872974.1151999999</v>
      </c>
      <c r="I16" s="18">
        <v>9961220.4363519996</v>
      </c>
    </row>
    <row r="17" spans="1:15" x14ac:dyDescent="0.2">
      <c r="A17" s="17" t="s">
        <v>74</v>
      </c>
      <c r="B17" s="18">
        <v>189425</v>
      </c>
      <c r="C17" s="18">
        <v>394283.44</v>
      </c>
      <c r="D17" s="18">
        <v>350000</v>
      </c>
      <c r="E17" s="19">
        <v>454164</v>
      </c>
      <c r="F17" s="18">
        <v>445868</v>
      </c>
      <c r="G17" s="18">
        <v>445868</v>
      </c>
      <c r="H17" s="18">
        <v>445868</v>
      </c>
      <c r="I17" s="18">
        <v>445868</v>
      </c>
    </row>
    <row r="18" spans="1:15" ht="17" thickBot="1" x14ac:dyDescent="0.25">
      <c r="A18" s="12" t="s">
        <v>71</v>
      </c>
      <c r="B18" s="20">
        <v>20837972.170000002</v>
      </c>
      <c r="C18" s="20">
        <v>20329090.810000006</v>
      </c>
      <c r="D18" s="20">
        <v>20642517.43</v>
      </c>
      <c r="E18" s="21">
        <v>20924987.43</v>
      </c>
      <c r="F18" s="20">
        <v>21341288</v>
      </c>
      <c r="G18" s="20">
        <v>21529958.780000001</v>
      </c>
      <c r="H18" s="20">
        <v>21720516.267800003</v>
      </c>
      <c r="I18" s="20">
        <v>21912979.330478001</v>
      </c>
      <c r="K18" s="10"/>
    </row>
    <row r="19" spans="1:15" ht="17" thickTop="1" x14ac:dyDescent="0.2">
      <c r="A19" s="17"/>
      <c r="B19" s="42"/>
      <c r="C19" s="42"/>
      <c r="D19" s="42"/>
      <c r="E19" s="43"/>
      <c r="F19" s="42"/>
      <c r="G19" s="42"/>
      <c r="H19" s="42"/>
      <c r="I19" s="42"/>
    </row>
    <row r="20" spans="1:15" x14ac:dyDescent="0.2">
      <c r="A20" s="15" t="s">
        <v>69</v>
      </c>
      <c r="B20" s="42"/>
      <c r="C20" s="42"/>
      <c r="D20" s="42"/>
      <c r="E20" s="43"/>
      <c r="F20" s="42"/>
      <c r="G20" s="42"/>
      <c r="H20" s="42"/>
      <c r="I20" s="42"/>
    </row>
    <row r="21" spans="1:15" x14ac:dyDescent="0.2">
      <c r="A21" s="17" t="s">
        <v>0</v>
      </c>
      <c r="B21" s="10">
        <v>12742807.823750002</v>
      </c>
      <c r="C21" s="10">
        <v>12057128.25</v>
      </c>
      <c r="D21" s="10">
        <v>12148364.809204074</v>
      </c>
      <c r="E21" s="16">
        <v>12056081.809204075</v>
      </c>
      <c r="F21" s="18">
        <v>12176642.627296116</v>
      </c>
      <c r="G21" s="18">
        <v>12298409.053569077</v>
      </c>
      <c r="H21" s="18">
        <v>12421393.144104768</v>
      </c>
      <c r="I21" s="18">
        <v>12545607.075545816</v>
      </c>
      <c r="K21" s="10"/>
      <c r="N21" s="27"/>
      <c r="O21" s="27"/>
    </row>
    <row r="22" spans="1:15" x14ac:dyDescent="0.2">
      <c r="A22" s="17" t="s">
        <v>1</v>
      </c>
      <c r="B22" s="18">
        <v>3815146.1759677869</v>
      </c>
      <c r="C22" s="18">
        <v>3620762.11</v>
      </c>
      <c r="D22" s="18">
        <v>3706035.5932783992</v>
      </c>
      <c r="E22" s="19">
        <v>3677585.4122783993</v>
      </c>
      <c r="F22" s="18">
        <v>3714662.1534776753</v>
      </c>
      <c r="G22" s="18">
        <v>3751808.7750124517</v>
      </c>
      <c r="H22" s="18">
        <v>3789326.862762576</v>
      </c>
      <c r="I22" s="18">
        <v>3827220.1313902023</v>
      </c>
      <c r="K22" s="10"/>
      <c r="N22" s="27"/>
      <c r="O22" s="27"/>
    </row>
    <row r="23" spans="1:15" x14ac:dyDescent="0.2">
      <c r="A23" s="17" t="s">
        <v>2</v>
      </c>
      <c r="B23" s="18">
        <v>1680080</v>
      </c>
      <c r="C23" s="18">
        <v>2142165.0100000002</v>
      </c>
      <c r="D23" s="18">
        <v>2330375</v>
      </c>
      <c r="E23" s="19">
        <v>2680375</v>
      </c>
      <c r="F23" s="18">
        <v>2680375</v>
      </c>
      <c r="G23" s="18">
        <v>2680375</v>
      </c>
      <c r="H23" s="18">
        <v>2680375</v>
      </c>
      <c r="I23" s="18">
        <v>2680375</v>
      </c>
      <c r="K23" s="10"/>
    </row>
    <row r="24" spans="1:15" x14ac:dyDescent="0.2">
      <c r="A24" s="17" t="s">
        <v>12</v>
      </c>
      <c r="B24" s="18">
        <v>929855.84</v>
      </c>
      <c r="C24" s="18">
        <v>935495.94</v>
      </c>
      <c r="D24" s="18">
        <v>894613.62</v>
      </c>
      <c r="E24" s="19">
        <v>894613.62</v>
      </c>
      <c r="F24" s="18">
        <v>894613.62</v>
      </c>
      <c r="G24" s="18">
        <v>894613.62</v>
      </c>
      <c r="H24" s="18">
        <v>894613.62</v>
      </c>
      <c r="I24" s="18">
        <v>894613.62</v>
      </c>
      <c r="K24" s="10"/>
    </row>
    <row r="25" spans="1:15" x14ac:dyDescent="0.2">
      <c r="A25" s="17" t="s">
        <v>174</v>
      </c>
      <c r="B25" s="18">
        <v>270401</v>
      </c>
      <c r="C25" s="18">
        <v>270401.19</v>
      </c>
      <c r="D25" s="18">
        <v>270401</v>
      </c>
      <c r="E25" s="19">
        <v>270401</v>
      </c>
      <c r="F25" s="18">
        <v>270401</v>
      </c>
      <c r="G25" s="18">
        <v>270401</v>
      </c>
      <c r="H25" s="18">
        <v>270401</v>
      </c>
      <c r="I25" s="18">
        <v>270401</v>
      </c>
      <c r="K25" s="10"/>
    </row>
    <row r="26" spans="1:15" ht="17" thickBot="1" x14ac:dyDescent="0.25">
      <c r="A26" s="12" t="s">
        <v>13</v>
      </c>
      <c r="B26" s="20">
        <v>19438290.839717787</v>
      </c>
      <c r="C26" s="20">
        <v>19025952.500000004</v>
      </c>
      <c r="D26" s="20">
        <v>19349790.022482473</v>
      </c>
      <c r="E26" s="21">
        <v>19579056.841482475</v>
      </c>
      <c r="F26" s="20">
        <v>19736694.400773793</v>
      </c>
      <c r="G26" s="20">
        <v>19895607.448581528</v>
      </c>
      <c r="H26" s="20">
        <v>20056109.626867343</v>
      </c>
      <c r="I26" s="20">
        <v>20218216.826936018</v>
      </c>
      <c r="K26" s="10"/>
    </row>
    <row r="27" spans="1:15" ht="17" thickTop="1" x14ac:dyDescent="0.2">
      <c r="B27" s="42"/>
      <c r="C27" s="42"/>
      <c r="D27" s="42"/>
      <c r="E27" s="43"/>
      <c r="F27" s="43"/>
      <c r="G27" s="43"/>
      <c r="H27" s="43"/>
      <c r="I27" s="43"/>
    </row>
    <row r="28" spans="1:15" x14ac:dyDescent="0.2">
      <c r="A28" s="15" t="s">
        <v>108</v>
      </c>
      <c r="B28" s="42"/>
      <c r="C28" s="42"/>
      <c r="D28" s="42"/>
      <c r="E28" s="43"/>
      <c r="F28" s="42"/>
      <c r="G28" s="42"/>
      <c r="H28" s="42"/>
      <c r="I28" s="42"/>
    </row>
    <row r="29" spans="1:15" x14ac:dyDescent="0.2">
      <c r="A29" s="17" t="s">
        <v>109</v>
      </c>
      <c r="B29" s="10">
        <v>-500000</v>
      </c>
      <c r="C29" s="10">
        <v>-500000</v>
      </c>
      <c r="D29" s="10">
        <v>-525000</v>
      </c>
      <c r="E29" s="16">
        <v>-525000</v>
      </c>
      <c r="F29" s="10">
        <v>-550000</v>
      </c>
      <c r="G29" s="10">
        <v>-550000</v>
      </c>
      <c r="H29" s="10">
        <v>-550000</v>
      </c>
      <c r="I29" s="10">
        <v>-550000</v>
      </c>
    </row>
    <row r="30" spans="1:15" x14ac:dyDescent="0.2">
      <c r="A30" s="17" t="s">
        <v>110</v>
      </c>
      <c r="B30" s="18">
        <v>-600000</v>
      </c>
      <c r="C30" s="18">
        <v>-600000</v>
      </c>
      <c r="D30" s="18">
        <v>-600000</v>
      </c>
      <c r="E30" s="19">
        <v>-600000</v>
      </c>
      <c r="F30" s="18">
        <v>-650000</v>
      </c>
      <c r="G30" s="18">
        <v>-650000</v>
      </c>
      <c r="H30" s="18">
        <v>-650000</v>
      </c>
      <c r="I30" s="18">
        <v>-650000</v>
      </c>
    </row>
    <row r="31" spans="1:15" x14ac:dyDescent="0.2">
      <c r="A31" s="17" t="s">
        <v>111</v>
      </c>
      <c r="B31" s="18">
        <v>-500000</v>
      </c>
      <c r="C31" s="18">
        <v>-500000</v>
      </c>
      <c r="D31" s="18">
        <v>-650000</v>
      </c>
      <c r="E31" s="19">
        <v>-650000</v>
      </c>
      <c r="F31" s="18">
        <v>-550000</v>
      </c>
      <c r="G31" s="18">
        <v>-550000</v>
      </c>
      <c r="H31" s="18">
        <v>-550000</v>
      </c>
      <c r="I31" s="18">
        <v>-550000</v>
      </c>
    </row>
    <row r="32" spans="1:15" x14ac:dyDescent="0.2">
      <c r="A32" s="17" t="s">
        <v>178</v>
      </c>
      <c r="B32" s="18">
        <v>-2581375.2999999998</v>
      </c>
      <c r="C32" s="18">
        <v>-1172855</v>
      </c>
      <c r="D32" s="18">
        <v>-1408520</v>
      </c>
      <c r="E32" s="19">
        <v>-1408520</v>
      </c>
      <c r="F32" s="18">
        <v>0</v>
      </c>
      <c r="G32" s="18">
        <v>0</v>
      </c>
      <c r="H32" s="18">
        <v>0</v>
      </c>
      <c r="I32" s="18">
        <v>0</v>
      </c>
      <c r="J32" s="18"/>
    </row>
    <row r="33" spans="1:12" x14ac:dyDescent="0.2">
      <c r="A33" s="17" t="s">
        <v>112</v>
      </c>
      <c r="B33" s="18">
        <v>-50000</v>
      </c>
      <c r="C33" s="18">
        <v>-50000</v>
      </c>
      <c r="D33" s="18">
        <v>-100000</v>
      </c>
      <c r="E33" s="19">
        <v>-100000</v>
      </c>
      <c r="F33" s="18">
        <v>-100000</v>
      </c>
      <c r="G33" s="18">
        <v>-100000</v>
      </c>
      <c r="H33" s="18">
        <v>-100000</v>
      </c>
      <c r="I33" s="18">
        <v>-100000</v>
      </c>
    </row>
    <row r="34" spans="1:12" x14ac:dyDescent="0.2">
      <c r="A34" s="17" t="s">
        <v>184</v>
      </c>
      <c r="B34" s="18">
        <v>0</v>
      </c>
      <c r="C34" s="18">
        <v>0</v>
      </c>
      <c r="D34" s="18">
        <v>0</v>
      </c>
      <c r="E34" s="18">
        <v>0</v>
      </c>
      <c r="F34" s="18">
        <v>0</v>
      </c>
      <c r="G34" s="18">
        <v>0</v>
      </c>
      <c r="H34" s="18">
        <v>0</v>
      </c>
      <c r="I34" s="18">
        <v>0</v>
      </c>
    </row>
    <row r="35" spans="1:12" ht="17" thickBot="1" x14ac:dyDescent="0.25">
      <c r="A35" s="12" t="s">
        <v>198</v>
      </c>
      <c r="B35" s="20">
        <v>-4231375.3</v>
      </c>
      <c r="C35" s="20">
        <v>-2822855</v>
      </c>
      <c r="D35" s="20">
        <v>-3283520</v>
      </c>
      <c r="E35" s="21">
        <v>-3283520</v>
      </c>
      <c r="F35" s="20">
        <v>-1850000</v>
      </c>
      <c r="G35" s="20">
        <v>-1850000</v>
      </c>
      <c r="H35" s="20">
        <v>-1850000</v>
      </c>
      <c r="I35" s="20">
        <v>-1850000</v>
      </c>
      <c r="K35" s="10"/>
    </row>
    <row r="36" spans="1:12" ht="17" thickTop="1" x14ac:dyDescent="0.2">
      <c r="B36" s="42"/>
      <c r="C36" s="42"/>
      <c r="D36" s="42"/>
      <c r="E36" s="43"/>
      <c r="F36" s="42"/>
      <c r="G36" s="42"/>
      <c r="H36" s="42"/>
      <c r="I36" s="42"/>
    </row>
    <row r="37" spans="1:12" x14ac:dyDescent="0.2">
      <c r="A37" s="22" t="s">
        <v>113</v>
      </c>
      <c r="B37" s="23">
        <v>-2831693.9697177848</v>
      </c>
      <c r="C37" s="23">
        <v>-1519716.6899999976</v>
      </c>
      <c r="D37" s="23">
        <v>-1990792.5924824737</v>
      </c>
      <c r="E37" s="24">
        <v>-1937589.4114824757</v>
      </c>
      <c r="F37" s="23">
        <v>-245406.40077379346</v>
      </c>
      <c r="G37" s="23">
        <v>-215648.66858152673</v>
      </c>
      <c r="H37" s="23">
        <v>-185593.35906733945</v>
      </c>
      <c r="I37" s="23">
        <v>-155237.49645801634</v>
      </c>
      <c r="J37" s="18"/>
    </row>
    <row r="38" spans="1:12" x14ac:dyDescent="0.2">
      <c r="A38" s="15"/>
      <c r="B38" s="10"/>
      <c r="C38" s="42"/>
      <c r="D38" s="10"/>
      <c r="E38" s="16"/>
      <c r="F38" s="10"/>
      <c r="G38" s="10"/>
      <c r="H38" s="10"/>
      <c r="I38" s="10"/>
    </row>
    <row r="39" spans="1:12" x14ac:dyDescent="0.2">
      <c r="A39" s="15" t="s">
        <v>114</v>
      </c>
      <c r="B39" s="10"/>
      <c r="C39" s="42"/>
      <c r="D39" s="10"/>
      <c r="E39" s="16"/>
      <c r="F39" s="10"/>
      <c r="G39" s="10"/>
      <c r="H39" s="10"/>
      <c r="I39" s="10"/>
    </row>
    <row r="40" spans="1:12" x14ac:dyDescent="0.2">
      <c r="A40" s="17" t="s">
        <v>116</v>
      </c>
      <c r="B40" s="10">
        <v>6328702.8550906787</v>
      </c>
      <c r="C40" s="10">
        <v>8087835.7350000022</v>
      </c>
      <c r="D40" s="10">
        <v>6264328.0168430544</v>
      </c>
      <c r="E40" s="16">
        <v>6133653.1932730526</v>
      </c>
      <c r="F40" s="10">
        <v>5883517.6657205196</v>
      </c>
      <c r="G40" s="10">
        <v>5663101.6057047602</v>
      </c>
      <c r="H40" s="10">
        <v>5472693.1812888468</v>
      </c>
      <c r="I40" s="10">
        <v>5312592.4688287703</v>
      </c>
    </row>
    <row r="41" spans="1:12" x14ac:dyDescent="0.2">
      <c r="A41" s="17" t="s">
        <v>180</v>
      </c>
      <c r="B41" s="18">
        <v>0</v>
      </c>
      <c r="C41" s="18">
        <v>0</v>
      </c>
      <c r="D41" s="18">
        <v>0</v>
      </c>
      <c r="E41" s="18">
        <v>0</v>
      </c>
      <c r="F41" s="18">
        <v>0</v>
      </c>
      <c r="G41" s="18">
        <v>0</v>
      </c>
      <c r="H41" s="18">
        <v>0</v>
      </c>
      <c r="I41" s="18">
        <v>0</v>
      </c>
    </row>
    <row r="42" spans="1:12" x14ac:dyDescent="0.2">
      <c r="A42" s="17" t="s">
        <v>115</v>
      </c>
      <c r="B42" s="18">
        <v>583148.72519153357</v>
      </c>
      <c r="C42" s="18">
        <v>570778.57500000007</v>
      </c>
      <c r="D42" s="18">
        <v>580493.70067447412</v>
      </c>
      <c r="E42" s="19">
        <v>587371.70524447423</v>
      </c>
      <c r="F42" s="18">
        <v>592100.83202321373</v>
      </c>
      <c r="G42" s="18">
        <v>596868.22345744586</v>
      </c>
      <c r="H42" s="18">
        <v>601683.28880602028</v>
      </c>
      <c r="I42" s="18">
        <v>606546.5048080805</v>
      </c>
    </row>
    <row r="43" spans="1:12" x14ac:dyDescent="0.2">
      <c r="A43" s="22" t="s">
        <v>117</v>
      </c>
      <c r="B43" s="23">
        <v>6911851.5802822122</v>
      </c>
      <c r="C43" s="23">
        <v>8658614.3100000024</v>
      </c>
      <c r="D43" s="23">
        <v>6844821.7175175287</v>
      </c>
      <c r="E43" s="24">
        <v>6721024.8985175267</v>
      </c>
      <c r="F43" s="23">
        <v>6475618.4977437332</v>
      </c>
      <c r="G43" s="23">
        <v>6259969.8291622065</v>
      </c>
      <c r="H43" s="23">
        <v>6074376.4700948671</v>
      </c>
      <c r="I43" s="23">
        <v>5919138.9736368507</v>
      </c>
    </row>
    <row r="44" spans="1:12" x14ac:dyDescent="0.2">
      <c r="B44" s="10"/>
      <c r="C44" s="42"/>
      <c r="D44" s="10"/>
      <c r="E44" s="16"/>
      <c r="F44" s="10"/>
      <c r="G44" s="10"/>
      <c r="H44" s="10"/>
      <c r="I44" s="10"/>
      <c r="L44" s="37"/>
    </row>
    <row r="45" spans="1:12" ht="17" thickBot="1" x14ac:dyDescent="0.25">
      <c r="A45" s="12" t="s">
        <v>77</v>
      </c>
      <c r="B45" s="25">
        <v>6911851.5802822122</v>
      </c>
      <c r="C45" s="25">
        <v>8658614.3100000024</v>
      </c>
      <c r="D45" s="25">
        <v>6844821.7175175287</v>
      </c>
      <c r="E45" s="26">
        <v>6721024.8985175267</v>
      </c>
      <c r="F45" s="25">
        <v>6475618.4977437332</v>
      </c>
      <c r="G45" s="25">
        <v>6259969.8291622065</v>
      </c>
      <c r="H45" s="25">
        <v>6074376.4700948671</v>
      </c>
      <c r="I45" s="25">
        <v>5919138.9736368507</v>
      </c>
      <c r="K45" s="37"/>
    </row>
    <row r="46" spans="1:12" ht="17" thickTop="1" x14ac:dyDescent="0.2">
      <c r="B46" s="27"/>
      <c r="C46" s="27"/>
      <c r="D46" s="27"/>
      <c r="E46" s="77"/>
      <c r="F46" s="77"/>
      <c r="G46" s="77"/>
      <c r="H46" s="77"/>
      <c r="I46" s="77"/>
    </row>
    <row r="47" spans="1:12" x14ac:dyDescent="0.2">
      <c r="A47" s="86"/>
      <c r="B47" s="86"/>
      <c r="C47" s="86"/>
      <c r="D47" s="86"/>
      <c r="E47" s="86"/>
      <c r="F47" s="86"/>
      <c r="G47" s="86"/>
      <c r="H47" s="86"/>
      <c r="I47" s="86"/>
    </row>
    <row r="48" spans="1:12" x14ac:dyDescent="0.2">
      <c r="A48" s="86"/>
      <c r="B48" s="86"/>
      <c r="C48" s="86"/>
      <c r="D48" s="86"/>
      <c r="E48" s="86"/>
      <c r="F48" s="86"/>
      <c r="G48" s="86"/>
      <c r="H48" s="86"/>
      <c r="I48" s="86"/>
    </row>
    <row r="49" spans="1:9" x14ac:dyDescent="0.2">
      <c r="A49" s="86"/>
      <c r="B49" s="86"/>
      <c r="C49" s="86"/>
      <c r="D49" s="86"/>
      <c r="E49" s="86"/>
      <c r="F49" s="86"/>
      <c r="G49" s="86"/>
      <c r="H49" s="86"/>
      <c r="I49" s="86"/>
    </row>
    <row r="50" spans="1:9" x14ac:dyDescent="0.2">
      <c r="A50" s="86"/>
      <c r="B50" s="86"/>
      <c r="C50" s="86"/>
      <c r="D50" s="86"/>
      <c r="E50" s="86"/>
      <c r="F50" s="86"/>
      <c r="G50" s="86"/>
      <c r="H50" s="86"/>
      <c r="I50" s="86"/>
    </row>
    <row r="51" spans="1:9" x14ac:dyDescent="0.2">
      <c r="A51" s="86"/>
      <c r="B51" s="86"/>
      <c r="C51" s="86"/>
      <c r="D51" s="86"/>
      <c r="E51" s="86"/>
      <c r="F51" s="86"/>
      <c r="G51" s="86"/>
      <c r="H51" s="86"/>
      <c r="I51" s="86"/>
    </row>
    <row r="52" spans="1:9" x14ac:dyDescent="0.2">
      <c r="A52" s="86"/>
      <c r="B52" s="86"/>
      <c r="C52" s="86"/>
      <c r="D52" s="86"/>
      <c r="E52" s="86"/>
      <c r="F52" s="86"/>
      <c r="G52" s="86"/>
      <c r="H52" s="86"/>
      <c r="I52" s="86"/>
    </row>
    <row r="53" spans="1:9" x14ac:dyDescent="0.2">
      <c r="A53" s="86"/>
      <c r="B53" s="86"/>
      <c r="C53" s="86"/>
      <c r="D53" s="86"/>
      <c r="E53" s="86"/>
      <c r="F53" s="86"/>
      <c r="G53" s="86"/>
      <c r="H53" s="86"/>
      <c r="I53" s="86"/>
    </row>
    <row r="54" spans="1:9" x14ac:dyDescent="0.2">
      <c r="A54" s="86"/>
      <c r="B54" s="86"/>
      <c r="C54" s="86"/>
      <c r="D54" s="86"/>
      <c r="E54" s="86"/>
      <c r="F54" s="86"/>
      <c r="G54" s="86"/>
      <c r="H54" s="86"/>
      <c r="I54" s="86"/>
    </row>
    <row r="55" spans="1:9" x14ac:dyDescent="0.2">
      <c r="A55" s="86"/>
      <c r="B55" s="86"/>
      <c r="C55" s="86"/>
      <c r="D55" s="86"/>
      <c r="E55" s="86"/>
      <c r="F55" s="86"/>
      <c r="G55" s="86"/>
      <c r="H55" s="86"/>
      <c r="I55" s="86"/>
    </row>
  </sheetData>
  <mergeCells count="5">
    <mergeCell ref="A3:G3"/>
    <mergeCell ref="A47:I55"/>
    <mergeCell ref="A1:I1"/>
    <mergeCell ref="A2:I2"/>
    <mergeCell ref="A5:I5"/>
  </mergeCells>
  <phoneticPr fontId="10" type="noConversion"/>
  <pageMargins left="0.7" right="0.7" top="0.75" bottom="0.75" header="0.3" footer="0.3"/>
  <pageSetup scale="5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01"/>
  <sheetViews>
    <sheetView workbookViewId="0">
      <selection activeCell="K15" sqref="K15:K16"/>
    </sheetView>
  </sheetViews>
  <sheetFormatPr baseColWidth="10" defaultRowHeight="16" x14ac:dyDescent="0.2"/>
  <cols>
    <col min="1" max="1" width="41.83203125" style="7" bestFit="1" customWidth="1"/>
    <col min="2" max="5" width="16" style="7" customWidth="1"/>
    <col min="6" max="6" width="12.83203125" style="7" bestFit="1" customWidth="1"/>
    <col min="7" max="16384" width="10.83203125" style="7"/>
  </cols>
  <sheetData>
    <row r="1" spans="1:6" ht="18" x14ac:dyDescent="0.2">
      <c r="A1" s="82" t="s">
        <v>8</v>
      </c>
      <c r="B1" s="82"/>
      <c r="C1" s="82"/>
      <c r="D1" s="82"/>
      <c r="E1" s="82"/>
    </row>
    <row r="2" spans="1:6" ht="18" x14ac:dyDescent="0.2">
      <c r="A2" s="82" t="s">
        <v>203</v>
      </c>
      <c r="B2" s="82"/>
      <c r="C2" s="82"/>
      <c r="D2" s="82"/>
      <c r="E2" s="82"/>
    </row>
    <row r="3" spans="1:6" x14ac:dyDescent="0.2">
      <c r="A3" s="8"/>
      <c r="B3" s="8"/>
      <c r="C3" s="8"/>
      <c r="D3" s="8"/>
      <c r="E3" s="8"/>
    </row>
    <row r="5" spans="1:6" x14ac:dyDescent="0.2">
      <c r="B5" s="8" t="s">
        <v>118</v>
      </c>
      <c r="C5" s="8" t="s">
        <v>118</v>
      </c>
      <c r="D5" s="8" t="s">
        <v>119</v>
      </c>
      <c r="E5" s="8" t="s">
        <v>119</v>
      </c>
    </row>
    <row r="6" spans="1:6" x14ac:dyDescent="0.2">
      <c r="B6" s="8" t="s">
        <v>185</v>
      </c>
      <c r="C6" s="8" t="s">
        <v>186</v>
      </c>
      <c r="D6" s="8" t="s">
        <v>187</v>
      </c>
      <c r="E6" s="8" t="s">
        <v>204</v>
      </c>
    </row>
    <row r="7" spans="1:6" x14ac:dyDescent="0.2">
      <c r="B7" s="9"/>
      <c r="C7" s="9"/>
      <c r="D7" s="8"/>
      <c r="E7" s="8"/>
    </row>
    <row r="8" spans="1:6" x14ac:dyDescent="0.2">
      <c r="A8" s="15" t="s">
        <v>120</v>
      </c>
      <c r="B8" s="10"/>
      <c r="C8" s="10"/>
      <c r="D8" s="10"/>
      <c r="E8" s="10"/>
    </row>
    <row r="9" spans="1:6" x14ac:dyDescent="0.2">
      <c r="A9" s="17" t="s">
        <v>121</v>
      </c>
      <c r="B9" s="10">
        <v>5646226</v>
      </c>
      <c r="C9" s="10">
        <v>4219961.93</v>
      </c>
      <c r="D9" s="10">
        <v>5689440.1600000001</v>
      </c>
      <c r="E9" s="16">
        <v>5689440.1600000001</v>
      </c>
      <c r="F9" s="10"/>
    </row>
    <row r="10" spans="1:6" x14ac:dyDescent="0.2">
      <c r="A10" s="17" t="s">
        <v>122</v>
      </c>
      <c r="B10" s="18">
        <v>4300000</v>
      </c>
      <c r="C10" s="18">
        <v>4154516</v>
      </c>
      <c r="D10" s="18">
        <v>4300000</v>
      </c>
      <c r="E10" s="76">
        <v>4300000</v>
      </c>
      <c r="F10" s="10"/>
    </row>
    <row r="11" spans="1:6" x14ac:dyDescent="0.2">
      <c r="A11" s="17" t="s">
        <v>123</v>
      </c>
      <c r="B11" s="18">
        <v>412717</v>
      </c>
      <c r="C11" s="18">
        <v>472486</v>
      </c>
      <c r="D11" s="18">
        <v>465282.08</v>
      </c>
      <c r="E11" s="76">
        <v>465282.08</v>
      </c>
      <c r="F11" s="10"/>
    </row>
    <row r="12" spans="1:6" x14ac:dyDescent="0.2">
      <c r="A12" s="17" t="s">
        <v>124</v>
      </c>
      <c r="B12" s="18">
        <v>0</v>
      </c>
      <c r="C12" s="18">
        <v>0</v>
      </c>
      <c r="D12" s="18">
        <v>0</v>
      </c>
      <c r="E12" s="76">
        <v>0</v>
      </c>
      <c r="F12" s="10"/>
    </row>
    <row r="13" spans="1:6" x14ac:dyDescent="0.2">
      <c r="A13" s="17" t="s">
        <v>125</v>
      </c>
      <c r="B13" s="18">
        <v>400000</v>
      </c>
      <c r="C13" s="18">
        <v>370000</v>
      </c>
      <c r="D13" s="18">
        <v>400000</v>
      </c>
      <c r="E13" s="76">
        <v>400000</v>
      </c>
      <c r="F13" s="10"/>
    </row>
    <row r="14" spans="1:6" x14ac:dyDescent="0.2">
      <c r="A14" s="17" t="s">
        <v>126</v>
      </c>
      <c r="B14" s="18">
        <v>10000</v>
      </c>
      <c r="C14" s="18">
        <v>0</v>
      </c>
      <c r="D14" s="18">
        <v>10000</v>
      </c>
      <c r="E14" s="76">
        <v>10000</v>
      </c>
      <c r="F14" s="10"/>
    </row>
    <row r="15" spans="1:6" x14ac:dyDescent="0.2">
      <c r="A15" s="17" t="s">
        <v>127</v>
      </c>
      <c r="B15" s="18">
        <v>10000</v>
      </c>
      <c r="C15" s="18">
        <v>10000</v>
      </c>
      <c r="D15" s="18">
        <v>10000</v>
      </c>
      <c r="E15" s="76">
        <v>10000</v>
      </c>
      <c r="F15" s="10"/>
    </row>
    <row r="16" spans="1:6" x14ac:dyDescent="0.2">
      <c r="A16" s="17" t="s">
        <v>128</v>
      </c>
      <c r="B16" s="18">
        <v>125000</v>
      </c>
      <c r="C16" s="18">
        <v>421763.31</v>
      </c>
      <c r="D16" s="18">
        <v>125000</v>
      </c>
      <c r="E16" s="76">
        <v>125000</v>
      </c>
      <c r="F16" s="10"/>
    </row>
    <row r="17" spans="1:6" x14ac:dyDescent="0.2">
      <c r="A17" s="17" t="s">
        <v>129</v>
      </c>
      <c r="B17" s="18">
        <v>20000</v>
      </c>
      <c r="C17" s="18">
        <v>10342</v>
      </c>
      <c r="D17" s="18">
        <v>10000</v>
      </c>
      <c r="E17" s="76">
        <v>10000</v>
      </c>
      <c r="F17" s="10"/>
    </row>
    <row r="18" spans="1:6" ht="17" thickBot="1" x14ac:dyDescent="0.25">
      <c r="A18" s="12" t="s">
        <v>130</v>
      </c>
      <c r="B18" s="20">
        <v>10923943</v>
      </c>
      <c r="C18" s="20">
        <v>9633984.9299999997</v>
      </c>
      <c r="D18" s="20">
        <v>11009722.24</v>
      </c>
      <c r="E18" s="21">
        <v>11009722.24</v>
      </c>
      <c r="F18" s="10"/>
    </row>
    <row r="19" spans="1:6" ht="17" thickTop="1" x14ac:dyDescent="0.2">
      <c r="A19" s="17"/>
      <c r="B19" s="10"/>
      <c r="C19" s="10"/>
      <c r="D19" s="42"/>
      <c r="E19" s="43"/>
      <c r="F19" s="10"/>
    </row>
    <row r="20" spans="1:6" x14ac:dyDescent="0.2">
      <c r="A20" s="15" t="s">
        <v>131</v>
      </c>
      <c r="B20" s="10"/>
      <c r="C20" s="10"/>
      <c r="D20" s="42"/>
      <c r="E20" s="43"/>
      <c r="F20" s="10"/>
    </row>
    <row r="21" spans="1:6" x14ac:dyDescent="0.2">
      <c r="A21" s="17" t="s">
        <v>132</v>
      </c>
      <c r="B21" s="10">
        <v>8594556</v>
      </c>
      <c r="C21" s="10">
        <v>9056658.2599999998</v>
      </c>
      <c r="D21" s="10">
        <v>8297759.1900000004</v>
      </c>
      <c r="E21" s="16">
        <v>8297759.1900000004</v>
      </c>
      <c r="F21" s="10"/>
    </row>
    <row r="22" spans="1:6" x14ac:dyDescent="0.2">
      <c r="A22" s="17" t="s">
        <v>133</v>
      </c>
      <c r="B22" s="28">
        <v>0</v>
      </c>
      <c r="C22" s="79">
        <v>5346.14</v>
      </c>
      <c r="D22" s="28">
        <v>0</v>
      </c>
      <c r="E22" s="76">
        <v>0</v>
      </c>
      <c r="F22" s="10"/>
    </row>
    <row r="23" spans="1:6" x14ac:dyDescent="0.2">
      <c r="A23" s="17" t="s">
        <v>134</v>
      </c>
      <c r="B23" s="28">
        <v>125000</v>
      </c>
      <c r="C23" s="28">
        <v>236500.9</v>
      </c>
      <c r="D23" s="28">
        <v>125000</v>
      </c>
      <c r="E23" s="76">
        <v>125000</v>
      </c>
      <c r="F23" s="10"/>
    </row>
    <row r="24" spans="1:6" x14ac:dyDescent="0.2">
      <c r="A24" s="17" t="s">
        <v>135</v>
      </c>
      <c r="B24" s="28">
        <v>35000</v>
      </c>
      <c r="C24" s="28">
        <v>34204.22</v>
      </c>
      <c r="D24" s="28">
        <v>30000</v>
      </c>
      <c r="E24" s="76">
        <v>30000</v>
      </c>
      <c r="F24" s="10"/>
    </row>
    <row r="25" spans="1:6" x14ac:dyDescent="0.2">
      <c r="A25" s="17" t="s">
        <v>136</v>
      </c>
      <c r="B25" s="28">
        <v>15000</v>
      </c>
      <c r="C25" s="28">
        <v>15000</v>
      </c>
      <c r="D25" s="28">
        <v>15000</v>
      </c>
      <c r="E25" s="76">
        <v>15000</v>
      </c>
      <c r="F25" s="10"/>
    </row>
    <row r="26" spans="1:6" x14ac:dyDescent="0.2">
      <c r="A26" s="17" t="s">
        <v>137</v>
      </c>
      <c r="B26" s="28">
        <v>2320.3000000000002</v>
      </c>
      <c r="C26" s="28">
        <v>2417.21</v>
      </c>
      <c r="D26" s="28">
        <v>2000</v>
      </c>
      <c r="E26" s="76">
        <v>2000</v>
      </c>
      <c r="F26" s="10"/>
    </row>
    <row r="27" spans="1:6" x14ac:dyDescent="0.2">
      <c r="A27" s="17" t="s">
        <v>54</v>
      </c>
      <c r="B27" s="28">
        <v>125000</v>
      </c>
      <c r="C27" s="28">
        <v>137459.26999999999</v>
      </c>
      <c r="D27" s="28">
        <v>125000</v>
      </c>
      <c r="E27" s="76">
        <v>125000</v>
      </c>
      <c r="F27" s="10"/>
    </row>
    <row r="28" spans="1:6" x14ac:dyDescent="0.2">
      <c r="A28" s="17" t="s">
        <v>202</v>
      </c>
      <c r="B28" s="28">
        <v>0</v>
      </c>
      <c r="C28" s="28">
        <v>0</v>
      </c>
      <c r="D28" s="28">
        <v>225000</v>
      </c>
      <c r="E28" s="76">
        <v>403306</v>
      </c>
      <c r="F28" s="10"/>
    </row>
    <row r="29" spans="1:6" x14ac:dyDescent="0.2">
      <c r="A29" s="17" t="s">
        <v>205</v>
      </c>
      <c r="B29" s="28">
        <v>0</v>
      </c>
      <c r="C29" s="28">
        <v>36316</v>
      </c>
      <c r="D29" s="28">
        <v>0</v>
      </c>
      <c r="E29" s="76">
        <v>0</v>
      </c>
      <c r="F29" s="10"/>
    </row>
    <row r="30" spans="1:6" x14ac:dyDescent="0.2">
      <c r="A30" s="17" t="s">
        <v>138</v>
      </c>
      <c r="B30" s="28">
        <v>15000</v>
      </c>
      <c r="C30" s="28">
        <v>63593.9</v>
      </c>
      <c r="D30" s="28">
        <v>15000</v>
      </c>
      <c r="E30" s="76">
        <v>15000</v>
      </c>
      <c r="F30" s="10"/>
    </row>
    <row r="31" spans="1:6" x14ac:dyDescent="0.2">
      <c r="A31" s="17" t="s">
        <v>139</v>
      </c>
      <c r="B31" s="28">
        <v>4000</v>
      </c>
      <c r="C31" s="28">
        <v>3103</v>
      </c>
      <c r="D31" s="28">
        <v>4000</v>
      </c>
      <c r="E31" s="76">
        <v>4000</v>
      </c>
      <c r="F31" s="10"/>
    </row>
    <row r="32" spans="1:6" x14ac:dyDescent="0.2">
      <c r="A32" s="17" t="s">
        <v>177</v>
      </c>
      <c r="B32" s="28">
        <v>368727.87</v>
      </c>
      <c r="C32" s="28">
        <v>291000</v>
      </c>
      <c r="D32" s="28">
        <v>0</v>
      </c>
      <c r="E32" s="76">
        <v>0</v>
      </c>
      <c r="F32" s="10"/>
    </row>
    <row r="33" spans="1:6" x14ac:dyDescent="0.2">
      <c r="A33" s="17" t="s">
        <v>191</v>
      </c>
      <c r="B33" s="28">
        <v>325000</v>
      </c>
      <c r="C33" s="28">
        <v>329036</v>
      </c>
      <c r="D33" s="28">
        <v>329036</v>
      </c>
      <c r="E33" s="76">
        <v>329036</v>
      </c>
      <c r="F33" s="10"/>
    </row>
    <row r="34" spans="1:6" x14ac:dyDescent="0.2">
      <c r="A34" s="17" t="s">
        <v>175</v>
      </c>
      <c r="B34" s="28">
        <v>0</v>
      </c>
      <c r="C34" s="28">
        <v>9126.8799999999992</v>
      </c>
      <c r="D34" s="28">
        <v>0</v>
      </c>
      <c r="E34" s="76">
        <v>0</v>
      </c>
      <c r="F34" s="10"/>
    </row>
    <row r="35" spans="1:6" x14ac:dyDescent="0.2">
      <c r="A35" s="17" t="s">
        <v>197</v>
      </c>
      <c r="B35" s="28">
        <v>115000</v>
      </c>
      <c r="C35" s="28">
        <v>155083</v>
      </c>
      <c r="D35" s="28">
        <v>115000</v>
      </c>
      <c r="E35" s="76">
        <v>115000</v>
      </c>
      <c r="F35" s="10"/>
    </row>
    <row r="36" spans="1:6" x14ac:dyDescent="0.2">
      <c r="A36" s="17" t="s">
        <v>140</v>
      </c>
      <c r="B36" s="28">
        <v>0</v>
      </c>
      <c r="C36" s="28">
        <v>0</v>
      </c>
      <c r="D36" s="28">
        <v>0</v>
      </c>
      <c r="E36" s="28">
        <v>0</v>
      </c>
      <c r="F36" s="10"/>
    </row>
    <row r="37" spans="1:6" x14ac:dyDescent="0.2">
      <c r="A37" s="17" t="s">
        <v>141</v>
      </c>
      <c r="B37" s="28"/>
      <c r="C37" s="28"/>
      <c r="D37" s="28"/>
      <c r="E37" s="76"/>
      <c r="F37" s="10"/>
    </row>
    <row r="38" spans="1:6" ht="17" thickBot="1" x14ac:dyDescent="0.25">
      <c r="A38" s="12" t="s">
        <v>142</v>
      </c>
      <c r="B38" s="20">
        <v>9724604.1699999999</v>
      </c>
      <c r="C38" s="20">
        <v>10300822.440000003</v>
      </c>
      <c r="D38" s="20">
        <v>9282795.1900000013</v>
      </c>
      <c r="E38" s="21">
        <v>9461101.1900000013</v>
      </c>
      <c r="F38" s="10"/>
    </row>
    <row r="39" spans="1:6" ht="17" thickTop="1" x14ac:dyDescent="0.2">
      <c r="B39" s="10"/>
      <c r="C39" s="10"/>
      <c r="D39" s="42"/>
      <c r="E39" s="43"/>
      <c r="F39" s="10"/>
    </row>
    <row r="40" spans="1:6" x14ac:dyDescent="0.2">
      <c r="A40" s="15" t="s">
        <v>74</v>
      </c>
      <c r="B40" s="10"/>
      <c r="C40" s="10"/>
      <c r="D40" s="42"/>
      <c r="E40" s="43"/>
      <c r="F40" s="10"/>
    </row>
    <row r="41" spans="1:6" x14ac:dyDescent="0.2">
      <c r="A41" s="17" t="s">
        <v>143</v>
      </c>
      <c r="B41" s="10"/>
      <c r="C41" s="10">
        <v>86143</v>
      </c>
      <c r="D41" s="10">
        <v>175000</v>
      </c>
      <c r="E41" s="16">
        <v>270868</v>
      </c>
      <c r="F41" s="10"/>
    </row>
    <row r="42" spans="1:6" x14ac:dyDescent="0.2">
      <c r="A42" s="17" t="s">
        <v>206</v>
      </c>
      <c r="B42" s="10">
        <v>0</v>
      </c>
      <c r="C42" s="10">
        <v>0</v>
      </c>
      <c r="D42" s="10">
        <v>0</v>
      </c>
      <c r="E42" s="76">
        <v>8296</v>
      </c>
      <c r="F42" s="10"/>
    </row>
    <row r="43" spans="1:6" x14ac:dyDescent="0.2">
      <c r="A43" s="17" t="s">
        <v>144</v>
      </c>
      <c r="B43" s="28">
        <v>175000</v>
      </c>
      <c r="C43" s="28">
        <v>288700</v>
      </c>
      <c r="D43" s="28">
        <v>175000</v>
      </c>
      <c r="E43" s="76">
        <v>175000</v>
      </c>
      <c r="F43" s="10"/>
    </row>
    <row r="44" spans="1:6" x14ac:dyDescent="0.2">
      <c r="A44" s="17" t="s">
        <v>201</v>
      </c>
      <c r="B44" s="28">
        <v>0</v>
      </c>
      <c r="C44" s="28">
        <v>90000</v>
      </c>
      <c r="D44" s="28">
        <v>0</v>
      </c>
      <c r="E44" s="76">
        <v>0</v>
      </c>
      <c r="F44" s="10"/>
    </row>
    <row r="45" spans="1:6" x14ac:dyDescent="0.2">
      <c r="A45" s="17" t="s">
        <v>195</v>
      </c>
      <c r="B45" s="28">
        <v>14425</v>
      </c>
      <c r="C45" s="28">
        <v>14425</v>
      </c>
      <c r="D45" s="28">
        <v>0</v>
      </c>
      <c r="E45" s="28">
        <v>0</v>
      </c>
      <c r="F45" s="10"/>
    </row>
    <row r="46" spans="1:6" ht="17" thickBot="1" x14ac:dyDescent="0.25">
      <c r="A46" s="12" t="s">
        <v>145</v>
      </c>
      <c r="B46" s="20">
        <v>189425</v>
      </c>
      <c r="C46" s="20">
        <v>394283.44</v>
      </c>
      <c r="D46" s="20">
        <v>350000</v>
      </c>
      <c r="E46" s="21">
        <v>454164</v>
      </c>
      <c r="F46" s="10"/>
    </row>
    <row r="47" spans="1:6" ht="17" thickTop="1" x14ac:dyDescent="0.2">
      <c r="A47" s="15"/>
      <c r="B47" s="10"/>
      <c r="C47" s="10"/>
      <c r="D47" s="42"/>
      <c r="E47" s="43"/>
      <c r="F47" s="10"/>
    </row>
    <row r="48" spans="1:6" ht="17" thickBot="1" x14ac:dyDescent="0.25">
      <c r="A48" s="12" t="s">
        <v>172</v>
      </c>
      <c r="B48" s="20">
        <v>0</v>
      </c>
      <c r="C48" s="20">
        <v>0</v>
      </c>
      <c r="D48" s="20">
        <v>0</v>
      </c>
      <c r="E48" s="21">
        <v>0</v>
      </c>
      <c r="F48" s="10"/>
    </row>
    <row r="49" spans="1:6" ht="17" thickTop="1" x14ac:dyDescent="0.2">
      <c r="A49" s="17"/>
      <c r="B49" s="28"/>
      <c r="C49" s="28"/>
      <c r="D49" s="47"/>
      <c r="E49" s="51"/>
      <c r="F49" s="10"/>
    </row>
    <row r="50" spans="1:6" ht="17" thickBot="1" x14ac:dyDescent="0.25">
      <c r="A50" s="12" t="s">
        <v>146</v>
      </c>
      <c r="B50" s="25">
        <v>20837972.170000002</v>
      </c>
      <c r="C50" s="25">
        <v>20329090.810000006</v>
      </c>
      <c r="D50" s="25">
        <v>20642517.43</v>
      </c>
      <c r="E50" s="26">
        <v>20924987.43</v>
      </c>
      <c r="F50" s="10"/>
    </row>
    <row r="51" spans="1:6" ht="17" thickTop="1" x14ac:dyDescent="0.2">
      <c r="B51" s="27"/>
      <c r="C51" s="27"/>
      <c r="D51" s="40"/>
      <c r="E51" s="40"/>
    </row>
    <row r="52" spans="1:6" x14ac:dyDescent="0.2">
      <c r="C52" s="10"/>
      <c r="D52" s="10"/>
      <c r="E52" s="10"/>
    </row>
    <row r="59" spans="1:6" x14ac:dyDescent="0.2">
      <c r="C59" s="15"/>
    </row>
    <row r="60" spans="1:6" x14ac:dyDescent="0.2">
      <c r="C60" s="15"/>
    </row>
    <row r="61" spans="1:6" x14ac:dyDescent="0.2">
      <c r="C61" s="15"/>
    </row>
    <row r="62" spans="1:6" x14ac:dyDescent="0.2">
      <c r="C62" s="15"/>
    </row>
    <row r="63" spans="1:6" x14ac:dyDescent="0.2">
      <c r="C63" s="15"/>
    </row>
    <row r="64" spans="1:6" x14ac:dyDescent="0.2">
      <c r="C64" s="15"/>
    </row>
    <row r="65" spans="3:3" x14ac:dyDescent="0.2">
      <c r="C65" s="15"/>
    </row>
    <row r="66" spans="3:3" x14ac:dyDescent="0.2">
      <c r="C66" s="15"/>
    </row>
    <row r="67" spans="3:3" x14ac:dyDescent="0.2">
      <c r="C67" s="15"/>
    </row>
    <row r="68" spans="3:3" x14ac:dyDescent="0.2">
      <c r="C68" s="15"/>
    </row>
    <row r="69" spans="3:3" x14ac:dyDescent="0.2">
      <c r="C69" s="15"/>
    </row>
    <row r="70" spans="3:3" x14ac:dyDescent="0.2">
      <c r="C70" s="15"/>
    </row>
    <row r="71" spans="3:3" x14ac:dyDescent="0.2">
      <c r="C71" s="15"/>
    </row>
    <row r="72" spans="3:3" x14ac:dyDescent="0.2">
      <c r="C72" s="15"/>
    </row>
    <row r="73" spans="3:3" x14ac:dyDescent="0.2">
      <c r="C73" s="15"/>
    </row>
    <row r="74" spans="3:3" x14ac:dyDescent="0.2">
      <c r="C74" s="15"/>
    </row>
    <row r="75" spans="3:3" x14ac:dyDescent="0.2">
      <c r="C75" s="15"/>
    </row>
    <row r="76" spans="3:3" x14ac:dyDescent="0.2">
      <c r="C76" s="15"/>
    </row>
    <row r="77" spans="3:3" x14ac:dyDescent="0.2">
      <c r="C77" s="15"/>
    </row>
    <row r="78" spans="3:3" x14ac:dyDescent="0.2">
      <c r="C78" s="15"/>
    </row>
    <row r="79" spans="3:3" x14ac:dyDescent="0.2">
      <c r="C79" s="15"/>
    </row>
    <row r="80" spans="3:3" x14ac:dyDescent="0.2">
      <c r="C80" s="15"/>
    </row>
    <row r="81" spans="3:3" x14ac:dyDescent="0.2">
      <c r="C81" s="15"/>
    </row>
    <row r="82" spans="3:3" x14ac:dyDescent="0.2">
      <c r="C82" s="15"/>
    </row>
    <row r="83" spans="3:3" x14ac:dyDescent="0.2">
      <c r="C83" s="15"/>
    </row>
    <row r="84" spans="3:3" x14ac:dyDescent="0.2">
      <c r="C84" s="15"/>
    </row>
    <row r="85" spans="3:3" x14ac:dyDescent="0.2">
      <c r="C85" s="15"/>
    </row>
    <row r="86" spans="3:3" x14ac:dyDescent="0.2">
      <c r="C86" s="15"/>
    </row>
    <row r="87" spans="3:3" x14ac:dyDescent="0.2">
      <c r="C87" s="15"/>
    </row>
    <row r="88" spans="3:3" x14ac:dyDescent="0.2">
      <c r="C88" s="15"/>
    </row>
    <row r="89" spans="3:3" x14ac:dyDescent="0.2">
      <c r="C89" s="15"/>
    </row>
    <row r="90" spans="3:3" x14ac:dyDescent="0.2">
      <c r="C90" s="15"/>
    </row>
    <row r="91" spans="3:3" x14ac:dyDescent="0.2">
      <c r="C91" s="15"/>
    </row>
    <row r="92" spans="3:3" x14ac:dyDescent="0.2">
      <c r="C92" s="15"/>
    </row>
    <row r="93" spans="3:3" x14ac:dyDescent="0.2">
      <c r="C93" s="15"/>
    </row>
    <row r="94" spans="3:3" x14ac:dyDescent="0.2">
      <c r="C94" s="15"/>
    </row>
    <row r="95" spans="3:3" x14ac:dyDescent="0.2">
      <c r="C95" s="15"/>
    </row>
    <row r="96" spans="3:3" x14ac:dyDescent="0.2">
      <c r="C96" s="15"/>
    </row>
    <row r="97" spans="3:3" x14ac:dyDescent="0.2">
      <c r="C97" s="15"/>
    </row>
    <row r="98" spans="3:3" x14ac:dyDescent="0.2">
      <c r="C98" s="15"/>
    </row>
    <row r="99" spans="3:3" x14ac:dyDescent="0.2">
      <c r="C99" s="15"/>
    </row>
    <row r="100" spans="3:3" x14ac:dyDescent="0.2">
      <c r="C100" s="15"/>
    </row>
    <row r="101" spans="3:3" x14ac:dyDescent="0.2">
      <c r="C101" s="15"/>
    </row>
  </sheetData>
  <mergeCells count="2">
    <mergeCell ref="A1:E1"/>
    <mergeCell ref="A2:E2"/>
  </mergeCells>
  <phoneticPr fontId="10" type="noConversion"/>
  <pageMargins left="0.7" right="0.7" top="0.75" bottom="0.75" header="0.3" footer="0.3"/>
  <pageSetup scale="8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2"/>
  <sheetViews>
    <sheetView workbookViewId="0">
      <selection activeCell="K15" sqref="K15:K16"/>
    </sheetView>
  </sheetViews>
  <sheetFormatPr baseColWidth="10" defaultRowHeight="16" x14ac:dyDescent="0.2"/>
  <cols>
    <col min="1" max="1" width="32.6640625" style="7" customWidth="1"/>
    <col min="2" max="5" width="16" style="7" customWidth="1"/>
    <col min="6" max="6" width="10.6640625" style="7" customWidth="1"/>
    <col min="7" max="16384" width="10.83203125" style="7"/>
  </cols>
  <sheetData>
    <row r="1" spans="1:6" ht="18" x14ac:dyDescent="0.2">
      <c r="A1" s="82" t="s">
        <v>8</v>
      </c>
      <c r="B1" s="82"/>
      <c r="C1" s="82"/>
      <c r="D1" s="82"/>
      <c r="E1" s="82"/>
      <c r="F1" s="82"/>
    </row>
    <row r="2" spans="1:6" ht="18" x14ac:dyDescent="0.2">
      <c r="A2" s="87" t="s">
        <v>203</v>
      </c>
      <c r="B2" s="87"/>
      <c r="C2" s="87"/>
      <c r="D2" s="87"/>
      <c r="E2" s="87"/>
      <c r="F2" s="87"/>
    </row>
    <row r="3" spans="1:6" x14ac:dyDescent="0.2">
      <c r="A3" s="86"/>
      <c r="B3" s="86"/>
      <c r="C3" s="86"/>
      <c r="D3" s="86"/>
      <c r="E3" s="86"/>
      <c r="F3" s="86"/>
    </row>
    <row r="4" spans="1:6" x14ac:dyDescent="0.2">
      <c r="A4" s="8"/>
      <c r="B4" s="8"/>
      <c r="C4" s="8"/>
      <c r="D4" s="8"/>
      <c r="E4" s="8"/>
      <c r="F4" s="8"/>
    </row>
    <row r="5" spans="1:6" ht="18" x14ac:dyDescent="0.2">
      <c r="A5" s="83" t="s">
        <v>147</v>
      </c>
      <c r="B5" s="83"/>
      <c r="C5" s="83"/>
      <c r="D5" s="83"/>
      <c r="E5" s="83"/>
      <c r="F5" s="83"/>
    </row>
    <row r="6" spans="1:6" x14ac:dyDescent="0.2">
      <c r="A6" s="8"/>
      <c r="B6" s="8"/>
      <c r="C6" s="8"/>
      <c r="D6" s="8"/>
      <c r="E6" s="8"/>
      <c r="F6" s="8"/>
    </row>
    <row r="7" spans="1:6" x14ac:dyDescent="0.2">
      <c r="A7" s="8"/>
      <c r="B7" s="8"/>
      <c r="C7" s="8"/>
      <c r="D7" s="8"/>
      <c r="E7" s="8"/>
    </row>
    <row r="9" spans="1:6" x14ac:dyDescent="0.2">
      <c r="B9" s="8" t="s">
        <v>118</v>
      </c>
      <c r="C9" s="8" t="s">
        <v>118</v>
      </c>
      <c r="D9" s="8" t="s">
        <v>119</v>
      </c>
      <c r="E9" s="8" t="s">
        <v>119</v>
      </c>
      <c r="F9" s="8" t="s">
        <v>26</v>
      </c>
    </row>
    <row r="10" spans="1:6" x14ac:dyDescent="0.2">
      <c r="B10" s="8" t="s">
        <v>5</v>
      </c>
      <c r="C10" s="8" t="s">
        <v>186</v>
      </c>
      <c r="D10" s="8" t="s">
        <v>187</v>
      </c>
      <c r="E10" s="8" t="s">
        <v>204</v>
      </c>
      <c r="F10" s="8" t="s">
        <v>27</v>
      </c>
    </row>
    <row r="11" spans="1:6" x14ac:dyDescent="0.2">
      <c r="B11" s="8"/>
      <c r="C11" s="8"/>
      <c r="D11" s="8"/>
      <c r="E11" s="8"/>
      <c r="F11" s="9"/>
    </row>
    <row r="12" spans="1:6" x14ac:dyDescent="0.2">
      <c r="A12" s="15" t="s">
        <v>11</v>
      </c>
      <c r="B12" s="10"/>
      <c r="C12" s="10"/>
      <c r="D12" s="10"/>
      <c r="E12" s="10"/>
      <c r="F12" s="9"/>
    </row>
    <row r="13" spans="1:6" x14ac:dyDescent="0.2">
      <c r="A13" s="17" t="s">
        <v>0</v>
      </c>
      <c r="B13" s="10">
        <v>12742807.823750002</v>
      </c>
      <c r="C13" s="10">
        <v>12057128.25</v>
      </c>
      <c r="D13" s="10">
        <v>12148364.809204074</v>
      </c>
      <c r="E13" s="16">
        <v>12056081.809204075</v>
      </c>
      <c r="F13" s="30">
        <v>0.62782928368157576</v>
      </c>
    </row>
    <row r="14" spans="1:6" x14ac:dyDescent="0.2">
      <c r="A14" s="17" t="s">
        <v>1</v>
      </c>
      <c r="B14" s="18">
        <v>3815146.1759677869</v>
      </c>
      <c r="C14" s="18">
        <v>3620762.11</v>
      </c>
      <c r="D14" s="18">
        <v>3706035.5932783992</v>
      </c>
      <c r="E14" s="19">
        <v>3677585.4122783993</v>
      </c>
      <c r="F14" s="30">
        <v>0.19152846563049861</v>
      </c>
    </row>
    <row r="15" spans="1:6" x14ac:dyDescent="0.2">
      <c r="A15" s="17" t="s">
        <v>2</v>
      </c>
      <c r="B15" s="18">
        <v>1680080</v>
      </c>
      <c r="C15" s="18">
        <v>2142165.0100000002</v>
      </c>
      <c r="D15" s="18">
        <v>2330375</v>
      </c>
      <c r="E15" s="19">
        <v>2680375</v>
      </c>
      <c r="F15" s="30">
        <v>0.12043412343453562</v>
      </c>
    </row>
    <row r="16" spans="1:6" x14ac:dyDescent="0.2">
      <c r="A16" s="17" t="s">
        <v>12</v>
      </c>
      <c r="B16" s="18">
        <v>929855.84</v>
      </c>
      <c r="C16" s="18">
        <v>935495.94</v>
      </c>
      <c r="D16" s="18">
        <v>894613.62</v>
      </c>
      <c r="E16" s="19">
        <v>894613.62</v>
      </c>
      <c r="F16" s="30">
        <v>4.6233763723562409E-2</v>
      </c>
    </row>
    <row r="17" spans="1:6" x14ac:dyDescent="0.2">
      <c r="A17" s="17" t="s">
        <v>182</v>
      </c>
      <c r="B17" s="18">
        <v>270401</v>
      </c>
      <c r="C17" s="18">
        <v>270401.19</v>
      </c>
      <c r="D17" s="18">
        <v>270401</v>
      </c>
      <c r="E17" s="19">
        <v>270401</v>
      </c>
      <c r="F17" s="30">
        <v>1.3974363529827545E-2</v>
      </c>
    </row>
    <row r="18" spans="1:6" ht="17" thickBot="1" x14ac:dyDescent="0.25">
      <c r="A18" s="12" t="s">
        <v>13</v>
      </c>
      <c r="B18" s="20">
        <v>19438290.839717787</v>
      </c>
      <c r="C18" s="20">
        <v>19025952.500000004</v>
      </c>
      <c r="D18" s="20">
        <v>19349790.022482473</v>
      </c>
      <c r="E18" s="21">
        <v>19579056.841482475</v>
      </c>
      <c r="F18" s="33">
        <v>1</v>
      </c>
    </row>
    <row r="19" spans="1:6" ht="17" thickTop="1" x14ac:dyDescent="0.2">
      <c r="A19" s="17"/>
      <c r="B19" s="10"/>
      <c r="C19" s="42"/>
      <c r="D19" s="10"/>
      <c r="E19" s="16"/>
    </row>
    <row r="20" spans="1:6" x14ac:dyDescent="0.2">
      <c r="A20" s="15" t="s">
        <v>148</v>
      </c>
      <c r="B20" s="10"/>
      <c r="C20" s="42"/>
      <c r="D20" s="10"/>
      <c r="E20" s="16"/>
    </row>
    <row r="21" spans="1:6" x14ac:dyDescent="0.2">
      <c r="A21" s="17" t="s">
        <v>67</v>
      </c>
      <c r="B21" s="18">
        <v>1327807.4376776314</v>
      </c>
      <c r="C21" s="10">
        <v>1445554.56</v>
      </c>
      <c r="D21" s="10">
        <v>1384125.788224</v>
      </c>
      <c r="E21" s="16">
        <v>1384125.788224</v>
      </c>
      <c r="F21" s="30">
        <v>7.1531827712681531E-2</v>
      </c>
    </row>
    <row r="22" spans="1:6" x14ac:dyDescent="0.2">
      <c r="A22" s="17" t="s">
        <v>66</v>
      </c>
      <c r="B22" s="18">
        <v>1742572.0974526634</v>
      </c>
      <c r="C22" s="18">
        <v>1609682.17</v>
      </c>
      <c r="D22" s="18">
        <v>1725671.4566139998</v>
      </c>
      <c r="E22" s="19">
        <v>1705033.926614</v>
      </c>
      <c r="F22" s="30">
        <v>8.9182958928605574E-2</v>
      </c>
    </row>
    <row r="23" spans="1:6" x14ac:dyDescent="0.2">
      <c r="A23" s="17" t="s">
        <v>63</v>
      </c>
      <c r="B23" s="18">
        <v>8893965.1712318528</v>
      </c>
      <c r="C23" s="18">
        <v>8400389.4800000004</v>
      </c>
      <c r="D23" s="18">
        <v>8253390.4467370966</v>
      </c>
      <c r="E23" s="19">
        <v>8173799.5017370973</v>
      </c>
      <c r="F23" s="30">
        <v>0.42653645247013161</v>
      </c>
    </row>
    <row r="24" spans="1:6" x14ac:dyDescent="0.2">
      <c r="A24" s="17" t="s">
        <v>65</v>
      </c>
      <c r="B24" s="18">
        <v>1347466.998835806</v>
      </c>
      <c r="C24" s="18">
        <v>1481826.49</v>
      </c>
      <c r="D24" s="18">
        <v>1884455.1846349835</v>
      </c>
      <c r="E24" s="19">
        <v>2234455.1846349835</v>
      </c>
      <c r="F24" s="30">
        <v>9.7388925736685991E-2</v>
      </c>
    </row>
    <row r="25" spans="1:6" x14ac:dyDescent="0.2">
      <c r="A25" s="17" t="s">
        <v>64</v>
      </c>
      <c r="B25" s="18">
        <v>2760853.6719892481</v>
      </c>
      <c r="C25" s="18">
        <v>2859068.36</v>
      </c>
      <c r="D25" s="18">
        <v>2763681.1190523934</v>
      </c>
      <c r="E25" s="19">
        <v>2743176.4130523931</v>
      </c>
      <c r="F25" s="30">
        <v>0.1428274535037081</v>
      </c>
    </row>
    <row r="26" spans="1:6" x14ac:dyDescent="0.2">
      <c r="A26" s="17" t="s">
        <v>149</v>
      </c>
      <c r="B26" s="18">
        <v>3096520.9067199626</v>
      </c>
      <c r="C26" s="18">
        <v>2959030.7199999997</v>
      </c>
      <c r="D26" s="18">
        <v>3068065.02722</v>
      </c>
      <c r="E26" s="19">
        <v>3068065.02722</v>
      </c>
      <c r="F26" s="30">
        <v>0.15855805939430095</v>
      </c>
    </row>
    <row r="27" spans="1:6" x14ac:dyDescent="0.2">
      <c r="A27" s="17" t="s">
        <v>173</v>
      </c>
      <c r="B27" s="18">
        <v>270402</v>
      </c>
      <c r="C27" s="18">
        <v>270401.19</v>
      </c>
      <c r="D27" s="18">
        <v>270401.19</v>
      </c>
      <c r="E27" s="19">
        <v>270401.19</v>
      </c>
      <c r="F27" s="30">
        <v>1.3974373934035686E-2</v>
      </c>
    </row>
    <row r="28" spans="1:6" ht="17" thickBot="1" x14ac:dyDescent="0.25">
      <c r="A28" s="12" t="s">
        <v>13</v>
      </c>
      <c r="B28" s="20">
        <v>19439588.283907164</v>
      </c>
      <c r="C28" s="20">
        <v>19025952.970000003</v>
      </c>
      <c r="D28" s="20">
        <v>19349789.212482475</v>
      </c>
      <c r="E28" s="21">
        <v>19579057.031482477</v>
      </c>
      <c r="F28" s="33">
        <v>1</v>
      </c>
    </row>
    <row r="29" spans="1:6" ht="17" thickTop="1" x14ac:dyDescent="0.2">
      <c r="A29" s="17"/>
      <c r="B29" s="10"/>
      <c r="C29" s="10"/>
      <c r="D29" s="10"/>
      <c r="E29" s="16"/>
      <c r="F29" s="10"/>
    </row>
    <row r="31" spans="1:6" x14ac:dyDescent="0.2">
      <c r="C31" s="37"/>
    </row>
    <row r="32" spans="1:6" x14ac:dyDescent="0.2">
      <c r="C32" s="37"/>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42"/>
  <sheetViews>
    <sheetView workbookViewId="0">
      <selection activeCell="K15" sqref="K15:K16"/>
    </sheetView>
  </sheetViews>
  <sheetFormatPr baseColWidth="10" defaultRowHeight="16" x14ac:dyDescent="0.2"/>
  <cols>
    <col min="1" max="1" width="24.83203125" style="7" bestFit="1" customWidth="1"/>
    <col min="2" max="7" width="16" style="7" customWidth="1"/>
    <col min="8" max="16384" width="10.83203125" style="7"/>
  </cols>
  <sheetData>
    <row r="1" spans="1:7" ht="18" x14ac:dyDescent="0.2">
      <c r="A1" s="82" t="s">
        <v>8</v>
      </c>
      <c r="B1" s="82"/>
      <c r="C1" s="82"/>
      <c r="D1" s="82"/>
      <c r="E1" s="82"/>
      <c r="F1" s="82"/>
      <c r="G1" s="82"/>
    </row>
    <row r="2" spans="1:7" ht="18" x14ac:dyDescent="0.2">
      <c r="A2" s="82" t="s">
        <v>203</v>
      </c>
      <c r="B2" s="82"/>
      <c r="C2" s="82"/>
      <c r="D2" s="82"/>
      <c r="E2" s="82"/>
      <c r="F2" s="82"/>
      <c r="G2" s="82"/>
    </row>
    <row r="3" spans="1:7" x14ac:dyDescent="0.2">
      <c r="A3" s="86"/>
      <c r="B3" s="86"/>
      <c r="C3" s="86"/>
      <c r="D3" s="86"/>
      <c r="E3" s="86"/>
      <c r="F3" s="86"/>
      <c r="G3" s="86"/>
    </row>
    <row r="4" spans="1:7" x14ac:dyDescent="0.2">
      <c r="A4" s="8"/>
      <c r="B4" s="8"/>
      <c r="C4" s="8"/>
      <c r="D4" s="8"/>
      <c r="E4" s="8"/>
      <c r="F4" s="8"/>
      <c r="G4" s="8"/>
    </row>
    <row r="5" spans="1:7" ht="18" x14ac:dyDescent="0.2">
      <c r="A5" s="83" t="s">
        <v>98</v>
      </c>
      <c r="B5" s="83"/>
      <c r="C5" s="83"/>
      <c r="D5" s="83"/>
      <c r="E5" s="83"/>
      <c r="F5" s="83"/>
      <c r="G5" s="83"/>
    </row>
    <row r="6" spans="1:7" x14ac:dyDescent="0.2">
      <c r="A6" s="8"/>
      <c r="B6" s="8"/>
      <c r="C6" s="8"/>
      <c r="D6" s="8"/>
      <c r="E6" s="8"/>
      <c r="F6" s="8"/>
    </row>
    <row r="7" spans="1:7" x14ac:dyDescent="0.2">
      <c r="A7" s="8"/>
      <c r="B7" s="8"/>
      <c r="C7" s="8"/>
      <c r="D7" s="8"/>
      <c r="E7" s="8"/>
    </row>
    <row r="9" spans="1:7" x14ac:dyDescent="0.2">
      <c r="B9" s="8" t="s">
        <v>118</v>
      </c>
      <c r="C9" s="8" t="s">
        <v>118</v>
      </c>
      <c r="D9" s="8" t="s">
        <v>119</v>
      </c>
      <c r="E9" s="8" t="s">
        <v>119</v>
      </c>
      <c r="F9" s="8" t="s">
        <v>171</v>
      </c>
      <c r="G9" s="8" t="s">
        <v>188</v>
      </c>
    </row>
    <row r="10" spans="1:7" x14ac:dyDescent="0.2">
      <c r="B10" s="8" t="s">
        <v>185</v>
      </c>
      <c r="C10" s="8" t="s">
        <v>186</v>
      </c>
      <c r="D10" s="8" t="s">
        <v>187</v>
      </c>
      <c r="E10" s="8" t="s">
        <v>204</v>
      </c>
      <c r="F10" s="8" t="s">
        <v>83</v>
      </c>
      <c r="G10" s="8" t="s">
        <v>83</v>
      </c>
    </row>
    <row r="11" spans="1:7" x14ac:dyDescent="0.2">
      <c r="B11" s="8"/>
      <c r="C11" s="8"/>
      <c r="D11" s="8"/>
      <c r="E11" s="8"/>
      <c r="F11" s="9"/>
    </row>
    <row r="12" spans="1:7" ht="17" thickBot="1" x14ac:dyDescent="0.25">
      <c r="A12" s="12" t="s">
        <v>76</v>
      </c>
      <c r="B12" s="13">
        <v>77287</v>
      </c>
      <c r="C12" s="13">
        <v>75915</v>
      </c>
      <c r="D12" s="13">
        <v>56939</v>
      </c>
      <c r="E12" s="78">
        <v>56939</v>
      </c>
      <c r="F12" s="13">
        <v>31939</v>
      </c>
      <c r="G12" s="13">
        <v>31939</v>
      </c>
    </row>
    <row r="13" spans="1:7" ht="17" thickTop="1" x14ac:dyDescent="0.2">
      <c r="B13" s="14"/>
      <c r="C13" s="11"/>
      <c r="D13" s="50"/>
      <c r="E13" s="14"/>
      <c r="F13" s="11"/>
      <c r="G13" s="10"/>
    </row>
    <row r="14" spans="1:7" x14ac:dyDescent="0.2">
      <c r="A14" s="15" t="s">
        <v>70</v>
      </c>
      <c r="B14" s="10"/>
      <c r="C14" s="10"/>
      <c r="D14" s="42"/>
      <c r="E14" s="10"/>
      <c r="F14" s="10"/>
      <c r="G14" s="10"/>
    </row>
    <row r="15" spans="1:7" x14ac:dyDescent="0.2">
      <c r="A15" s="17" t="s">
        <v>75</v>
      </c>
      <c r="B15" s="10">
        <v>500000</v>
      </c>
      <c r="C15" s="10">
        <v>500000</v>
      </c>
      <c r="D15" s="10">
        <v>525000</v>
      </c>
      <c r="E15" s="16">
        <v>525000</v>
      </c>
      <c r="F15" s="10">
        <v>550000</v>
      </c>
      <c r="G15" s="10">
        <v>550000</v>
      </c>
    </row>
    <row r="16" spans="1:7" ht="17" thickBot="1" x14ac:dyDescent="0.25">
      <c r="A16" s="12" t="s">
        <v>71</v>
      </c>
      <c r="B16" s="20">
        <v>500000</v>
      </c>
      <c r="C16" s="20">
        <v>500000</v>
      </c>
      <c r="D16" s="20">
        <v>525000</v>
      </c>
      <c r="E16" s="21">
        <v>525000</v>
      </c>
      <c r="F16" s="20">
        <v>550000</v>
      </c>
      <c r="G16" s="20">
        <v>550000</v>
      </c>
    </row>
    <row r="17" spans="1:7" ht="17" thickTop="1" x14ac:dyDescent="0.2">
      <c r="A17" s="17"/>
      <c r="B17" s="10"/>
      <c r="C17" s="10"/>
      <c r="D17" s="10"/>
      <c r="E17" s="10"/>
      <c r="F17" s="10"/>
      <c r="G17" s="10"/>
    </row>
    <row r="18" spans="1:7" x14ac:dyDescent="0.2">
      <c r="A18" s="15" t="s">
        <v>69</v>
      </c>
      <c r="B18" s="10"/>
      <c r="C18" s="10"/>
      <c r="D18" s="10"/>
      <c r="E18" s="10"/>
      <c r="F18" s="10"/>
      <c r="G18" s="10"/>
    </row>
    <row r="19" spans="1:7" x14ac:dyDescent="0.2">
      <c r="A19" s="17" t="s">
        <v>79</v>
      </c>
      <c r="B19" s="10">
        <v>435000</v>
      </c>
      <c r="C19" s="10">
        <v>422476</v>
      </c>
      <c r="D19" s="10">
        <v>450000</v>
      </c>
      <c r="E19" s="16">
        <v>450000</v>
      </c>
      <c r="F19" s="10">
        <v>450000</v>
      </c>
      <c r="G19" s="10">
        <v>450000</v>
      </c>
    </row>
    <row r="20" spans="1:7" x14ac:dyDescent="0.2">
      <c r="A20" s="17" t="s">
        <v>80</v>
      </c>
      <c r="B20" s="18">
        <v>80000</v>
      </c>
      <c r="C20" s="18">
        <v>92404</v>
      </c>
      <c r="D20" s="18">
        <v>90000</v>
      </c>
      <c r="E20" s="19">
        <v>90000</v>
      </c>
      <c r="F20" s="10">
        <v>90000</v>
      </c>
      <c r="G20" s="10">
        <v>90000</v>
      </c>
    </row>
    <row r="21" spans="1:7" x14ac:dyDescent="0.2">
      <c r="A21" s="17" t="s">
        <v>81</v>
      </c>
      <c r="B21" s="18">
        <v>10000</v>
      </c>
      <c r="C21" s="18">
        <v>4500</v>
      </c>
      <c r="D21" s="18">
        <v>10000</v>
      </c>
      <c r="E21" s="19">
        <v>10000</v>
      </c>
      <c r="F21" s="10">
        <v>10000</v>
      </c>
      <c r="G21" s="10">
        <v>10000</v>
      </c>
    </row>
    <row r="22" spans="1:7" ht="17" thickBot="1" x14ac:dyDescent="0.25">
      <c r="A22" s="12" t="s">
        <v>13</v>
      </c>
      <c r="B22" s="20">
        <v>525000</v>
      </c>
      <c r="C22" s="20">
        <v>519380</v>
      </c>
      <c r="D22" s="20">
        <v>550000</v>
      </c>
      <c r="E22" s="21">
        <v>550000</v>
      </c>
      <c r="F22" s="20">
        <v>550000</v>
      </c>
      <c r="G22" s="20">
        <v>550000</v>
      </c>
    </row>
    <row r="23" spans="1:7" ht="17" thickTop="1" x14ac:dyDescent="0.2">
      <c r="B23" s="10"/>
      <c r="C23" s="10"/>
      <c r="D23" s="10"/>
      <c r="E23" s="16"/>
      <c r="F23" s="10"/>
      <c r="G23" s="10"/>
    </row>
    <row r="24" spans="1:7" x14ac:dyDescent="0.2">
      <c r="A24" s="22" t="s">
        <v>78</v>
      </c>
      <c r="B24" s="23">
        <v>577287</v>
      </c>
      <c r="C24" s="23">
        <v>575915</v>
      </c>
      <c r="D24" s="23">
        <v>581939</v>
      </c>
      <c r="E24" s="24">
        <v>581939</v>
      </c>
      <c r="F24" s="23">
        <v>581939</v>
      </c>
      <c r="G24" s="23">
        <v>581939</v>
      </c>
    </row>
    <row r="25" spans="1:7" x14ac:dyDescent="0.2">
      <c r="B25" s="10"/>
      <c r="C25" s="10"/>
      <c r="D25" s="10"/>
      <c r="E25" s="16"/>
      <c r="F25" s="10"/>
      <c r="G25" s="10"/>
    </row>
    <row r="26" spans="1:7" ht="17" thickBot="1" x14ac:dyDescent="0.25">
      <c r="A26" s="12" t="s">
        <v>77</v>
      </c>
      <c r="B26" s="25">
        <v>52287</v>
      </c>
      <c r="C26" s="25">
        <v>56939</v>
      </c>
      <c r="D26" s="25">
        <v>31939</v>
      </c>
      <c r="E26" s="26">
        <v>31939</v>
      </c>
      <c r="F26" s="25">
        <v>31939</v>
      </c>
      <c r="G26" s="25">
        <v>31939</v>
      </c>
    </row>
    <row r="27" spans="1:7" ht="17" thickTop="1" x14ac:dyDescent="0.2">
      <c r="B27" s="27"/>
      <c r="C27" s="27"/>
      <c r="D27" s="27"/>
      <c r="E27" s="40"/>
      <c r="F27" s="27"/>
      <c r="G27" s="27"/>
    </row>
    <row r="28" spans="1:7" x14ac:dyDescent="0.2">
      <c r="A28" s="88" t="s">
        <v>193</v>
      </c>
      <c r="B28" s="88"/>
      <c r="C28" s="88"/>
      <c r="D28" s="88"/>
      <c r="E28" s="88"/>
      <c r="F28" s="88"/>
      <c r="G28" s="88"/>
    </row>
    <row r="29" spans="1:7" x14ac:dyDescent="0.2">
      <c r="A29" s="88"/>
      <c r="B29" s="88"/>
      <c r="C29" s="88"/>
      <c r="D29" s="88"/>
      <c r="E29" s="88"/>
      <c r="F29" s="88"/>
      <c r="G29" s="88"/>
    </row>
    <row r="30" spans="1:7" x14ac:dyDescent="0.2">
      <c r="A30" s="88"/>
      <c r="B30" s="88"/>
      <c r="C30" s="88"/>
      <c r="D30" s="88"/>
      <c r="E30" s="88"/>
      <c r="F30" s="88"/>
      <c r="G30" s="88"/>
    </row>
    <row r="31" spans="1:7" x14ac:dyDescent="0.2">
      <c r="A31" s="88"/>
      <c r="B31" s="88"/>
      <c r="C31" s="88"/>
      <c r="D31" s="88"/>
      <c r="E31" s="88"/>
      <c r="F31" s="88"/>
      <c r="G31" s="88"/>
    </row>
    <row r="32" spans="1:7" x14ac:dyDescent="0.2">
      <c r="A32" s="88"/>
      <c r="B32" s="88"/>
      <c r="C32" s="88"/>
      <c r="D32" s="88"/>
      <c r="E32" s="88"/>
      <c r="F32" s="88"/>
      <c r="G32" s="88"/>
    </row>
    <row r="33" spans="1:7" x14ac:dyDescent="0.2">
      <c r="A33" s="88"/>
      <c r="B33" s="88"/>
      <c r="C33" s="88"/>
      <c r="D33" s="88"/>
      <c r="E33" s="88"/>
      <c r="F33" s="88"/>
      <c r="G33" s="88"/>
    </row>
    <row r="34" spans="1:7" x14ac:dyDescent="0.2">
      <c r="A34" s="88"/>
      <c r="B34" s="88"/>
      <c r="C34" s="88"/>
      <c r="D34" s="88"/>
      <c r="E34" s="88"/>
      <c r="F34" s="88"/>
      <c r="G34" s="88"/>
    </row>
    <row r="35" spans="1:7" x14ac:dyDescent="0.2">
      <c r="A35" s="88"/>
      <c r="B35" s="88"/>
      <c r="C35" s="88"/>
      <c r="D35" s="88"/>
      <c r="E35" s="88"/>
      <c r="F35" s="88"/>
      <c r="G35" s="88"/>
    </row>
    <row r="36" spans="1:7" x14ac:dyDescent="0.2">
      <c r="A36" s="88"/>
      <c r="B36" s="88"/>
      <c r="C36" s="88"/>
      <c r="D36" s="88"/>
      <c r="E36" s="88"/>
      <c r="F36" s="88"/>
      <c r="G36" s="88"/>
    </row>
    <row r="37" spans="1:7" x14ac:dyDescent="0.2">
      <c r="A37" s="88"/>
      <c r="B37" s="88"/>
      <c r="C37" s="88"/>
      <c r="D37" s="88"/>
      <c r="E37" s="88"/>
      <c r="F37" s="88"/>
      <c r="G37" s="88"/>
    </row>
    <row r="38" spans="1:7" x14ac:dyDescent="0.2">
      <c r="A38" s="88"/>
      <c r="B38" s="88"/>
      <c r="C38" s="88"/>
      <c r="D38" s="88"/>
      <c r="E38" s="88"/>
      <c r="F38" s="88"/>
      <c r="G38" s="88"/>
    </row>
    <row r="39" spans="1:7" x14ac:dyDescent="0.2">
      <c r="A39" s="88"/>
      <c r="B39" s="88"/>
      <c r="C39" s="88"/>
      <c r="D39" s="88"/>
      <c r="E39" s="88"/>
      <c r="F39" s="88"/>
      <c r="G39" s="88"/>
    </row>
    <row r="40" spans="1:7" x14ac:dyDescent="0.2">
      <c r="A40" s="88"/>
      <c r="B40" s="88"/>
      <c r="C40" s="88"/>
      <c r="D40" s="88"/>
      <c r="E40" s="88"/>
      <c r="F40" s="88"/>
      <c r="G40" s="88"/>
    </row>
    <row r="41" spans="1:7" x14ac:dyDescent="0.2">
      <c r="A41" s="88"/>
      <c r="B41" s="88"/>
      <c r="C41" s="88"/>
      <c r="D41" s="88"/>
      <c r="E41" s="88"/>
      <c r="F41" s="88"/>
      <c r="G41" s="88"/>
    </row>
    <row r="42" spans="1:7" x14ac:dyDescent="0.2">
      <c r="A42" s="88"/>
      <c r="B42" s="88"/>
      <c r="C42" s="88"/>
      <c r="D42" s="88"/>
      <c r="E42" s="88"/>
      <c r="F42" s="88"/>
      <c r="G42" s="88"/>
    </row>
  </sheetData>
  <mergeCells count="5">
    <mergeCell ref="A1:G1"/>
    <mergeCell ref="A2:G2"/>
    <mergeCell ref="A3:G3"/>
    <mergeCell ref="A5:G5"/>
    <mergeCell ref="A28:G42"/>
  </mergeCells>
  <phoneticPr fontId="10" type="noConversion"/>
  <pageMargins left="0.7" right="0.7" top="0.75" bottom="0.75" header="0.3" footer="0.3"/>
  <pageSetup scale="7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0"/>
  <sheetViews>
    <sheetView zoomScale="110" zoomScaleNormal="110" workbookViewId="0">
      <selection activeCell="K15" sqref="K15:K16"/>
    </sheetView>
  </sheetViews>
  <sheetFormatPr baseColWidth="10" defaultRowHeight="16" x14ac:dyDescent="0.2"/>
  <cols>
    <col min="1" max="1" width="26.5" style="7" bestFit="1" customWidth="1"/>
    <col min="2" max="7" width="16" style="7" customWidth="1"/>
    <col min="8" max="16384" width="10.83203125" style="7"/>
  </cols>
  <sheetData>
    <row r="1" spans="1:8" ht="18" x14ac:dyDescent="0.2">
      <c r="A1" s="82" t="s">
        <v>8</v>
      </c>
      <c r="B1" s="82"/>
      <c r="C1" s="82"/>
      <c r="D1" s="82"/>
      <c r="E1" s="82"/>
      <c r="F1" s="82"/>
      <c r="G1" s="82"/>
    </row>
    <row r="2" spans="1:8" ht="18" x14ac:dyDescent="0.2">
      <c r="A2" s="82" t="s">
        <v>203</v>
      </c>
      <c r="B2" s="82"/>
      <c r="C2" s="82"/>
      <c r="D2" s="82"/>
      <c r="E2" s="82"/>
      <c r="F2" s="82"/>
      <c r="G2" s="82"/>
    </row>
    <row r="3" spans="1:8" x14ac:dyDescent="0.2">
      <c r="A3" s="86"/>
      <c r="B3" s="86"/>
      <c r="C3" s="86"/>
      <c r="D3" s="86"/>
      <c r="E3" s="86"/>
      <c r="F3" s="86"/>
      <c r="G3" s="86"/>
    </row>
    <row r="4" spans="1:8" x14ac:dyDescent="0.2">
      <c r="A4" s="8"/>
      <c r="B4" s="8"/>
      <c r="C4" s="8"/>
      <c r="D4" s="8"/>
      <c r="E4" s="8"/>
      <c r="F4" s="8"/>
      <c r="G4" s="8"/>
    </row>
    <row r="5" spans="1:8" ht="18" x14ac:dyDescent="0.2">
      <c r="A5" s="83" t="s">
        <v>97</v>
      </c>
      <c r="B5" s="83"/>
      <c r="C5" s="83"/>
      <c r="D5" s="83"/>
      <c r="E5" s="83"/>
      <c r="F5" s="83"/>
      <c r="G5" s="83"/>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188</v>
      </c>
    </row>
    <row r="10" spans="1:8" x14ac:dyDescent="0.2">
      <c r="B10" s="8" t="s">
        <v>185</v>
      </c>
      <c r="C10" s="8" t="s">
        <v>186</v>
      </c>
      <c r="D10" s="8" t="s">
        <v>187</v>
      </c>
      <c r="E10" s="8" t="s">
        <v>204</v>
      </c>
      <c r="F10" s="8" t="s">
        <v>83</v>
      </c>
      <c r="G10" s="8" t="s">
        <v>83</v>
      </c>
    </row>
    <row r="11" spans="1:8" x14ac:dyDescent="0.2">
      <c r="B11" s="8"/>
      <c r="C11" s="8"/>
      <c r="D11" s="8"/>
      <c r="E11" s="8"/>
      <c r="F11" s="9"/>
    </row>
    <row r="12" spans="1:8" ht="17" thickBot="1" x14ac:dyDescent="0.25">
      <c r="A12" s="12" t="s">
        <v>76</v>
      </c>
      <c r="B12" s="48">
        <v>73767.729999999981</v>
      </c>
      <c r="C12" s="48">
        <v>99316</v>
      </c>
      <c r="D12" s="48">
        <v>37749</v>
      </c>
      <c r="E12" s="39">
        <v>37980</v>
      </c>
      <c r="F12" s="48">
        <v>10781.766792041482</v>
      </c>
      <c r="G12" s="48">
        <v>6836.5512520034099</v>
      </c>
      <c r="H12" s="10"/>
    </row>
    <row r="13" spans="1:8" ht="17" thickTop="1" x14ac:dyDescent="0.2">
      <c r="B13" s="50"/>
      <c r="C13" s="50"/>
      <c r="D13" s="46"/>
      <c r="E13" s="14"/>
      <c r="F13" s="50"/>
      <c r="G13" s="42"/>
      <c r="H13" s="10"/>
    </row>
    <row r="14" spans="1:8" x14ac:dyDescent="0.2">
      <c r="A14" s="15" t="s">
        <v>70</v>
      </c>
      <c r="B14" s="10"/>
      <c r="C14" s="10"/>
      <c r="D14" s="43"/>
      <c r="E14" s="16"/>
      <c r="F14" s="18"/>
      <c r="G14" s="18"/>
      <c r="H14" s="10"/>
    </row>
    <row r="15" spans="1:8" x14ac:dyDescent="0.2">
      <c r="A15" s="17" t="s">
        <v>72</v>
      </c>
      <c r="B15" s="10">
        <v>25000</v>
      </c>
      <c r="C15" s="10">
        <v>22481</v>
      </c>
      <c r="D15" s="10">
        <v>25000</v>
      </c>
      <c r="E15" s="16">
        <v>25000</v>
      </c>
      <c r="F15" s="18">
        <v>30000</v>
      </c>
      <c r="G15" s="18">
        <v>30000</v>
      </c>
      <c r="H15" s="10"/>
    </row>
    <row r="16" spans="1:8" x14ac:dyDescent="0.2">
      <c r="A16" s="17" t="s">
        <v>73</v>
      </c>
      <c r="B16" s="18">
        <v>250000</v>
      </c>
      <c r="C16" s="18">
        <v>213000</v>
      </c>
      <c r="D16" s="18">
        <v>250000</v>
      </c>
      <c r="E16" s="19">
        <v>240000</v>
      </c>
      <c r="F16" s="18">
        <v>260000</v>
      </c>
      <c r="G16" s="18">
        <v>270000</v>
      </c>
      <c r="H16" s="10"/>
    </row>
    <row r="17" spans="1:8" x14ac:dyDescent="0.2">
      <c r="A17" s="17" t="s">
        <v>74</v>
      </c>
      <c r="B17" s="18">
        <v>275000</v>
      </c>
      <c r="C17" s="18">
        <v>292500</v>
      </c>
      <c r="D17" s="18">
        <v>300000</v>
      </c>
      <c r="E17" s="19">
        <v>295000</v>
      </c>
      <c r="F17" s="18">
        <v>300000</v>
      </c>
      <c r="G17" s="18">
        <v>305000</v>
      </c>
      <c r="H17" s="10"/>
    </row>
    <row r="18" spans="1:8" x14ac:dyDescent="0.2">
      <c r="A18" s="17" t="s">
        <v>82</v>
      </c>
      <c r="B18" s="18">
        <v>27500</v>
      </c>
      <c r="C18" s="18">
        <v>27500</v>
      </c>
      <c r="D18" s="18">
        <v>27500</v>
      </c>
      <c r="E18" s="19">
        <v>27500</v>
      </c>
      <c r="F18" s="18">
        <v>27500</v>
      </c>
      <c r="G18" s="18">
        <v>27500</v>
      </c>
      <c r="H18" s="10"/>
    </row>
    <row r="19" spans="1:8" x14ac:dyDescent="0.2">
      <c r="A19" s="17" t="s">
        <v>75</v>
      </c>
      <c r="B19" s="18">
        <v>50000</v>
      </c>
      <c r="C19" s="18">
        <v>50000</v>
      </c>
      <c r="D19" s="18">
        <v>100000</v>
      </c>
      <c r="E19" s="19">
        <v>100000</v>
      </c>
      <c r="F19" s="18">
        <v>100000</v>
      </c>
      <c r="G19" s="18">
        <v>100000</v>
      </c>
      <c r="H19" s="10"/>
    </row>
    <row r="20" spans="1:8" ht="17" thickBot="1" x14ac:dyDescent="0.25">
      <c r="A20" s="12" t="s">
        <v>71</v>
      </c>
      <c r="B20" s="20">
        <v>627500</v>
      </c>
      <c r="C20" s="20">
        <v>605481</v>
      </c>
      <c r="D20" s="20">
        <v>702500</v>
      </c>
      <c r="E20" s="21">
        <v>687500</v>
      </c>
      <c r="F20" s="20">
        <v>717500</v>
      </c>
      <c r="G20" s="20">
        <v>732500</v>
      </c>
      <c r="H20" s="10"/>
    </row>
    <row r="21" spans="1:8" ht="17" thickTop="1" x14ac:dyDescent="0.2">
      <c r="A21" s="17"/>
      <c r="B21" s="10"/>
      <c r="C21" s="10"/>
      <c r="D21" s="42"/>
      <c r="E21" s="16"/>
      <c r="F21" s="10"/>
      <c r="G21" s="10"/>
      <c r="H21" s="10"/>
    </row>
    <row r="22" spans="1:8" x14ac:dyDescent="0.2">
      <c r="A22" s="15" t="s">
        <v>69</v>
      </c>
      <c r="B22" s="10"/>
      <c r="C22" s="10"/>
      <c r="D22" s="42"/>
      <c r="E22" s="16"/>
      <c r="F22" s="10"/>
      <c r="G22" s="10"/>
      <c r="H22" s="10"/>
    </row>
    <row r="23" spans="1:8" x14ac:dyDescent="0.2">
      <c r="A23" s="17" t="s">
        <v>0</v>
      </c>
      <c r="B23" s="10">
        <v>293968.52000000008</v>
      </c>
      <c r="C23" s="10">
        <v>282750.38</v>
      </c>
      <c r="D23" s="10">
        <v>319255.25680000003</v>
      </c>
      <c r="E23" s="16">
        <v>319255.25680000003</v>
      </c>
      <c r="F23" s="10">
        <v>322447.80936800002</v>
      </c>
      <c r="G23" s="10">
        <v>328896.76555536001</v>
      </c>
      <c r="H23" s="10"/>
    </row>
    <row r="24" spans="1:8" x14ac:dyDescent="0.2">
      <c r="A24" s="17" t="s">
        <v>1</v>
      </c>
      <c r="B24" s="18">
        <v>91105.883765117615</v>
      </c>
      <c r="C24" s="18">
        <v>93386.22</v>
      </c>
      <c r="D24" s="18">
        <v>105442.97640795849</v>
      </c>
      <c r="E24" s="19">
        <v>105442.97640795849</v>
      </c>
      <c r="F24" s="18">
        <v>106497.40617203807</v>
      </c>
      <c r="G24" s="18">
        <v>108627.35429547883</v>
      </c>
      <c r="H24" s="10"/>
    </row>
    <row r="25" spans="1:8" x14ac:dyDescent="0.2">
      <c r="A25" s="17" t="s">
        <v>2</v>
      </c>
      <c r="B25" s="18">
        <v>15000</v>
      </c>
      <c r="C25" s="18">
        <v>6879.15</v>
      </c>
      <c r="D25" s="18">
        <v>10000</v>
      </c>
      <c r="E25" s="19">
        <v>10000</v>
      </c>
      <c r="F25" s="18">
        <v>10000</v>
      </c>
      <c r="G25" s="18">
        <v>10000</v>
      </c>
      <c r="H25" s="10"/>
    </row>
    <row r="26" spans="1:8" x14ac:dyDescent="0.2">
      <c r="A26" s="17" t="s">
        <v>3</v>
      </c>
      <c r="B26" s="18">
        <v>250000</v>
      </c>
      <c r="C26" s="18">
        <v>256301.25</v>
      </c>
      <c r="D26" s="18">
        <v>250000</v>
      </c>
      <c r="E26" s="19">
        <v>250000</v>
      </c>
      <c r="F26" s="18">
        <v>250000</v>
      </c>
      <c r="G26" s="18">
        <v>250000</v>
      </c>
      <c r="H26" s="10"/>
    </row>
    <row r="27" spans="1:8" x14ac:dyDescent="0.2">
      <c r="A27" s="17" t="s">
        <v>84</v>
      </c>
      <c r="B27" s="18">
        <v>5000</v>
      </c>
      <c r="C27" s="18">
        <v>0</v>
      </c>
      <c r="D27" s="18">
        <v>2500</v>
      </c>
      <c r="E27" s="19">
        <v>2500</v>
      </c>
      <c r="F27" s="18">
        <v>5000</v>
      </c>
      <c r="G27" s="18">
        <v>5000</v>
      </c>
      <c r="H27" s="10"/>
    </row>
    <row r="28" spans="1:8" x14ac:dyDescent="0.2">
      <c r="A28" s="17" t="s">
        <v>86</v>
      </c>
      <c r="B28" s="18">
        <v>27500</v>
      </c>
      <c r="C28" s="18">
        <v>27500</v>
      </c>
      <c r="D28" s="18">
        <v>27500</v>
      </c>
      <c r="E28" s="19">
        <v>27500</v>
      </c>
      <c r="F28" s="18">
        <v>27500</v>
      </c>
      <c r="G28" s="18">
        <v>27500</v>
      </c>
      <c r="H28" s="10"/>
    </row>
    <row r="29" spans="1:8" x14ac:dyDescent="0.2">
      <c r="A29" s="17" t="s">
        <v>87</v>
      </c>
      <c r="B29" s="18">
        <v>0</v>
      </c>
      <c r="C29" s="18">
        <v>0</v>
      </c>
      <c r="D29" s="18">
        <v>0</v>
      </c>
      <c r="E29" s="19">
        <v>0</v>
      </c>
      <c r="F29" s="18">
        <v>0</v>
      </c>
      <c r="G29" s="18">
        <v>0</v>
      </c>
      <c r="H29" s="10"/>
    </row>
    <row r="30" spans="1:8" ht="17" thickBot="1" x14ac:dyDescent="0.25">
      <c r="A30" s="12" t="s">
        <v>13</v>
      </c>
      <c r="B30" s="20">
        <v>682574.40376511775</v>
      </c>
      <c r="C30" s="20">
        <v>666817</v>
      </c>
      <c r="D30" s="20">
        <v>714698.23320795852</v>
      </c>
      <c r="E30" s="21">
        <v>714698.23320795852</v>
      </c>
      <c r="F30" s="20">
        <v>721445.21554003807</v>
      </c>
      <c r="G30" s="20">
        <v>730024.11985083879</v>
      </c>
      <c r="H30" s="10"/>
    </row>
    <row r="31" spans="1:8" ht="17" thickTop="1" x14ac:dyDescent="0.2">
      <c r="B31" s="10"/>
      <c r="C31" s="10"/>
      <c r="D31" s="42"/>
      <c r="E31" s="16"/>
      <c r="F31" s="10"/>
      <c r="G31" s="10"/>
      <c r="H31" s="10"/>
    </row>
    <row r="32" spans="1:8" x14ac:dyDescent="0.2">
      <c r="A32" s="22" t="s">
        <v>78</v>
      </c>
      <c r="B32" s="23">
        <v>701267.73</v>
      </c>
      <c r="C32" s="23">
        <v>766133</v>
      </c>
      <c r="D32" s="23">
        <v>740249</v>
      </c>
      <c r="E32" s="24">
        <v>725480</v>
      </c>
      <c r="F32" s="23">
        <v>728281.76679204148</v>
      </c>
      <c r="G32" s="23">
        <v>739336.55125200341</v>
      </c>
      <c r="H32" s="10"/>
    </row>
    <row r="33" spans="1:8" x14ac:dyDescent="0.2">
      <c r="B33" s="27"/>
      <c r="C33" s="27"/>
      <c r="D33" s="27"/>
      <c r="E33" s="40"/>
      <c r="F33" s="27"/>
      <c r="G33" s="27"/>
    </row>
    <row r="34" spans="1:8" ht="17" thickBot="1" x14ac:dyDescent="0.25">
      <c r="A34" s="12" t="s">
        <v>77</v>
      </c>
      <c r="B34" s="25">
        <v>18693.326234882232</v>
      </c>
      <c r="C34" s="25">
        <v>37980</v>
      </c>
      <c r="D34" s="25">
        <v>25550.766792041482</v>
      </c>
      <c r="E34" s="26">
        <v>10781.766792041482</v>
      </c>
      <c r="F34" s="25">
        <v>6836.5512520034099</v>
      </c>
      <c r="G34" s="25">
        <v>9312.4314011646202</v>
      </c>
      <c r="H34" s="10"/>
    </row>
    <row r="35" spans="1:8" ht="17" thickTop="1" x14ac:dyDescent="0.2">
      <c r="B35" s="10"/>
      <c r="C35" s="10"/>
      <c r="D35" s="10"/>
      <c r="E35" s="10"/>
      <c r="F35" s="10"/>
      <c r="G35" s="10"/>
      <c r="H35" s="10"/>
    </row>
    <row r="36" spans="1:8" x14ac:dyDescent="0.2">
      <c r="A36" s="89"/>
      <c r="B36" s="89"/>
      <c r="C36" s="89"/>
      <c r="D36" s="89"/>
      <c r="E36" s="89"/>
      <c r="F36" s="89"/>
      <c r="G36" s="89"/>
    </row>
    <row r="37" spans="1:8" x14ac:dyDescent="0.2">
      <c r="A37" s="89"/>
      <c r="B37" s="89"/>
      <c r="C37" s="89"/>
      <c r="D37" s="89"/>
      <c r="E37" s="89"/>
      <c r="F37" s="89"/>
      <c r="G37" s="89"/>
    </row>
    <row r="38" spans="1:8" x14ac:dyDescent="0.2">
      <c r="A38" s="89"/>
      <c r="B38" s="89"/>
      <c r="C38" s="89"/>
      <c r="D38" s="89"/>
      <c r="E38" s="89"/>
      <c r="F38" s="89"/>
      <c r="G38" s="89"/>
    </row>
    <row r="39" spans="1:8" x14ac:dyDescent="0.2">
      <c r="A39" s="89"/>
      <c r="B39" s="89"/>
      <c r="C39" s="89"/>
      <c r="D39" s="89"/>
      <c r="E39" s="89"/>
      <c r="F39" s="89"/>
      <c r="G39" s="89"/>
    </row>
    <row r="40" spans="1:8" x14ac:dyDescent="0.2">
      <c r="A40" s="89"/>
      <c r="B40" s="89"/>
      <c r="C40" s="89"/>
      <c r="D40" s="89"/>
      <c r="E40" s="89"/>
      <c r="F40" s="89"/>
      <c r="G40" s="89"/>
    </row>
    <row r="41" spans="1:8" x14ac:dyDescent="0.2">
      <c r="A41" s="89"/>
      <c r="B41" s="89"/>
      <c r="C41" s="89"/>
      <c r="D41" s="89"/>
      <c r="E41" s="89"/>
      <c r="F41" s="89"/>
      <c r="G41" s="89"/>
    </row>
    <row r="42" spans="1:8" x14ac:dyDescent="0.2">
      <c r="A42" s="89"/>
      <c r="B42" s="89"/>
      <c r="C42" s="89"/>
      <c r="D42" s="89"/>
      <c r="E42" s="89"/>
      <c r="F42" s="89"/>
      <c r="G42" s="89"/>
    </row>
    <row r="43" spans="1:8" x14ac:dyDescent="0.2">
      <c r="A43" s="89"/>
      <c r="B43" s="89"/>
      <c r="C43" s="89"/>
      <c r="D43" s="89"/>
      <c r="E43" s="89"/>
      <c r="F43" s="89"/>
      <c r="G43" s="89"/>
    </row>
    <row r="44" spans="1:8" x14ac:dyDescent="0.2">
      <c r="A44" s="89"/>
      <c r="B44" s="89"/>
      <c r="C44" s="89"/>
      <c r="D44" s="89"/>
      <c r="E44" s="89"/>
      <c r="F44" s="89"/>
      <c r="G44" s="89"/>
    </row>
    <row r="45" spans="1:8" x14ac:dyDescent="0.2">
      <c r="A45" s="89"/>
      <c r="B45" s="89"/>
      <c r="C45" s="89"/>
      <c r="D45" s="89"/>
      <c r="E45" s="89"/>
      <c r="F45" s="89"/>
      <c r="G45" s="89"/>
    </row>
    <row r="46" spans="1:8" x14ac:dyDescent="0.2">
      <c r="A46" s="89"/>
      <c r="B46" s="89"/>
      <c r="C46" s="89"/>
      <c r="D46" s="89"/>
      <c r="E46" s="89"/>
      <c r="F46" s="89"/>
      <c r="G46" s="89"/>
    </row>
    <row r="47" spans="1:8" x14ac:dyDescent="0.2">
      <c r="A47" s="89"/>
      <c r="B47" s="89"/>
      <c r="C47" s="89"/>
      <c r="D47" s="89"/>
      <c r="E47" s="89"/>
      <c r="F47" s="89"/>
      <c r="G47" s="89"/>
    </row>
    <row r="48" spans="1:8" x14ac:dyDescent="0.2">
      <c r="A48" s="89"/>
      <c r="B48" s="89"/>
      <c r="C48" s="89"/>
      <c r="D48" s="89"/>
      <c r="E48" s="89"/>
      <c r="F48" s="89"/>
      <c r="G48" s="89"/>
    </row>
    <row r="49" spans="1:7" x14ac:dyDescent="0.2">
      <c r="A49" s="89"/>
      <c r="B49" s="89"/>
      <c r="C49" s="89"/>
      <c r="D49" s="89"/>
      <c r="E49" s="89"/>
      <c r="F49" s="89"/>
      <c r="G49" s="89"/>
    </row>
    <row r="50" spans="1:7" x14ac:dyDescent="0.2">
      <c r="A50" s="89"/>
      <c r="B50" s="89"/>
      <c r="C50" s="89"/>
      <c r="D50" s="89"/>
      <c r="E50" s="89"/>
      <c r="F50" s="89"/>
      <c r="G50" s="89"/>
    </row>
  </sheetData>
  <mergeCells count="5">
    <mergeCell ref="A1:G1"/>
    <mergeCell ref="A2:G2"/>
    <mergeCell ref="A3:G3"/>
    <mergeCell ref="A5:G5"/>
    <mergeCell ref="A36:G50"/>
  </mergeCells>
  <phoneticPr fontId="10" type="noConversion"/>
  <pageMargins left="0.7" right="0.7" top="0.75" bottom="0.75" header="0.3" footer="0.3"/>
  <pageSetup scale="6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48"/>
  <sheetViews>
    <sheetView workbookViewId="0">
      <selection activeCell="K15" sqref="K15:K16"/>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2" t="s">
        <v>8</v>
      </c>
      <c r="B1" s="82"/>
      <c r="C1" s="82"/>
      <c r="D1" s="82"/>
      <c r="E1" s="82"/>
      <c r="F1" s="82"/>
      <c r="G1" s="82"/>
    </row>
    <row r="2" spans="1:8" ht="18" x14ac:dyDescent="0.2">
      <c r="A2" s="82" t="s">
        <v>203</v>
      </c>
      <c r="B2" s="82"/>
      <c r="C2" s="82"/>
      <c r="D2" s="82"/>
      <c r="E2" s="82"/>
      <c r="F2" s="82"/>
      <c r="G2" s="82"/>
    </row>
    <row r="3" spans="1:8" x14ac:dyDescent="0.2">
      <c r="A3" s="86"/>
      <c r="B3" s="86"/>
      <c r="C3" s="86"/>
      <c r="D3" s="86"/>
      <c r="E3" s="86"/>
      <c r="F3" s="86"/>
      <c r="G3" s="86"/>
    </row>
    <row r="4" spans="1:8" x14ac:dyDescent="0.2">
      <c r="A4" s="8"/>
      <c r="B4" s="8"/>
      <c r="C4" s="8"/>
      <c r="D4" s="8"/>
      <c r="E4" s="8"/>
      <c r="F4" s="8"/>
      <c r="G4" s="8"/>
    </row>
    <row r="5" spans="1:8" ht="18" x14ac:dyDescent="0.2">
      <c r="A5" s="83" t="s">
        <v>96</v>
      </c>
      <c r="B5" s="83"/>
      <c r="C5" s="83"/>
      <c r="D5" s="83"/>
      <c r="E5" s="83"/>
      <c r="F5" s="83"/>
      <c r="G5" s="83"/>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188</v>
      </c>
    </row>
    <row r="10" spans="1:8" x14ac:dyDescent="0.2">
      <c r="B10" s="8" t="s">
        <v>185</v>
      </c>
      <c r="C10" s="8" t="s">
        <v>186</v>
      </c>
      <c r="D10" s="8" t="s">
        <v>187</v>
      </c>
      <c r="E10" s="8" t="s">
        <v>204</v>
      </c>
      <c r="F10" s="8" t="s">
        <v>83</v>
      </c>
      <c r="G10" s="8" t="s">
        <v>83</v>
      </c>
    </row>
    <row r="11" spans="1:8" x14ac:dyDescent="0.2">
      <c r="B11" s="8"/>
      <c r="C11" s="8"/>
      <c r="D11" s="8"/>
      <c r="E11" s="8"/>
      <c r="F11" s="9"/>
    </row>
    <row r="12" spans="1:8" ht="17" thickBot="1" x14ac:dyDescent="0.25">
      <c r="A12" s="12" t="s">
        <v>76</v>
      </c>
      <c r="B12" s="48">
        <v>0</v>
      </c>
      <c r="C12" s="48">
        <v>0</v>
      </c>
      <c r="D12" s="48">
        <v>0</v>
      </c>
      <c r="E12" s="48">
        <v>0</v>
      </c>
      <c r="F12" s="48">
        <v>0</v>
      </c>
      <c r="G12" s="48">
        <v>0</v>
      </c>
      <c r="H12" s="10"/>
    </row>
    <row r="13" spans="1:8" ht="17" thickTop="1" x14ac:dyDescent="0.2">
      <c r="B13" s="14"/>
      <c r="C13" s="14"/>
      <c r="D13" s="14"/>
      <c r="E13" s="14"/>
      <c r="F13" s="11"/>
      <c r="G13" s="10"/>
      <c r="H13" s="10"/>
    </row>
    <row r="14" spans="1:8" x14ac:dyDescent="0.2">
      <c r="A14" s="15" t="s">
        <v>70</v>
      </c>
      <c r="B14" s="10"/>
      <c r="C14" s="10"/>
      <c r="D14" s="10"/>
      <c r="E14" s="16"/>
      <c r="F14" s="10"/>
      <c r="G14" s="10"/>
      <c r="H14" s="10"/>
    </row>
    <row r="15" spans="1:8" x14ac:dyDescent="0.2">
      <c r="A15" s="17" t="s">
        <v>88</v>
      </c>
      <c r="B15" s="10">
        <v>0</v>
      </c>
      <c r="C15" s="10">
        <v>0</v>
      </c>
      <c r="D15" s="10">
        <v>0</v>
      </c>
      <c r="E15" s="16">
        <v>22607</v>
      </c>
      <c r="F15" s="10">
        <v>0</v>
      </c>
      <c r="G15" s="10">
        <v>0</v>
      </c>
      <c r="H15" s="10"/>
    </row>
    <row r="16" spans="1:8" x14ac:dyDescent="0.2">
      <c r="A16" s="17" t="s">
        <v>89</v>
      </c>
      <c r="B16" s="18">
        <v>114354</v>
      </c>
      <c r="C16" s="18">
        <v>113194</v>
      </c>
      <c r="D16" s="18">
        <v>110000</v>
      </c>
      <c r="E16" s="19">
        <v>97803</v>
      </c>
      <c r="F16" s="28">
        <v>92913</v>
      </c>
      <c r="G16" s="18">
        <v>88267</v>
      </c>
      <c r="H16" s="10"/>
    </row>
    <row r="17" spans="1:8" x14ac:dyDescent="0.2">
      <c r="A17" s="17" t="s">
        <v>90</v>
      </c>
      <c r="B17" s="18">
        <v>0</v>
      </c>
      <c r="C17" s="18">
        <v>0</v>
      </c>
      <c r="D17" s="18">
        <v>0</v>
      </c>
      <c r="E17" s="19">
        <v>0</v>
      </c>
      <c r="F17" s="56">
        <v>0</v>
      </c>
      <c r="G17" s="18">
        <v>0</v>
      </c>
      <c r="H17" s="10"/>
    </row>
    <row r="18" spans="1:8" x14ac:dyDescent="0.2">
      <c r="A18" s="17" t="s">
        <v>91</v>
      </c>
      <c r="B18" s="18">
        <v>19924</v>
      </c>
      <c r="C18" s="18">
        <v>19924</v>
      </c>
      <c r="D18" s="18">
        <v>18000</v>
      </c>
      <c r="E18" s="19">
        <v>0</v>
      </c>
      <c r="F18" s="28">
        <v>0</v>
      </c>
      <c r="G18" s="28">
        <v>0</v>
      </c>
      <c r="H18" s="10"/>
    </row>
    <row r="19" spans="1:8" x14ac:dyDescent="0.2">
      <c r="A19" s="17" t="s">
        <v>92</v>
      </c>
      <c r="B19" s="18">
        <v>0</v>
      </c>
      <c r="C19" s="18">
        <v>0</v>
      </c>
      <c r="D19" s="18">
        <v>0</v>
      </c>
      <c r="E19" s="19">
        <v>5000</v>
      </c>
      <c r="F19" s="56">
        <v>0</v>
      </c>
      <c r="G19" s="18">
        <v>0</v>
      </c>
      <c r="H19" s="10"/>
    </row>
    <row r="20" spans="1:8" x14ac:dyDescent="0.2">
      <c r="A20" s="17" t="s">
        <v>93</v>
      </c>
      <c r="B20" s="18">
        <v>10000</v>
      </c>
      <c r="C20" s="18">
        <v>11160</v>
      </c>
      <c r="D20" s="18">
        <v>10000</v>
      </c>
      <c r="E20" s="19">
        <v>10000</v>
      </c>
      <c r="F20" s="28">
        <v>10000</v>
      </c>
      <c r="G20" s="18">
        <v>10000</v>
      </c>
      <c r="H20" s="10"/>
    </row>
    <row r="21" spans="1:8" ht="17" thickBot="1" x14ac:dyDescent="0.25">
      <c r="A21" s="12" t="s">
        <v>71</v>
      </c>
      <c r="B21" s="20">
        <v>144278</v>
      </c>
      <c r="C21" s="20">
        <v>144278</v>
      </c>
      <c r="D21" s="20">
        <v>138000</v>
      </c>
      <c r="E21" s="21">
        <v>135410</v>
      </c>
      <c r="F21" s="20">
        <v>102913</v>
      </c>
      <c r="G21" s="20">
        <v>98267</v>
      </c>
      <c r="H21" s="10"/>
    </row>
    <row r="22" spans="1:8" ht="17" thickTop="1" x14ac:dyDescent="0.2">
      <c r="A22" s="17"/>
      <c r="B22" s="10"/>
      <c r="C22" s="10"/>
      <c r="D22" s="10"/>
      <c r="E22" s="16"/>
      <c r="F22" s="10"/>
      <c r="G22" s="10"/>
      <c r="H22" s="10"/>
    </row>
    <row r="23" spans="1:8" x14ac:dyDescent="0.2">
      <c r="A23" s="15" t="s">
        <v>69</v>
      </c>
      <c r="B23" s="10"/>
      <c r="C23" s="10"/>
      <c r="D23" s="10"/>
      <c r="E23" s="16"/>
      <c r="F23" s="10"/>
      <c r="G23" s="10"/>
      <c r="H23" s="10"/>
    </row>
    <row r="24" spans="1:8" x14ac:dyDescent="0.2">
      <c r="A24" s="17" t="s">
        <v>0</v>
      </c>
      <c r="B24" s="10">
        <v>103291</v>
      </c>
      <c r="C24" s="10">
        <v>113908</v>
      </c>
      <c r="D24" s="10">
        <v>98462</v>
      </c>
      <c r="E24" s="16">
        <v>97000</v>
      </c>
      <c r="F24" s="10">
        <v>71471</v>
      </c>
      <c r="G24" s="10">
        <v>67899</v>
      </c>
      <c r="H24" s="10"/>
    </row>
    <row r="25" spans="1:8" x14ac:dyDescent="0.2">
      <c r="A25" s="17" t="s">
        <v>1</v>
      </c>
      <c r="B25" s="18">
        <v>30987</v>
      </c>
      <c r="C25" s="18">
        <v>19210.349999999999</v>
      </c>
      <c r="D25" s="18">
        <v>29538</v>
      </c>
      <c r="E25" s="19">
        <v>27000</v>
      </c>
      <c r="F25" s="18">
        <v>21442</v>
      </c>
      <c r="G25" s="10">
        <v>20368</v>
      </c>
      <c r="H25" s="10"/>
    </row>
    <row r="26" spans="1:8" x14ac:dyDescent="0.2">
      <c r="A26" s="17" t="s">
        <v>2</v>
      </c>
      <c r="B26" s="18">
        <v>0</v>
      </c>
      <c r="C26" s="18">
        <v>0</v>
      </c>
      <c r="D26" s="18">
        <v>0</v>
      </c>
      <c r="E26" s="19">
        <v>0</v>
      </c>
      <c r="F26" s="18">
        <v>0</v>
      </c>
      <c r="G26" s="10">
        <v>0</v>
      </c>
      <c r="H26" s="10"/>
    </row>
    <row r="27" spans="1:8" x14ac:dyDescent="0.2">
      <c r="A27" s="17" t="s">
        <v>12</v>
      </c>
      <c r="B27" s="18">
        <v>10000</v>
      </c>
      <c r="C27" s="18">
        <v>11160</v>
      </c>
      <c r="D27" s="18">
        <v>10000</v>
      </c>
      <c r="E27" s="19">
        <v>11410</v>
      </c>
      <c r="F27" s="18">
        <v>10000</v>
      </c>
      <c r="G27" s="10">
        <v>10000</v>
      </c>
      <c r="H27" s="10"/>
    </row>
    <row r="28" spans="1:8" ht="17" thickBot="1" x14ac:dyDescent="0.25">
      <c r="A28" s="12" t="s">
        <v>13</v>
      </c>
      <c r="B28" s="20">
        <v>144278</v>
      </c>
      <c r="C28" s="20">
        <v>144278.35</v>
      </c>
      <c r="D28" s="20">
        <v>138000</v>
      </c>
      <c r="E28" s="21">
        <v>135410</v>
      </c>
      <c r="F28" s="20">
        <v>102913</v>
      </c>
      <c r="G28" s="20">
        <v>98267</v>
      </c>
      <c r="H28" s="10"/>
    </row>
    <row r="29" spans="1:8" ht="17" thickTop="1" x14ac:dyDescent="0.2">
      <c r="B29" s="10"/>
      <c r="C29" s="10"/>
      <c r="D29" s="10"/>
      <c r="E29" s="16"/>
      <c r="F29" s="10"/>
      <c r="G29" s="10"/>
      <c r="H29" s="10"/>
    </row>
    <row r="30" spans="1:8" x14ac:dyDescent="0.2">
      <c r="A30" s="22" t="s">
        <v>78</v>
      </c>
      <c r="B30" s="23">
        <v>144278</v>
      </c>
      <c r="C30" s="23">
        <v>144278.35</v>
      </c>
      <c r="D30" s="23">
        <v>138000</v>
      </c>
      <c r="E30" s="24">
        <v>135410</v>
      </c>
      <c r="F30" s="23">
        <v>102913</v>
      </c>
      <c r="G30" s="23">
        <v>98267</v>
      </c>
      <c r="H30" s="10"/>
    </row>
    <row r="31" spans="1:8" x14ac:dyDescent="0.2">
      <c r="B31" s="27"/>
      <c r="C31" s="27"/>
      <c r="D31" s="27"/>
      <c r="E31" s="40"/>
      <c r="F31" s="27"/>
      <c r="G31" s="27"/>
    </row>
    <row r="32" spans="1:8" ht="17" thickBot="1" x14ac:dyDescent="0.25">
      <c r="A32" s="12" t="s">
        <v>77</v>
      </c>
      <c r="B32" s="25">
        <v>0</v>
      </c>
      <c r="C32" s="25">
        <v>0</v>
      </c>
      <c r="D32" s="25">
        <v>0</v>
      </c>
      <c r="E32" s="26">
        <v>0</v>
      </c>
      <c r="F32" s="57">
        <v>0</v>
      </c>
      <c r="G32" s="57">
        <v>0</v>
      </c>
      <c r="H32" s="10"/>
    </row>
    <row r="33" spans="1:8" ht="17" thickTop="1" x14ac:dyDescent="0.2">
      <c r="B33" s="10"/>
      <c r="C33" s="10"/>
      <c r="D33" s="10"/>
      <c r="E33" s="10"/>
      <c r="F33" s="10"/>
      <c r="G33" s="10"/>
      <c r="H33" s="10"/>
    </row>
    <row r="34" spans="1:8" x14ac:dyDescent="0.2">
      <c r="A34" s="90" t="s">
        <v>151</v>
      </c>
      <c r="B34" s="90"/>
      <c r="C34" s="90"/>
      <c r="D34" s="90"/>
      <c r="E34" s="90"/>
      <c r="F34" s="90"/>
      <c r="G34" s="90"/>
    </row>
    <row r="35" spans="1:8" x14ac:dyDescent="0.2">
      <c r="A35" s="90"/>
      <c r="B35" s="90"/>
      <c r="C35" s="90"/>
      <c r="D35" s="90"/>
      <c r="E35" s="90"/>
      <c r="F35" s="90"/>
      <c r="G35" s="90"/>
    </row>
    <row r="36" spans="1:8" x14ac:dyDescent="0.2">
      <c r="A36" s="90"/>
      <c r="B36" s="90"/>
      <c r="C36" s="90"/>
      <c r="D36" s="90"/>
      <c r="E36" s="90"/>
      <c r="F36" s="90"/>
      <c r="G36" s="90"/>
    </row>
    <row r="37" spans="1:8" x14ac:dyDescent="0.2">
      <c r="A37" s="90"/>
      <c r="B37" s="90"/>
      <c r="C37" s="90"/>
      <c r="D37" s="90"/>
      <c r="E37" s="90"/>
      <c r="F37" s="90"/>
      <c r="G37" s="90"/>
    </row>
    <row r="38" spans="1:8" x14ac:dyDescent="0.2">
      <c r="A38" s="90"/>
      <c r="B38" s="90"/>
      <c r="C38" s="90"/>
      <c r="D38" s="90"/>
      <c r="E38" s="90"/>
      <c r="F38" s="90"/>
      <c r="G38" s="90"/>
    </row>
    <row r="39" spans="1:8" x14ac:dyDescent="0.2">
      <c r="A39" s="90"/>
      <c r="B39" s="90"/>
      <c r="C39" s="90"/>
      <c r="D39" s="90"/>
      <c r="E39" s="90"/>
      <c r="F39" s="90"/>
      <c r="G39" s="90"/>
    </row>
    <row r="40" spans="1:8" x14ac:dyDescent="0.2">
      <c r="A40" s="90"/>
      <c r="B40" s="90"/>
      <c r="C40" s="90"/>
      <c r="D40" s="90"/>
      <c r="E40" s="90"/>
      <c r="F40" s="90"/>
      <c r="G40" s="90"/>
    </row>
    <row r="41" spans="1:8" x14ac:dyDescent="0.2">
      <c r="A41" s="90"/>
      <c r="B41" s="90"/>
      <c r="C41" s="90"/>
      <c r="D41" s="90"/>
      <c r="E41" s="90"/>
      <c r="F41" s="90"/>
      <c r="G41" s="90"/>
    </row>
    <row r="42" spans="1:8" x14ac:dyDescent="0.2">
      <c r="A42" s="90"/>
      <c r="B42" s="90"/>
      <c r="C42" s="90"/>
      <c r="D42" s="90"/>
      <c r="E42" s="90"/>
      <c r="F42" s="90"/>
      <c r="G42" s="90"/>
    </row>
    <row r="43" spans="1:8" x14ac:dyDescent="0.2">
      <c r="A43" s="90"/>
      <c r="B43" s="90"/>
      <c r="C43" s="90"/>
      <c r="D43" s="90"/>
      <c r="E43" s="90"/>
      <c r="F43" s="90"/>
      <c r="G43" s="90"/>
    </row>
    <row r="44" spans="1:8" x14ac:dyDescent="0.2">
      <c r="A44" s="90"/>
      <c r="B44" s="90"/>
      <c r="C44" s="90"/>
      <c r="D44" s="90"/>
      <c r="E44" s="90"/>
      <c r="F44" s="90"/>
      <c r="G44" s="90"/>
    </row>
    <row r="45" spans="1:8" x14ac:dyDescent="0.2">
      <c r="A45" s="90"/>
      <c r="B45" s="90"/>
      <c r="C45" s="90"/>
      <c r="D45" s="90"/>
      <c r="E45" s="90"/>
      <c r="F45" s="90"/>
      <c r="G45" s="90"/>
    </row>
    <row r="46" spans="1:8" x14ac:dyDescent="0.2">
      <c r="A46" s="90"/>
      <c r="B46" s="90"/>
      <c r="C46" s="90"/>
      <c r="D46" s="90"/>
      <c r="E46" s="90"/>
      <c r="F46" s="90"/>
      <c r="G46" s="90"/>
    </row>
    <row r="47" spans="1:8" x14ac:dyDescent="0.2">
      <c r="A47" s="90"/>
      <c r="B47" s="90"/>
      <c r="C47" s="90"/>
      <c r="D47" s="90"/>
      <c r="E47" s="90"/>
      <c r="F47" s="90"/>
      <c r="G47" s="90"/>
    </row>
    <row r="48" spans="1:8" x14ac:dyDescent="0.2">
      <c r="A48" s="90"/>
      <c r="B48" s="90"/>
      <c r="C48" s="90"/>
      <c r="D48" s="90"/>
      <c r="E48" s="90"/>
      <c r="F48" s="90"/>
      <c r="G48" s="90"/>
    </row>
  </sheetData>
  <mergeCells count="5">
    <mergeCell ref="A1:G1"/>
    <mergeCell ref="A2:G2"/>
    <mergeCell ref="A3:G3"/>
    <mergeCell ref="A5:G5"/>
    <mergeCell ref="A34:G48"/>
  </mergeCells>
  <phoneticPr fontId="10" type="noConversion"/>
  <pageMargins left="0.7" right="0.7" top="0.75" bottom="0.75" header="0.3" footer="0.3"/>
  <pageSetup scale="7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45"/>
  <sheetViews>
    <sheetView workbookViewId="0">
      <selection activeCell="K15" sqref="K15:K16"/>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2" t="s">
        <v>8</v>
      </c>
      <c r="B1" s="82"/>
      <c r="C1" s="82"/>
      <c r="D1" s="82"/>
      <c r="E1" s="82"/>
      <c r="F1" s="82"/>
      <c r="G1" s="82"/>
    </row>
    <row r="2" spans="1:8" ht="18" x14ac:dyDescent="0.2">
      <c r="A2" s="82" t="s">
        <v>203</v>
      </c>
      <c r="B2" s="82"/>
      <c r="C2" s="82"/>
      <c r="D2" s="82"/>
      <c r="E2" s="82"/>
      <c r="F2" s="82"/>
      <c r="G2" s="82"/>
    </row>
    <row r="3" spans="1:8" x14ac:dyDescent="0.2">
      <c r="A3" s="86"/>
      <c r="B3" s="86"/>
      <c r="C3" s="86"/>
      <c r="D3" s="86"/>
      <c r="E3" s="86"/>
      <c r="F3" s="86"/>
      <c r="G3" s="86"/>
    </row>
    <row r="4" spans="1:8" x14ac:dyDescent="0.2">
      <c r="A4" s="8"/>
      <c r="B4" s="8"/>
      <c r="C4" s="8"/>
      <c r="D4" s="8"/>
      <c r="E4" s="8"/>
      <c r="F4" s="8"/>
      <c r="G4" s="8"/>
    </row>
    <row r="5" spans="1:8" ht="18" x14ac:dyDescent="0.2">
      <c r="A5" s="83" t="s">
        <v>94</v>
      </c>
      <c r="B5" s="83"/>
      <c r="C5" s="83"/>
      <c r="D5" s="83"/>
      <c r="E5" s="83"/>
      <c r="F5" s="83"/>
      <c r="G5" s="83"/>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188</v>
      </c>
    </row>
    <row r="10" spans="1:8" x14ac:dyDescent="0.2">
      <c r="B10" s="8" t="s">
        <v>185</v>
      </c>
      <c r="C10" s="8" t="s">
        <v>186</v>
      </c>
      <c r="D10" s="8" t="s">
        <v>187</v>
      </c>
      <c r="E10" s="8" t="s">
        <v>204</v>
      </c>
      <c r="F10" s="8" t="s">
        <v>83</v>
      </c>
      <c r="G10" s="8" t="s">
        <v>83</v>
      </c>
    </row>
    <row r="11" spans="1:8" x14ac:dyDescent="0.2">
      <c r="B11" s="8"/>
      <c r="C11" s="8"/>
      <c r="D11" s="8"/>
      <c r="E11" s="8"/>
      <c r="F11" s="9"/>
    </row>
    <row r="12" spans="1:8" ht="17" thickBot="1" x14ac:dyDescent="0.25">
      <c r="A12" s="12" t="s">
        <v>76</v>
      </c>
      <c r="B12" s="48">
        <v>83746</v>
      </c>
      <c r="C12" s="48">
        <v>89967</v>
      </c>
      <c r="D12" s="48">
        <v>61686</v>
      </c>
      <c r="E12" s="39">
        <v>61686</v>
      </c>
      <c r="F12" s="48">
        <v>1391.6899999999441</v>
      </c>
      <c r="G12" s="48">
        <v>21044.436899999972</v>
      </c>
      <c r="H12" s="10"/>
    </row>
    <row r="13" spans="1:8" ht="17" thickTop="1" x14ac:dyDescent="0.2">
      <c r="B13" s="11"/>
      <c r="C13" s="11"/>
      <c r="D13" s="50"/>
      <c r="E13" s="14"/>
      <c r="F13" s="11"/>
      <c r="G13" s="10"/>
      <c r="H13" s="10"/>
    </row>
    <row r="14" spans="1:8" x14ac:dyDescent="0.2">
      <c r="A14" s="15" t="s">
        <v>70</v>
      </c>
      <c r="B14" s="10"/>
      <c r="C14" s="10"/>
      <c r="D14" s="42"/>
      <c r="E14" s="10"/>
      <c r="F14" s="10"/>
      <c r="G14" s="10"/>
      <c r="H14" s="10"/>
    </row>
    <row r="15" spans="1:8" x14ac:dyDescent="0.2">
      <c r="A15" s="17" t="s">
        <v>72</v>
      </c>
      <c r="B15" s="10">
        <v>75000</v>
      </c>
      <c r="C15" s="10">
        <v>76190</v>
      </c>
      <c r="D15" s="10">
        <v>75000</v>
      </c>
      <c r="E15" s="16">
        <v>75000</v>
      </c>
      <c r="F15" s="10">
        <v>110000</v>
      </c>
      <c r="G15" s="10">
        <v>115000</v>
      </c>
      <c r="H15" s="10"/>
    </row>
    <row r="16" spans="1:8" x14ac:dyDescent="0.2">
      <c r="A16" s="17" t="s">
        <v>75</v>
      </c>
      <c r="B16" s="18">
        <v>600000</v>
      </c>
      <c r="C16" s="18">
        <v>600000</v>
      </c>
      <c r="D16" s="18">
        <v>600000</v>
      </c>
      <c r="E16" s="19">
        <v>600000</v>
      </c>
      <c r="F16" s="18">
        <v>650000</v>
      </c>
      <c r="G16" s="18">
        <v>650000</v>
      </c>
      <c r="H16" s="10"/>
    </row>
    <row r="17" spans="1:8" ht="17" thickBot="1" x14ac:dyDescent="0.25">
      <c r="A17" s="12" t="s">
        <v>71</v>
      </c>
      <c r="B17" s="20">
        <v>675000</v>
      </c>
      <c r="C17" s="20">
        <v>672802</v>
      </c>
      <c r="D17" s="20">
        <v>675000</v>
      </c>
      <c r="E17" s="21">
        <v>675000</v>
      </c>
      <c r="F17" s="20">
        <v>760000</v>
      </c>
      <c r="G17" s="20">
        <v>765000</v>
      </c>
      <c r="H17" s="10"/>
    </row>
    <row r="18" spans="1:8" ht="17" thickTop="1" x14ac:dyDescent="0.2">
      <c r="A18" s="17"/>
      <c r="B18" s="10"/>
      <c r="C18" s="10"/>
      <c r="D18" s="42"/>
      <c r="E18" s="16"/>
      <c r="F18" s="10"/>
      <c r="G18" s="10"/>
      <c r="H18" s="10"/>
    </row>
    <row r="19" spans="1:8" x14ac:dyDescent="0.2">
      <c r="A19" s="15" t="s">
        <v>69</v>
      </c>
      <c r="B19" s="10"/>
      <c r="C19" s="10"/>
      <c r="D19" s="42"/>
      <c r="E19" s="16"/>
      <c r="F19" s="10"/>
      <c r="G19" s="10"/>
      <c r="H19" s="10"/>
    </row>
    <row r="20" spans="1:8" x14ac:dyDescent="0.2">
      <c r="A20" s="17" t="s">
        <v>0</v>
      </c>
      <c r="B20" s="10">
        <v>408100</v>
      </c>
      <c r="C20" s="10">
        <v>400121</v>
      </c>
      <c r="D20" s="10">
        <v>412124.63</v>
      </c>
      <c r="E20" s="16">
        <v>412124.63</v>
      </c>
      <c r="F20" s="10">
        <v>416245.8763</v>
      </c>
      <c r="G20" s="10">
        <v>420408.33506300004</v>
      </c>
      <c r="H20" s="10"/>
    </row>
    <row r="21" spans="1:8" x14ac:dyDescent="0.2">
      <c r="A21" s="17" t="s">
        <v>1</v>
      </c>
      <c r="B21" s="18">
        <v>96265.584999999992</v>
      </c>
      <c r="C21" s="18">
        <v>90456</v>
      </c>
      <c r="D21" s="18">
        <v>93169.680000000008</v>
      </c>
      <c r="E21" s="19">
        <v>93169.680000000008</v>
      </c>
      <c r="F21" s="18">
        <v>94101.376799999998</v>
      </c>
      <c r="G21" s="18">
        <v>95042.390568000003</v>
      </c>
      <c r="H21" s="10"/>
    </row>
    <row r="22" spans="1:8" x14ac:dyDescent="0.2">
      <c r="A22" s="17" t="s">
        <v>2</v>
      </c>
      <c r="B22" s="18">
        <v>110000</v>
      </c>
      <c r="C22" s="18">
        <v>110311</v>
      </c>
      <c r="D22" s="18">
        <v>110000</v>
      </c>
      <c r="E22" s="19">
        <v>110000</v>
      </c>
      <c r="F22" s="18">
        <v>110000</v>
      </c>
      <c r="G22" s="18">
        <v>110000</v>
      </c>
      <c r="H22" s="10"/>
    </row>
    <row r="23" spans="1:8" x14ac:dyDescent="0.2">
      <c r="A23" s="17" t="s">
        <v>12</v>
      </c>
      <c r="B23" s="18">
        <v>70000</v>
      </c>
      <c r="C23" s="18">
        <v>45734</v>
      </c>
      <c r="D23" s="18">
        <v>70000</v>
      </c>
      <c r="E23" s="19">
        <v>70000</v>
      </c>
      <c r="F23" s="18">
        <v>70000</v>
      </c>
      <c r="G23" s="18">
        <v>70000</v>
      </c>
      <c r="H23" s="10"/>
    </row>
    <row r="24" spans="1:8" x14ac:dyDescent="0.2">
      <c r="A24" s="17" t="s">
        <v>85</v>
      </c>
      <c r="B24" s="18">
        <v>50000</v>
      </c>
      <c r="C24" s="18">
        <v>52950</v>
      </c>
      <c r="D24" s="18">
        <v>50000</v>
      </c>
      <c r="E24" s="19">
        <v>50000</v>
      </c>
      <c r="F24" s="18">
        <v>50000</v>
      </c>
      <c r="G24" s="18">
        <v>50000</v>
      </c>
      <c r="H24" s="10"/>
    </row>
    <row r="25" spans="1:8" ht="17" thickBot="1" x14ac:dyDescent="0.25">
      <c r="A25" s="12" t="s">
        <v>13</v>
      </c>
      <c r="B25" s="20">
        <v>734365.58499999996</v>
      </c>
      <c r="C25" s="20">
        <v>701083</v>
      </c>
      <c r="D25" s="20">
        <v>735294.31</v>
      </c>
      <c r="E25" s="21">
        <v>735294.31</v>
      </c>
      <c r="F25" s="20">
        <v>740347.25309999997</v>
      </c>
      <c r="G25" s="20">
        <v>745450.72563100001</v>
      </c>
      <c r="H25" s="10"/>
    </row>
    <row r="26" spans="1:8" ht="17" thickTop="1" x14ac:dyDescent="0.2">
      <c r="B26" s="10"/>
      <c r="C26" s="10"/>
      <c r="D26" s="10"/>
      <c r="E26" s="16"/>
      <c r="F26" s="10"/>
      <c r="G26" s="10"/>
      <c r="H26" s="10"/>
    </row>
    <row r="27" spans="1:8" x14ac:dyDescent="0.2">
      <c r="A27" s="22" t="s">
        <v>78</v>
      </c>
      <c r="B27" s="23">
        <v>758746</v>
      </c>
      <c r="C27" s="23">
        <v>762769</v>
      </c>
      <c r="D27" s="23">
        <v>736686</v>
      </c>
      <c r="E27" s="24">
        <v>736686</v>
      </c>
      <c r="F27" s="23">
        <v>761391.69</v>
      </c>
      <c r="G27" s="23">
        <v>786044.43689999997</v>
      </c>
      <c r="H27" s="10"/>
    </row>
    <row r="28" spans="1:8" x14ac:dyDescent="0.2">
      <c r="B28" s="27"/>
      <c r="C28" s="27"/>
      <c r="D28" s="27"/>
      <c r="E28" s="40"/>
      <c r="F28" s="27"/>
      <c r="G28" s="27"/>
    </row>
    <row r="29" spans="1:8" ht="17" thickBot="1" x14ac:dyDescent="0.25">
      <c r="A29" s="12" t="s">
        <v>77</v>
      </c>
      <c r="B29" s="25">
        <v>24380.415000000037</v>
      </c>
      <c r="C29" s="25">
        <v>61686</v>
      </c>
      <c r="D29" s="25">
        <v>1391.6899999999441</v>
      </c>
      <c r="E29" s="26">
        <v>1391.6899999999441</v>
      </c>
      <c r="F29" s="25">
        <v>21044.436899999972</v>
      </c>
      <c r="G29" s="25">
        <v>40593.711268999963</v>
      </c>
      <c r="H29" s="10"/>
    </row>
    <row r="30" spans="1:8" ht="17" thickTop="1" x14ac:dyDescent="0.2">
      <c r="B30" s="10"/>
      <c r="C30" s="10"/>
      <c r="D30" s="10"/>
      <c r="E30" s="10"/>
      <c r="F30" s="10"/>
      <c r="G30" s="10"/>
      <c r="H30" s="10"/>
    </row>
    <row r="31" spans="1:8" x14ac:dyDescent="0.2">
      <c r="A31" s="86"/>
      <c r="B31" s="86"/>
      <c r="C31" s="86"/>
      <c r="D31" s="86"/>
      <c r="E31" s="86"/>
      <c r="F31" s="86"/>
      <c r="G31" s="86"/>
    </row>
    <row r="32" spans="1:8" x14ac:dyDescent="0.2">
      <c r="A32" s="86"/>
      <c r="B32" s="86"/>
      <c r="C32" s="86"/>
      <c r="D32" s="86"/>
      <c r="E32" s="86"/>
      <c r="F32" s="86"/>
      <c r="G32" s="86"/>
    </row>
    <row r="33" spans="1:7" x14ac:dyDescent="0.2">
      <c r="A33" s="86"/>
      <c r="B33" s="86"/>
      <c r="C33" s="86"/>
      <c r="D33" s="86"/>
      <c r="E33" s="86"/>
      <c r="F33" s="86"/>
      <c r="G33" s="86"/>
    </row>
    <row r="34" spans="1:7" x14ac:dyDescent="0.2">
      <c r="A34" s="86"/>
      <c r="B34" s="86"/>
      <c r="C34" s="86"/>
      <c r="D34" s="86"/>
      <c r="E34" s="86"/>
      <c r="F34" s="86"/>
      <c r="G34" s="86"/>
    </row>
    <row r="35" spans="1:7" x14ac:dyDescent="0.2">
      <c r="A35" s="86"/>
      <c r="B35" s="86"/>
      <c r="C35" s="86"/>
      <c r="D35" s="86"/>
      <c r="E35" s="86"/>
      <c r="F35" s="86"/>
      <c r="G35" s="86"/>
    </row>
    <row r="36" spans="1:7" x14ac:dyDescent="0.2">
      <c r="A36" s="86"/>
      <c r="B36" s="86"/>
      <c r="C36" s="86"/>
      <c r="D36" s="86"/>
      <c r="E36" s="86"/>
      <c r="F36" s="86"/>
      <c r="G36" s="86"/>
    </row>
    <row r="37" spans="1:7" x14ac:dyDescent="0.2">
      <c r="A37" s="86"/>
      <c r="B37" s="86"/>
      <c r="C37" s="86"/>
      <c r="D37" s="86"/>
      <c r="E37" s="86"/>
      <c r="F37" s="86"/>
      <c r="G37" s="86"/>
    </row>
    <row r="38" spans="1:7" x14ac:dyDescent="0.2">
      <c r="A38" s="86"/>
      <c r="B38" s="86"/>
      <c r="C38" s="86"/>
      <c r="D38" s="86"/>
      <c r="E38" s="86"/>
      <c r="F38" s="86"/>
      <c r="G38" s="86"/>
    </row>
    <row r="39" spans="1:7" x14ac:dyDescent="0.2">
      <c r="A39" s="86"/>
      <c r="B39" s="86"/>
      <c r="C39" s="86"/>
      <c r="D39" s="86"/>
      <c r="E39" s="86"/>
      <c r="F39" s="86"/>
      <c r="G39" s="86"/>
    </row>
    <row r="40" spans="1:7" x14ac:dyDescent="0.2">
      <c r="A40" s="86"/>
      <c r="B40" s="86"/>
      <c r="C40" s="86"/>
      <c r="D40" s="86"/>
      <c r="E40" s="86"/>
      <c r="F40" s="86"/>
      <c r="G40" s="86"/>
    </row>
    <row r="41" spans="1:7" x14ac:dyDescent="0.2">
      <c r="A41" s="86"/>
      <c r="B41" s="86"/>
      <c r="C41" s="86"/>
      <c r="D41" s="86"/>
      <c r="E41" s="86"/>
      <c r="F41" s="86"/>
      <c r="G41" s="86"/>
    </row>
    <row r="42" spans="1:7" x14ac:dyDescent="0.2">
      <c r="A42" s="86"/>
      <c r="B42" s="86"/>
      <c r="C42" s="86"/>
      <c r="D42" s="86"/>
      <c r="E42" s="86"/>
      <c r="F42" s="86"/>
      <c r="G42" s="86"/>
    </row>
    <row r="43" spans="1:7" x14ac:dyDescent="0.2">
      <c r="A43" s="86"/>
      <c r="B43" s="86"/>
      <c r="C43" s="86"/>
      <c r="D43" s="86"/>
      <c r="E43" s="86"/>
      <c r="F43" s="86"/>
      <c r="G43" s="86"/>
    </row>
    <row r="44" spans="1:7" x14ac:dyDescent="0.2">
      <c r="A44" s="86"/>
      <c r="B44" s="86"/>
      <c r="C44" s="86"/>
      <c r="D44" s="86"/>
      <c r="E44" s="86"/>
      <c r="F44" s="86"/>
      <c r="G44" s="86"/>
    </row>
    <row r="45" spans="1:7" x14ac:dyDescent="0.2">
      <c r="A45" s="86"/>
      <c r="B45" s="86"/>
      <c r="C45" s="86"/>
      <c r="D45" s="86"/>
      <c r="E45" s="86"/>
      <c r="F45" s="86"/>
      <c r="G45" s="86"/>
    </row>
  </sheetData>
  <mergeCells count="5">
    <mergeCell ref="A1:G1"/>
    <mergeCell ref="A2:G2"/>
    <mergeCell ref="A3:G3"/>
    <mergeCell ref="A5:G5"/>
    <mergeCell ref="A31:G45"/>
  </mergeCells>
  <phoneticPr fontId="10" type="noConversion"/>
  <pageMargins left="0.7" right="0.7" top="0.75" bottom="0.75" header="0.3" footer="0.3"/>
  <pageSetup scale="7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40"/>
  <sheetViews>
    <sheetView workbookViewId="0">
      <selection activeCell="K15" sqref="K15:K16"/>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2" t="s">
        <v>8</v>
      </c>
      <c r="B1" s="82"/>
      <c r="C1" s="82"/>
      <c r="D1" s="82"/>
      <c r="E1" s="82"/>
      <c r="F1" s="82"/>
      <c r="G1" s="82"/>
    </row>
    <row r="2" spans="1:8" ht="18" x14ac:dyDescent="0.2">
      <c r="A2" s="82" t="s">
        <v>203</v>
      </c>
      <c r="B2" s="82"/>
      <c r="C2" s="82"/>
      <c r="D2" s="82"/>
      <c r="E2" s="82"/>
      <c r="F2" s="82"/>
      <c r="G2" s="82"/>
    </row>
    <row r="3" spans="1:8" x14ac:dyDescent="0.2">
      <c r="A3" s="86"/>
      <c r="B3" s="86"/>
      <c r="C3" s="86"/>
      <c r="D3" s="86"/>
      <c r="E3" s="86"/>
      <c r="F3" s="86"/>
      <c r="G3" s="86"/>
    </row>
    <row r="4" spans="1:8" x14ac:dyDescent="0.2">
      <c r="A4" s="8"/>
      <c r="B4" s="8"/>
      <c r="C4" s="8"/>
      <c r="D4" s="8"/>
      <c r="E4" s="8"/>
      <c r="F4" s="8"/>
      <c r="G4" s="8"/>
    </row>
    <row r="5" spans="1:8" ht="18" x14ac:dyDescent="0.2">
      <c r="A5" s="83" t="s">
        <v>95</v>
      </c>
      <c r="B5" s="83"/>
      <c r="C5" s="83"/>
      <c r="D5" s="83"/>
      <c r="E5" s="83"/>
      <c r="F5" s="83"/>
      <c r="G5" s="83"/>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188</v>
      </c>
    </row>
    <row r="10" spans="1:8" x14ac:dyDescent="0.2">
      <c r="B10" s="8" t="s">
        <v>185</v>
      </c>
      <c r="C10" s="8" t="s">
        <v>186</v>
      </c>
      <c r="D10" s="8" t="s">
        <v>187</v>
      </c>
      <c r="E10" s="8" t="s">
        <v>204</v>
      </c>
      <c r="F10" s="8" t="s">
        <v>83</v>
      </c>
      <c r="G10" s="8" t="s">
        <v>83</v>
      </c>
    </row>
    <row r="11" spans="1:8" x14ac:dyDescent="0.2">
      <c r="B11" s="8"/>
      <c r="C11" s="8"/>
      <c r="D11" s="8"/>
      <c r="E11" s="8"/>
      <c r="F11" s="9"/>
    </row>
    <row r="12" spans="1:8" ht="17" thickBot="1" x14ac:dyDescent="0.25">
      <c r="A12" s="12" t="s">
        <v>76</v>
      </c>
      <c r="B12" s="48">
        <v>785561</v>
      </c>
      <c r="C12" s="48">
        <v>627009</v>
      </c>
      <c r="D12" s="48">
        <v>637009</v>
      </c>
      <c r="E12" s="39">
        <v>567009</v>
      </c>
      <c r="F12" s="48">
        <v>567009</v>
      </c>
      <c r="G12" s="48">
        <v>567009</v>
      </c>
      <c r="H12" s="10"/>
    </row>
    <row r="13" spans="1:8" ht="17" thickTop="1" x14ac:dyDescent="0.2">
      <c r="B13" s="14"/>
      <c r="C13" s="14"/>
      <c r="D13" s="14"/>
      <c r="E13" s="14"/>
      <c r="F13" s="11"/>
      <c r="G13" s="10"/>
      <c r="H13" s="10"/>
    </row>
    <row r="14" spans="1:8" x14ac:dyDescent="0.2">
      <c r="A14" s="15" t="s">
        <v>70</v>
      </c>
      <c r="B14" s="16"/>
      <c r="C14" s="16"/>
      <c r="D14" s="16"/>
      <c r="E14" s="10"/>
      <c r="F14" s="10"/>
      <c r="G14" s="10"/>
      <c r="H14" s="10"/>
    </row>
    <row r="15" spans="1:8" x14ac:dyDescent="0.2">
      <c r="A15" s="17" t="s">
        <v>72</v>
      </c>
      <c r="B15" s="10">
        <v>400000</v>
      </c>
      <c r="C15" s="10">
        <v>440000</v>
      </c>
      <c r="D15" s="10">
        <v>400000</v>
      </c>
      <c r="E15" s="16">
        <v>400000</v>
      </c>
      <c r="F15" s="10">
        <v>400000</v>
      </c>
      <c r="G15" s="10">
        <v>400000</v>
      </c>
      <c r="H15" s="10"/>
    </row>
    <row r="16" spans="1:8" ht="17" thickBot="1" x14ac:dyDescent="0.25">
      <c r="A16" s="12" t="s">
        <v>71</v>
      </c>
      <c r="B16" s="20">
        <v>400000</v>
      </c>
      <c r="C16" s="20">
        <v>440000</v>
      </c>
      <c r="D16" s="20">
        <v>400000</v>
      </c>
      <c r="E16" s="21">
        <v>400000</v>
      </c>
      <c r="F16" s="20">
        <v>400000</v>
      </c>
      <c r="G16" s="20">
        <v>400000</v>
      </c>
      <c r="H16" s="10"/>
    </row>
    <row r="17" spans="1:8" ht="17" thickTop="1" x14ac:dyDescent="0.2">
      <c r="A17" s="17"/>
      <c r="B17" s="10"/>
      <c r="C17" s="10"/>
      <c r="D17" s="10"/>
      <c r="E17" s="16"/>
      <c r="F17" s="10"/>
      <c r="G17" s="10"/>
      <c r="H17" s="10"/>
    </row>
    <row r="18" spans="1:8" x14ac:dyDescent="0.2">
      <c r="A18" s="15" t="s">
        <v>69</v>
      </c>
      <c r="B18" s="10"/>
      <c r="C18" s="10"/>
      <c r="D18" s="10"/>
      <c r="E18" s="16"/>
      <c r="F18" s="10"/>
      <c r="G18" s="10"/>
      <c r="H18" s="10"/>
    </row>
    <row r="19" spans="1:8" x14ac:dyDescent="0.2">
      <c r="A19" s="17" t="s">
        <v>69</v>
      </c>
      <c r="B19" s="18">
        <v>400000</v>
      </c>
      <c r="C19" s="18">
        <v>500000</v>
      </c>
      <c r="D19" s="18">
        <v>400000</v>
      </c>
      <c r="E19" s="19">
        <v>400000</v>
      </c>
      <c r="F19" s="18">
        <v>400000</v>
      </c>
      <c r="G19" s="18">
        <v>400000</v>
      </c>
      <c r="H19" s="10"/>
    </row>
    <row r="20" spans="1:8" ht="17" thickBot="1" x14ac:dyDescent="0.25">
      <c r="A20" s="12" t="s">
        <v>13</v>
      </c>
      <c r="B20" s="20">
        <v>400000</v>
      </c>
      <c r="C20" s="20">
        <v>500000</v>
      </c>
      <c r="D20" s="20">
        <v>400000</v>
      </c>
      <c r="E20" s="21">
        <v>400000</v>
      </c>
      <c r="F20" s="20">
        <v>400000</v>
      </c>
      <c r="G20" s="20">
        <v>400000</v>
      </c>
      <c r="H20" s="10"/>
    </row>
    <row r="21" spans="1:8" ht="17" thickTop="1" x14ac:dyDescent="0.2">
      <c r="B21" s="10"/>
      <c r="C21" s="10"/>
      <c r="D21" s="42"/>
      <c r="E21" s="16"/>
      <c r="F21" s="10"/>
      <c r="G21" s="10"/>
      <c r="H21" s="10"/>
    </row>
    <row r="22" spans="1:8" x14ac:dyDescent="0.2">
      <c r="A22" s="22" t="s">
        <v>78</v>
      </c>
      <c r="B22" s="23">
        <v>1185561</v>
      </c>
      <c r="C22" s="23">
        <v>1127009</v>
      </c>
      <c r="D22" s="23">
        <v>1037009</v>
      </c>
      <c r="E22" s="24">
        <v>967009</v>
      </c>
      <c r="F22" s="23">
        <v>967009</v>
      </c>
      <c r="G22" s="23">
        <v>967009</v>
      </c>
      <c r="H22" s="10"/>
    </row>
    <row r="23" spans="1:8" x14ac:dyDescent="0.2">
      <c r="B23" s="27"/>
      <c r="C23" s="27"/>
      <c r="D23" s="55"/>
      <c r="E23" s="40"/>
      <c r="F23" s="27"/>
      <c r="G23" s="27"/>
    </row>
    <row r="24" spans="1:8" ht="17" thickBot="1" x14ac:dyDescent="0.25">
      <c r="A24" s="12" t="s">
        <v>77</v>
      </c>
      <c r="B24" s="25">
        <v>785561</v>
      </c>
      <c r="C24" s="25">
        <v>567009</v>
      </c>
      <c r="D24" s="25">
        <v>637009</v>
      </c>
      <c r="E24" s="26">
        <v>567009</v>
      </c>
      <c r="F24" s="25">
        <v>567009</v>
      </c>
      <c r="G24" s="25">
        <v>567009</v>
      </c>
      <c r="H24" s="10"/>
    </row>
    <row r="25" spans="1:8" ht="17" thickTop="1" x14ac:dyDescent="0.2">
      <c r="B25" s="10"/>
      <c r="C25" s="10"/>
      <c r="D25" s="10"/>
      <c r="E25" s="10"/>
      <c r="F25" s="10"/>
      <c r="G25" s="10"/>
      <c r="H25" s="10"/>
    </row>
    <row r="26" spans="1:8" x14ac:dyDescent="0.2">
      <c r="A26" s="86"/>
      <c r="B26" s="86"/>
      <c r="C26" s="86"/>
      <c r="D26" s="86"/>
      <c r="E26" s="86"/>
      <c r="F26" s="86"/>
      <c r="G26" s="86"/>
    </row>
    <row r="27" spans="1:8" x14ac:dyDescent="0.2">
      <c r="A27" s="86"/>
      <c r="B27" s="86"/>
      <c r="C27" s="86"/>
      <c r="D27" s="86"/>
      <c r="E27" s="86"/>
      <c r="F27" s="86"/>
      <c r="G27" s="86"/>
    </row>
    <row r="28" spans="1:8" x14ac:dyDescent="0.2">
      <c r="A28" s="86"/>
      <c r="B28" s="86"/>
      <c r="C28" s="86"/>
      <c r="D28" s="86"/>
      <c r="E28" s="86"/>
      <c r="F28" s="86"/>
      <c r="G28" s="86"/>
    </row>
    <row r="29" spans="1:8" x14ac:dyDescent="0.2">
      <c r="A29" s="86"/>
      <c r="B29" s="86"/>
      <c r="C29" s="86"/>
      <c r="D29" s="86"/>
      <c r="E29" s="86"/>
      <c r="F29" s="86"/>
      <c r="G29" s="86"/>
    </row>
    <row r="30" spans="1:8" x14ac:dyDescent="0.2">
      <c r="A30" s="86"/>
      <c r="B30" s="86"/>
      <c r="C30" s="86"/>
      <c r="D30" s="86"/>
      <c r="E30" s="86"/>
      <c r="F30" s="86"/>
      <c r="G30" s="86"/>
    </row>
    <row r="31" spans="1:8" x14ac:dyDescent="0.2">
      <c r="A31" s="86"/>
      <c r="B31" s="86"/>
      <c r="C31" s="86"/>
      <c r="D31" s="86"/>
      <c r="E31" s="86"/>
      <c r="F31" s="86"/>
      <c r="G31" s="86"/>
    </row>
    <row r="32" spans="1:8" x14ac:dyDescent="0.2">
      <c r="A32" s="86"/>
      <c r="B32" s="86"/>
      <c r="C32" s="86"/>
      <c r="D32" s="86"/>
      <c r="E32" s="86"/>
      <c r="F32" s="86"/>
      <c r="G32" s="86"/>
    </row>
    <row r="33" spans="1:7" x14ac:dyDescent="0.2">
      <c r="A33" s="86"/>
      <c r="B33" s="86"/>
      <c r="C33" s="86"/>
      <c r="D33" s="86"/>
      <c r="E33" s="86"/>
      <c r="F33" s="86"/>
      <c r="G33" s="86"/>
    </row>
    <row r="34" spans="1:7" x14ac:dyDescent="0.2">
      <c r="A34" s="86"/>
      <c r="B34" s="86"/>
      <c r="C34" s="86"/>
      <c r="D34" s="86"/>
      <c r="E34" s="86"/>
      <c r="F34" s="86"/>
      <c r="G34" s="86"/>
    </row>
    <row r="35" spans="1:7" x14ac:dyDescent="0.2">
      <c r="A35" s="86"/>
      <c r="B35" s="86"/>
      <c r="C35" s="86"/>
      <c r="D35" s="86"/>
      <c r="E35" s="86"/>
      <c r="F35" s="86"/>
      <c r="G35" s="86"/>
    </row>
    <row r="36" spans="1:7" x14ac:dyDescent="0.2">
      <c r="A36" s="86"/>
      <c r="B36" s="86"/>
      <c r="C36" s="86"/>
      <c r="D36" s="86"/>
      <c r="E36" s="86"/>
      <c r="F36" s="86"/>
      <c r="G36" s="86"/>
    </row>
    <row r="37" spans="1:7" x14ac:dyDescent="0.2">
      <c r="A37" s="86"/>
      <c r="B37" s="86"/>
      <c r="C37" s="86"/>
      <c r="D37" s="86"/>
      <c r="E37" s="86"/>
      <c r="F37" s="86"/>
      <c r="G37" s="86"/>
    </row>
    <row r="38" spans="1:7" x14ac:dyDescent="0.2">
      <c r="A38" s="86"/>
      <c r="B38" s="86"/>
      <c r="C38" s="86"/>
      <c r="D38" s="86"/>
      <c r="E38" s="86"/>
      <c r="F38" s="86"/>
      <c r="G38" s="86"/>
    </row>
    <row r="39" spans="1:7" x14ac:dyDescent="0.2">
      <c r="A39" s="86"/>
      <c r="B39" s="86"/>
      <c r="C39" s="86"/>
      <c r="D39" s="86"/>
      <c r="E39" s="86"/>
      <c r="F39" s="86"/>
      <c r="G39" s="86"/>
    </row>
    <row r="40" spans="1:7" x14ac:dyDescent="0.2">
      <c r="A40" s="86"/>
      <c r="B40" s="86"/>
      <c r="C40" s="86"/>
      <c r="D40" s="86"/>
      <c r="E40" s="86"/>
      <c r="F40" s="86"/>
      <c r="G40" s="86"/>
    </row>
  </sheetData>
  <mergeCells count="5">
    <mergeCell ref="A1:G1"/>
    <mergeCell ref="A2:G2"/>
    <mergeCell ref="A3:G3"/>
    <mergeCell ref="A5:G5"/>
    <mergeCell ref="A26:G40"/>
  </mergeCells>
  <phoneticPr fontId="10" type="noConversion"/>
  <pageMargins left="0.7" right="0.7" top="0.75" bottom="0.75" header="0.3" footer="0.3"/>
  <pageSetup scale="7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44"/>
  <sheetViews>
    <sheetView workbookViewId="0">
      <selection activeCell="K15" sqref="K15:K16"/>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2" t="s">
        <v>8</v>
      </c>
      <c r="B1" s="82"/>
      <c r="C1" s="82"/>
      <c r="D1" s="82"/>
      <c r="E1" s="82"/>
      <c r="F1" s="82"/>
      <c r="G1" s="82"/>
    </row>
    <row r="2" spans="1:8" ht="18" x14ac:dyDescent="0.2">
      <c r="A2" s="82" t="s">
        <v>203</v>
      </c>
      <c r="B2" s="82"/>
      <c r="C2" s="82"/>
      <c r="D2" s="82"/>
      <c r="E2" s="82"/>
      <c r="F2" s="82"/>
      <c r="G2" s="82"/>
    </row>
    <row r="3" spans="1:8" x14ac:dyDescent="0.2">
      <c r="A3" s="86"/>
      <c r="B3" s="86"/>
      <c r="C3" s="86"/>
      <c r="D3" s="86"/>
      <c r="E3" s="86"/>
      <c r="F3" s="86"/>
      <c r="G3" s="86"/>
    </row>
    <row r="4" spans="1:8" x14ac:dyDescent="0.2">
      <c r="A4" s="8"/>
      <c r="B4" s="8"/>
      <c r="C4" s="8"/>
      <c r="D4" s="8"/>
      <c r="E4" s="8"/>
      <c r="F4" s="8"/>
      <c r="G4" s="8"/>
    </row>
    <row r="5" spans="1:8" ht="18" x14ac:dyDescent="0.2">
      <c r="A5" s="83" t="s">
        <v>99</v>
      </c>
      <c r="B5" s="83"/>
      <c r="C5" s="83"/>
      <c r="D5" s="83"/>
      <c r="E5" s="83"/>
      <c r="F5" s="83"/>
      <c r="G5" s="83"/>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188</v>
      </c>
    </row>
    <row r="10" spans="1:8" x14ac:dyDescent="0.2">
      <c r="B10" s="8" t="s">
        <v>185</v>
      </c>
      <c r="C10" s="8" t="s">
        <v>186</v>
      </c>
      <c r="D10" s="8" t="s">
        <v>187</v>
      </c>
      <c r="E10" s="8" t="s">
        <v>204</v>
      </c>
      <c r="F10" s="8" t="s">
        <v>83</v>
      </c>
      <c r="G10" s="8" t="s">
        <v>83</v>
      </c>
    </row>
    <row r="11" spans="1:8" x14ac:dyDescent="0.2">
      <c r="B11" s="8"/>
      <c r="C11" s="8"/>
      <c r="D11" s="8"/>
      <c r="E11" s="8"/>
      <c r="F11" s="9"/>
    </row>
    <row r="12" spans="1:8" ht="17" thickBot="1" x14ac:dyDescent="0.25">
      <c r="A12" s="12" t="s">
        <v>76</v>
      </c>
      <c r="B12" s="48">
        <v>49736</v>
      </c>
      <c r="C12" s="48">
        <v>49792</v>
      </c>
      <c r="D12" s="39">
        <v>49792</v>
      </c>
      <c r="E12" s="39">
        <v>49792</v>
      </c>
      <c r="F12" s="48">
        <v>49792</v>
      </c>
      <c r="G12" s="48">
        <v>49792</v>
      </c>
      <c r="H12" s="10"/>
    </row>
    <row r="13" spans="1:8" ht="17" thickTop="1" x14ac:dyDescent="0.2">
      <c r="B13" s="11"/>
      <c r="C13" s="11"/>
      <c r="D13" s="14"/>
      <c r="E13" s="14"/>
      <c r="F13" s="11"/>
      <c r="G13" s="10"/>
      <c r="H13" s="10"/>
    </row>
    <row r="14" spans="1:8" x14ac:dyDescent="0.2">
      <c r="A14" s="15" t="s">
        <v>70</v>
      </c>
      <c r="B14" s="10"/>
      <c r="C14" s="10"/>
      <c r="D14" s="16"/>
      <c r="E14" s="16"/>
      <c r="F14" s="10"/>
      <c r="G14" s="10"/>
      <c r="H14" s="10"/>
    </row>
    <row r="15" spans="1:8" x14ac:dyDescent="0.2">
      <c r="A15" s="17" t="s">
        <v>100</v>
      </c>
      <c r="B15" s="10">
        <v>0</v>
      </c>
      <c r="C15" s="10">
        <v>0</v>
      </c>
      <c r="D15" s="16">
        <v>0</v>
      </c>
      <c r="E15" s="16">
        <v>0</v>
      </c>
      <c r="F15" s="10">
        <v>0</v>
      </c>
      <c r="G15" s="10">
        <v>0</v>
      </c>
      <c r="H15" s="10"/>
    </row>
    <row r="16" spans="1:8" x14ac:dyDescent="0.2">
      <c r="A16" s="17" t="s">
        <v>101</v>
      </c>
      <c r="B16" s="18">
        <v>0</v>
      </c>
      <c r="C16" s="18">
        <v>0</v>
      </c>
      <c r="D16" s="19">
        <v>0</v>
      </c>
      <c r="E16" s="19">
        <v>0</v>
      </c>
      <c r="F16" s="18">
        <v>0</v>
      </c>
      <c r="G16" s="18">
        <v>0</v>
      </c>
      <c r="H16" s="10"/>
    </row>
    <row r="17" spans="1:8" x14ac:dyDescent="0.2">
      <c r="A17" s="17" t="s">
        <v>102</v>
      </c>
      <c r="B17" s="18">
        <v>0</v>
      </c>
      <c r="C17" s="18">
        <v>0</v>
      </c>
      <c r="D17" s="19">
        <v>0</v>
      </c>
      <c r="E17" s="19">
        <v>0</v>
      </c>
      <c r="F17" s="18">
        <v>0</v>
      </c>
      <c r="G17" s="18">
        <v>0</v>
      </c>
      <c r="H17" s="10"/>
    </row>
    <row r="18" spans="1:8" ht="17" thickBot="1" x14ac:dyDescent="0.25">
      <c r="A18" s="12" t="s">
        <v>71</v>
      </c>
      <c r="B18" s="20">
        <v>0</v>
      </c>
      <c r="C18" s="20">
        <v>0</v>
      </c>
      <c r="D18" s="21">
        <v>0</v>
      </c>
      <c r="E18" s="21">
        <v>0</v>
      </c>
      <c r="F18" s="20">
        <v>0</v>
      </c>
      <c r="G18" s="20">
        <v>0</v>
      </c>
      <c r="H18" s="10"/>
    </row>
    <row r="19" spans="1:8" ht="17" thickTop="1" x14ac:dyDescent="0.2">
      <c r="A19" s="17"/>
      <c r="B19" s="10"/>
      <c r="C19" s="10"/>
      <c r="D19" s="16"/>
      <c r="E19" s="16"/>
      <c r="F19" s="10"/>
      <c r="G19" s="10"/>
      <c r="H19" s="10"/>
    </row>
    <row r="20" spans="1:8" x14ac:dyDescent="0.2">
      <c r="A20" s="15" t="s">
        <v>69</v>
      </c>
      <c r="B20" s="10"/>
      <c r="C20" s="10"/>
      <c r="D20" s="16"/>
      <c r="E20" s="16"/>
      <c r="F20" s="10"/>
      <c r="G20" s="10"/>
      <c r="H20" s="10"/>
    </row>
    <row r="21" spans="1:8" x14ac:dyDescent="0.2">
      <c r="A21" s="17" t="s">
        <v>103</v>
      </c>
      <c r="B21" s="10">
        <v>0</v>
      </c>
      <c r="C21" s="10">
        <v>0</v>
      </c>
      <c r="D21" s="16">
        <v>0</v>
      </c>
      <c r="E21" s="16">
        <v>0</v>
      </c>
      <c r="F21" s="10">
        <v>0</v>
      </c>
      <c r="G21" s="10">
        <v>0</v>
      </c>
      <c r="H21" s="10"/>
    </row>
    <row r="22" spans="1:8" x14ac:dyDescent="0.2">
      <c r="A22" s="17" t="s">
        <v>100</v>
      </c>
      <c r="B22" s="18">
        <v>0</v>
      </c>
      <c r="C22" s="18">
        <v>0</v>
      </c>
      <c r="D22" s="19">
        <v>0</v>
      </c>
      <c r="E22" s="19">
        <v>0</v>
      </c>
      <c r="F22" s="18">
        <v>0</v>
      </c>
      <c r="G22" s="18">
        <v>0</v>
      </c>
      <c r="H22" s="10"/>
    </row>
    <row r="23" spans="1:8" x14ac:dyDescent="0.2">
      <c r="A23" s="17" t="s">
        <v>104</v>
      </c>
      <c r="B23" s="18">
        <v>0</v>
      </c>
      <c r="C23" s="18">
        <v>0</v>
      </c>
      <c r="D23" s="19">
        <v>0</v>
      </c>
      <c r="E23" s="19">
        <v>0</v>
      </c>
      <c r="F23" s="18">
        <v>0</v>
      </c>
      <c r="G23" s="18">
        <v>0</v>
      </c>
      <c r="H23" s="10"/>
    </row>
    <row r="24" spans="1:8" ht="17" thickBot="1" x14ac:dyDescent="0.25">
      <c r="A24" s="12" t="s">
        <v>13</v>
      </c>
      <c r="B24" s="20">
        <v>0</v>
      </c>
      <c r="C24" s="20">
        <v>0</v>
      </c>
      <c r="D24" s="21">
        <v>0</v>
      </c>
      <c r="E24" s="21">
        <v>0</v>
      </c>
      <c r="F24" s="20">
        <v>0</v>
      </c>
      <c r="G24" s="20">
        <v>0</v>
      </c>
      <c r="H24" s="10"/>
    </row>
    <row r="25" spans="1:8" ht="17" thickTop="1" x14ac:dyDescent="0.2">
      <c r="B25" s="10"/>
      <c r="C25" s="10"/>
      <c r="D25" s="16"/>
      <c r="E25" s="16"/>
      <c r="F25" s="10"/>
      <c r="G25" s="10"/>
      <c r="H25" s="10"/>
    </row>
    <row r="26" spans="1:8" x14ac:dyDescent="0.2">
      <c r="A26" s="22" t="s">
        <v>78</v>
      </c>
      <c r="B26" s="23">
        <v>49736</v>
      </c>
      <c r="C26" s="23">
        <v>49792</v>
      </c>
      <c r="D26" s="24">
        <v>49792</v>
      </c>
      <c r="E26" s="24">
        <v>49792</v>
      </c>
      <c r="F26" s="23">
        <v>49792</v>
      </c>
      <c r="G26" s="23">
        <v>49792</v>
      </c>
      <c r="H26" s="10"/>
    </row>
    <row r="27" spans="1:8" x14ac:dyDescent="0.2">
      <c r="B27" s="27"/>
      <c r="C27" s="27"/>
      <c r="D27" s="40"/>
      <c r="E27" s="40"/>
      <c r="F27" s="27"/>
      <c r="G27" s="27"/>
    </row>
    <row r="28" spans="1:8" ht="17" thickBot="1" x14ac:dyDescent="0.25">
      <c r="A28" s="12" t="s">
        <v>77</v>
      </c>
      <c r="B28" s="25">
        <v>49736</v>
      </c>
      <c r="C28" s="25">
        <v>49792</v>
      </c>
      <c r="D28" s="26">
        <v>49792</v>
      </c>
      <c r="E28" s="26">
        <v>49792</v>
      </c>
      <c r="F28" s="25">
        <v>49792</v>
      </c>
      <c r="G28" s="25">
        <v>49792</v>
      </c>
      <c r="H28" s="10"/>
    </row>
    <row r="29" spans="1:8" ht="17" thickTop="1" x14ac:dyDescent="0.2">
      <c r="B29" s="10"/>
      <c r="C29" s="10"/>
      <c r="D29" s="10"/>
      <c r="E29" s="10"/>
      <c r="F29" s="10"/>
      <c r="G29" s="10"/>
      <c r="H29" s="10"/>
    </row>
    <row r="30" spans="1:8" x14ac:dyDescent="0.2">
      <c r="A30" s="86"/>
      <c r="B30" s="86"/>
      <c r="C30" s="86"/>
      <c r="D30" s="86"/>
      <c r="E30" s="86"/>
      <c r="F30" s="86"/>
      <c r="G30" s="86"/>
    </row>
    <row r="31" spans="1:8" x14ac:dyDescent="0.2">
      <c r="A31" s="86"/>
      <c r="B31" s="86"/>
      <c r="C31" s="86"/>
      <c r="D31" s="86"/>
      <c r="E31" s="86"/>
      <c r="F31" s="86"/>
      <c r="G31" s="86"/>
    </row>
    <row r="32" spans="1:8" x14ac:dyDescent="0.2">
      <c r="A32" s="86"/>
      <c r="B32" s="86"/>
      <c r="C32" s="86"/>
      <c r="D32" s="86"/>
      <c r="E32" s="86"/>
      <c r="F32" s="86"/>
      <c r="G32" s="86"/>
    </row>
    <row r="33" spans="1:7" x14ac:dyDescent="0.2">
      <c r="A33" s="86"/>
      <c r="B33" s="86"/>
      <c r="C33" s="86"/>
      <c r="D33" s="86"/>
      <c r="E33" s="86"/>
      <c r="F33" s="86"/>
      <c r="G33" s="86"/>
    </row>
    <row r="34" spans="1:7" x14ac:dyDescent="0.2">
      <c r="A34" s="86"/>
      <c r="B34" s="86"/>
      <c r="C34" s="86"/>
      <c r="D34" s="86"/>
      <c r="E34" s="86"/>
      <c r="F34" s="86"/>
      <c r="G34" s="86"/>
    </row>
    <row r="35" spans="1:7" x14ac:dyDescent="0.2">
      <c r="A35" s="86"/>
      <c r="B35" s="86"/>
      <c r="C35" s="86"/>
      <c r="D35" s="86"/>
      <c r="E35" s="86"/>
      <c r="F35" s="86"/>
      <c r="G35" s="86"/>
    </row>
    <row r="36" spans="1:7" x14ac:dyDescent="0.2">
      <c r="A36" s="86"/>
      <c r="B36" s="86"/>
      <c r="C36" s="86"/>
      <c r="D36" s="86"/>
      <c r="E36" s="86"/>
      <c r="F36" s="86"/>
      <c r="G36" s="86"/>
    </row>
    <row r="37" spans="1:7" x14ac:dyDescent="0.2">
      <c r="A37" s="86"/>
      <c r="B37" s="86"/>
      <c r="C37" s="86"/>
      <c r="D37" s="86"/>
      <c r="E37" s="86"/>
      <c r="F37" s="86"/>
      <c r="G37" s="86"/>
    </row>
    <row r="38" spans="1:7" x14ac:dyDescent="0.2">
      <c r="A38" s="86"/>
      <c r="B38" s="86"/>
      <c r="C38" s="86"/>
      <c r="D38" s="86"/>
      <c r="E38" s="86"/>
      <c r="F38" s="86"/>
      <c r="G38" s="86"/>
    </row>
    <row r="39" spans="1:7" x14ac:dyDescent="0.2">
      <c r="A39" s="86"/>
      <c r="B39" s="86"/>
      <c r="C39" s="86"/>
      <c r="D39" s="86"/>
      <c r="E39" s="86"/>
      <c r="F39" s="86"/>
      <c r="G39" s="86"/>
    </row>
    <row r="40" spans="1:7" x14ac:dyDescent="0.2">
      <c r="A40" s="86"/>
      <c r="B40" s="86"/>
      <c r="C40" s="86"/>
      <c r="D40" s="86"/>
      <c r="E40" s="86"/>
      <c r="F40" s="86"/>
      <c r="G40" s="86"/>
    </row>
    <row r="41" spans="1:7" x14ac:dyDescent="0.2">
      <c r="A41" s="86"/>
      <c r="B41" s="86"/>
      <c r="C41" s="86"/>
      <c r="D41" s="86"/>
      <c r="E41" s="86"/>
      <c r="F41" s="86"/>
      <c r="G41" s="86"/>
    </row>
    <row r="42" spans="1:7" x14ac:dyDescent="0.2">
      <c r="A42" s="86"/>
      <c r="B42" s="86"/>
      <c r="C42" s="86"/>
      <c r="D42" s="86"/>
      <c r="E42" s="86"/>
      <c r="F42" s="86"/>
      <c r="G42" s="86"/>
    </row>
    <row r="43" spans="1:7" x14ac:dyDescent="0.2">
      <c r="A43" s="86"/>
      <c r="B43" s="86"/>
      <c r="C43" s="86"/>
      <c r="D43" s="86"/>
      <c r="E43" s="86"/>
      <c r="F43" s="86"/>
      <c r="G43" s="86"/>
    </row>
    <row r="44" spans="1:7" x14ac:dyDescent="0.2">
      <c r="A44" s="86"/>
      <c r="B44" s="86"/>
      <c r="C44" s="86"/>
      <c r="D44" s="86"/>
      <c r="E44" s="86"/>
      <c r="F44" s="86"/>
      <c r="G44" s="86"/>
    </row>
  </sheetData>
  <mergeCells count="5">
    <mergeCell ref="A1:G1"/>
    <mergeCell ref="A2:G2"/>
    <mergeCell ref="A3:G3"/>
    <mergeCell ref="A5:G5"/>
    <mergeCell ref="A30:G44"/>
  </mergeCells>
  <phoneticPr fontId="10" type="noConversion"/>
  <pageMargins left="0.7" right="0.7" top="0.75" bottom="0.75" header="0.3" footer="0.3"/>
  <pageSetup scale="7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42"/>
  <sheetViews>
    <sheetView workbookViewId="0">
      <selection activeCell="K15" sqref="K15:K16"/>
    </sheetView>
  </sheetViews>
  <sheetFormatPr baseColWidth="10" defaultRowHeight="16" x14ac:dyDescent="0.2"/>
  <cols>
    <col min="1" max="1" width="35.5" style="7" bestFit="1" customWidth="1"/>
    <col min="2" max="7" width="16" style="7" customWidth="1"/>
    <col min="8" max="16384" width="10.83203125" style="7"/>
  </cols>
  <sheetData>
    <row r="1" spans="1:8" ht="18" x14ac:dyDescent="0.2">
      <c r="A1" s="82" t="s">
        <v>8</v>
      </c>
      <c r="B1" s="82"/>
      <c r="C1" s="82"/>
      <c r="D1" s="82"/>
      <c r="E1" s="82"/>
      <c r="F1" s="82"/>
      <c r="G1" s="82"/>
    </row>
    <row r="2" spans="1:8" ht="18" x14ac:dyDescent="0.2">
      <c r="A2" s="82" t="s">
        <v>203</v>
      </c>
      <c r="B2" s="82"/>
      <c r="C2" s="82"/>
      <c r="D2" s="82"/>
      <c r="E2" s="82"/>
      <c r="F2" s="82"/>
      <c r="G2" s="82"/>
    </row>
    <row r="3" spans="1:8" x14ac:dyDescent="0.2">
      <c r="A3" s="86"/>
      <c r="B3" s="86"/>
      <c r="C3" s="86"/>
      <c r="D3" s="86"/>
      <c r="E3" s="86"/>
      <c r="F3" s="86"/>
      <c r="G3" s="86"/>
    </row>
    <row r="4" spans="1:8" x14ac:dyDescent="0.2">
      <c r="A4" s="8"/>
      <c r="B4" s="8"/>
      <c r="C4" s="8"/>
      <c r="D4" s="8"/>
      <c r="E4" s="8"/>
      <c r="F4" s="8"/>
      <c r="G4" s="8"/>
    </row>
    <row r="5" spans="1:8" ht="18" x14ac:dyDescent="0.2">
      <c r="A5" s="83" t="s">
        <v>105</v>
      </c>
      <c r="B5" s="83"/>
      <c r="C5" s="83"/>
      <c r="D5" s="83"/>
      <c r="E5" s="83"/>
      <c r="F5" s="83"/>
      <c r="G5" s="83"/>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188</v>
      </c>
    </row>
    <row r="10" spans="1:8" x14ac:dyDescent="0.2">
      <c r="B10" s="8" t="s">
        <v>185</v>
      </c>
      <c r="C10" s="8" t="s">
        <v>186</v>
      </c>
      <c r="D10" s="8" t="s">
        <v>187</v>
      </c>
      <c r="E10" s="8" t="s">
        <v>204</v>
      </c>
      <c r="F10" s="8" t="s">
        <v>83</v>
      </c>
      <c r="G10" s="8" t="s">
        <v>83</v>
      </c>
    </row>
    <row r="11" spans="1:8" x14ac:dyDescent="0.2">
      <c r="B11" s="8"/>
      <c r="C11" s="8"/>
      <c r="D11" s="8"/>
      <c r="E11" s="8"/>
      <c r="F11" s="9"/>
    </row>
    <row r="12" spans="1:8" ht="17" thickBot="1" x14ac:dyDescent="0.25">
      <c r="A12" s="12" t="s">
        <v>76</v>
      </c>
      <c r="B12" s="48">
        <v>115040</v>
      </c>
      <c r="C12" s="48">
        <v>88709</v>
      </c>
      <c r="D12" s="48">
        <v>280709</v>
      </c>
      <c r="E12" s="39">
        <v>280709</v>
      </c>
      <c r="F12" s="48">
        <v>50709</v>
      </c>
      <c r="G12" s="48">
        <v>100709</v>
      </c>
      <c r="H12" s="10"/>
    </row>
    <row r="13" spans="1:8" ht="17" thickTop="1" x14ac:dyDescent="0.2">
      <c r="B13" s="14"/>
      <c r="C13" s="14"/>
      <c r="D13" s="14"/>
      <c r="E13" s="46"/>
      <c r="F13" s="50"/>
      <c r="G13" s="42"/>
      <c r="H13" s="10"/>
    </row>
    <row r="14" spans="1:8" x14ac:dyDescent="0.2">
      <c r="A14" s="15" t="s">
        <v>70</v>
      </c>
      <c r="B14" s="16"/>
      <c r="C14" s="16"/>
      <c r="D14" s="16"/>
      <c r="E14" s="43"/>
      <c r="F14" s="42"/>
      <c r="G14" s="42"/>
      <c r="H14" s="10"/>
    </row>
    <row r="15" spans="1:8" x14ac:dyDescent="0.2">
      <c r="A15" s="17" t="s">
        <v>75</v>
      </c>
      <c r="B15" s="10">
        <v>500000</v>
      </c>
      <c r="C15" s="10">
        <v>500000</v>
      </c>
      <c r="D15" s="10">
        <v>650000</v>
      </c>
      <c r="E15" s="16">
        <v>650000</v>
      </c>
      <c r="F15" s="10">
        <v>550000</v>
      </c>
      <c r="G15" s="10">
        <v>550000</v>
      </c>
      <c r="H15" s="10"/>
    </row>
    <row r="16" spans="1:8" x14ac:dyDescent="0.2">
      <c r="A16" s="17" t="s">
        <v>196</v>
      </c>
      <c r="B16" s="18">
        <v>2581375</v>
      </c>
      <c r="C16" s="18">
        <v>1172855</v>
      </c>
      <c r="D16" s="18">
        <v>1408520</v>
      </c>
      <c r="E16" s="19">
        <v>1408520</v>
      </c>
      <c r="F16" s="18">
        <v>0</v>
      </c>
      <c r="G16" s="18">
        <v>0</v>
      </c>
      <c r="H16" s="10"/>
    </row>
    <row r="17" spans="1:8" ht="17" thickBot="1" x14ac:dyDescent="0.25">
      <c r="A17" s="12" t="s">
        <v>71</v>
      </c>
      <c r="B17" s="20">
        <v>3081375</v>
      </c>
      <c r="C17" s="20">
        <v>1672855</v>
      </c>
      <c r="D17" s="20">
        <v>2058520</v>
      </c>
      <c r="E17" s="21">
        <v>2058520</v>
      </c>
      <c r="F17" s="20">
        <v>550000</v>
      </c>
      <c r="G17" s="20">
        <v>550000</v>
      </c>
      <c r="H17" s="10"/>
    </row>
    <row r="18" spans="1:8" ht="17" thickTop="1" x14ac:dyDescent="0.2">
      <c r="A18" s="17"/>
      <c r="B18" s="10"/>
      <c r="C18" s="10"/>
      <c r="D18" s="10"/>
      <c r="E18" s="16"/>
      <c r="F18" s="10"/>
      <c r="G18" s="10"/>
      <c r="H18" s="10"/>
    </row>
    <row r="19" spans="1:8" x14ac:dyDescent="0.2">
      <c r="A19" s="15" t="s">
        <v>69</v>
      </c>
      <c r="B19" s="10"/>
      <c r="C19" s="10"/>
      <c r="D19" s="42"/>
      <c r="E19" s="16"/>
      <c r="F19" s="10"/>
      <c r="G19" s="10"/>
      <c r="H19" s="10"/>
    </row>
    <row r="20" spans="1:8" x14ac:dyDescent="0.2">
      <c r="A20" s="17" t="s">
        <v>106</v>
      </c>
      <c r="B20" s="10">
        <v>600000</v>
      </c>
      <c r="C20" s="10">
        <v>308000</v>
      </c>
      <c r="D20" s="10">
        <v>880000</v>
      </c>
      <c r="E20" s="16">
        <v>880000</v>
      </c>
      <c r="F20" s="10">
        <v>500000</v>
      </c>
      <c r="G20" s="10">
        <v>500000</v>
      </c>
      <c r="H20" s="10"/>
    </row>
    <row r="21" spans="1:8" x14ac:dyDescent="0.2">
      <c r="A21" s="17" t="s">
        <v>179</v>
      </c>
      <c r="B21" s="18">
        <v>2581375</v>
      </c>
      <c r="C21" s="18">
        <v>1250000</v>
      </c>
      <c r="D21" s="18">
        <v>1408520</v>
      </c>
      <c r="E21" s="19">
        <v>1408520</v>
      </c>
      <c r="F21" s="18">
        <v>0</v>
      </c>
      <c r="G21" s="18">
        <v>0</v>
      </c>
      <c r="H21" s="10"/>
    </row>
    <row r="22" spans="1:8" ht="17" thickBot="1" x14ac:dyDescent="0.25">
      <c r="A22" s="12" t="s">
        <v>13</v>
      </c>
      <c r="B22" s="20">
        <v>3181375</v>
      </c>
      <c r="C22" s="20">
        <v>1558000</v>
      </c>
      <c r="D22" s="20">
        <v>2288520</v>
      </c>
      <c r="E22" s="21">
        <v>2288520</v>
      </c>
      <c r="F22" s="20">
        <v>500000</v>
      </c>
      <c r="G22" s="20">
        <v>500000</v>
      </c>
      <c r="H22" s="10"/>
    </row>
    <row r="23" spans="1:8" ht="17" thickTop="1" x14ac:dyDescent="0.2">
      <c r="B23" s="10"/>
      <c r="C23" s="10"/>
      <c r="D23" s="10"/>
      <c r="E23" s="16"/>
      <c r="F23" s="10"/>
      <c r="G23" s="10"/>
      <c r="H23" s="10"/>
    </row>
    <row r="24" spans="1:8" x14ac:dyDescent="0.2">
      <c r="A24" s="22" t="s">
        <v>78</v>
      </c>
      <c r="B24" s="23">
        <v>3196415</v>
      </c>
      <c r="C24" s="23">
        <v>1761564</v>
      </c>
      <c r="D24" s="23">
        <v>2339229</v>
      </c>
      <c r="E24" s="24">
        <v>2339229</v>
      </c>
      <c r="F24" s="23">
        <v>600709</v>
      </c>
      <c r="G24" s="23">
        <v>650709</v>
      </c>
      <c r="H24" s="10"/>
    </row>
    <row r="25" spans="1:8" x14ac:dyDescent="0.2">
      <c r="B25" s="27"/>
      <c r="C25" s="27"/>
      <c r="D25" s="27"/>
      <c r="E25" s="40"/>
      <c r="F25" s="27"/>
      <c r="G25" s="27"/>
    </row>
    <row r="26" spans="1:8" ht="17" thickBot="1" x14ac:dyDescent="0.25">
      <c r="A26" s="12" t="s">
        <v>77</v>
      </c>
      <c r="B26" s="25">
        <v>15040</v>
      </c>
      <c r="C26" s="25">
        <v>280709</v>
      </c>
      <c r="D26" s="25">
        <v>50709</v>
      </c>
      <c r="E26" s="26">
        <v>50709</v>
      </c>
      <c r="F26" s="25">
        <v>100709</v>
      </c>
      <c r="G26" s="25">
        <v>150709</v>
      </c>
      <c r="H26" s="10"/>
    </row>
    <row r="27" spans="1:8" ht="17" thickTop="1" x14ac:dyDescent="0.2">
      <c r="B27" s="10"/>
      <c r="C27" s="10"/>
      <c r="D27" s="10"/>
      <c r="E27" s="10"/>
      <c r="F27" s="10"/>
      <c r="G27" s="10"/>
      <c r="H27" s="10"/>
    </row>
    <row r="28" spans="1:8" x14ac:dyDescent="0.2">
      <c r="A28" s="86"/>
      <c r="B28" s="86"/>
      <c r="C28" s="86"/>
      <c r="D28" s="86"/>
      <c r="E28" s="86"/>
      <c r="F28" s="86"/>
      <c r="G28" s="86"/>
    </row>
    <row r="29" spans="1:8" x14ac:dyDescent="0.2">
      <c r="A29" s="86"/>
      <c r="B29" s="86"/>
      <c r="C29" s="86"/>
      <c r="D29" s="86"/>
      <c r="E29" s="86"/>
      <c r="F29" s="86"/>
      <c r="G29" s="86"/>
    </row>
    <row r="30" spans="1:8" x14ac:dyDescent="0.2">
      <c r="A30" s="86"/>
      <c r="B30" s="86"/>
      <c r="C30" s="86"/>
      <c r="D30" s="86"/>
      <c r="E30" s="86"/>
      <c r="F30" s="86"/>
      <c r="G30" s="86"/>
    </row>
    <row r="31" spans="1:8" x14ac:dyDescent="0.2">
      <c r="A31" s="86"/>
      <c r="B31" s="86"/>
      <c r="C31" s="86"/>
      <c r="D31" s="86"/>
      <c r="E31" s="86"/>
      <c r="F31" s="86"/>
      <c r="G31" s="86"/>
    </row>
    <row r="32" spans="1:8" x14ac:dyDescent="0.2">
      <c r="A32" s="86"/>
      <c r="B32" s="86"/>
      <c r="C32" s="86"/>
      <c r="D32" s="86"/>
      <c r="E32" s="86"/>
      <c r="F32" s="86"/>
      <c r="G32" s="86"/>
    </row>
    <row r="33" spans="1:7" x14ac:dyDescent="0.2">
      <c r="A33" s="86"/>
      <c r="B33" s="86"/>
      <c r="C33" s="86"/>
      <c r="D33" s="86"/>
      <c r="E33" s="86"/>
      <c r="F33" s="86"/>
      <c r="G33" s="86"/>
    </row>
    <row r="34" spans="1:7" x14ac:dyDescent="0.2">
      <c r="A34" s="86"/>
      <c r="B34" s="86"/>
      <c r="C34" s="86"/>
      <c r="D34" s="86"/>
      <c r="E34" s="86"/>
      <c r="F34" s="86"/>
      <c r="G34" s="86"/>
    </row>
    <row r="35" spans="1:7" x14ac:dyDescent="0.2">
      <c r="A35" s="86"/>
      <c r="B35" s="86"/>
      <c r="C35" s="86"/>
      <c r="D35" s="86"/>
      <c r="E35" s="86"/>
      <c r="F35" s="86"/>
      <c r="G35" s="86"/>
    </row>
    <row r="36" spans="1:7" x14ac:dyDescent="0.2">
      <c r="A36" s="86"/>
      <c r="B36" s="86"/>
      <c r="C36" s="86"/>
      <c r="D36" s="86"/>
      <c r="E36" s="86"/>
      <c r="F36" s="86"/>
      <c r="G36" s="86"/>
    </row>
    <row r="37" spans="1:7" x14ac:dyDescent="0.2">
      <c r="A37" s="86"/>
      <c r="B37" s="86"/>
      <c r="C37" s="86"/>
      <c r="D37" s="86"/>
      <c r="E37" s="86"/>
      <c r="F37" s="86"/>
      <c r="G37" s="86"/>
    </row>
    <row r="38" spans="1:7" x14ac:dyDescent="0.2">
      <c r="A38" s="86"/>
      <c r="B38" s="86"/>
      <c r="C38" s="86"/>
      <c r="D38" s="86"/>
      <c r="E38" s="86"/>
      <c r="F38" s="86"/>
      <c r="G38" s="86"/>
    </row>
    <row r="39" spans="1:7" x14ac:dyDescent="0.2">
      <c r="A39" s="86"/>
      <c r="B39" s="86"/>
      <c r="C39" s="86"/>
      <c r="D39" s="86"/>
      <c r="E39" s="86"/>
      <c r="F39" s="86"/>
      <c r="G39" s="86"/>
    </row>
    <row r="40" spans="1:7" x14ac:dyDescent="0.2">
      <c r="A40" s="86"/>
      <c r="B40" s="86"/>
      <c r="C40" s="86"/>
      <c r="D40" s="86"/>
      <c r="E40" s="86"/>
      <c r="F40" s="86"/>
      <c r="G40" s="86"/>
    </row>
    <row r="41" spans="1:7" x14ac:dyDescent="0.2">
      <c r="A41" s="86"/>
      <c r="B41" s="86"/>
      <c r="C41" s="86"/>
      <c r="D41" s="86"/>
      <c r="E41" s="86"/>
      <c r="F41" s="86"/>
      <c r="G41" s="86"/>
    </row>
    <row r="42" spans="1:7" x14ac:dyDescent="0.2">
      <c r="A42" s="86"/>
      <c r="B42" s="86"/>
      <c r="C42" s="86"/>
      <c r="D42" s="86"/>
      <c r="E42" s="86"/>
      <c r="F42" s="86"/>
      <c r="G42" s="86"/>
    </row>
  </sheetData>
  <mergeCells count="5">
    <mergeCell ref="A1:G1"/>
    <mergeCell ref="A2:G2"/>
    <mergeCell ref="A3:G3"/>
    <mergeCell ref="A5:G5"/>
    <mergeCell ref="A28:G42"/>
  </mergeCells>
  <phoneticPr fontId="10" type="noConversion"/>
  <pageMargins left="0.7" right="0.7" top="0.75" bottom="0.75" header="0.3" footer="0.3"/>
  <pageSetup scale="64"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32"/>
  <sheetViews>
    <sheetView zoomScale="125" workbookViewId="0">
      <selection activeCell="K15" sqref="K15:K16"/>
    </sheetView>
  </sheetViews>
  <sheetFormatPr baseColWidth="10" defaultColWidth="8.83203125" defaultRowHeight="16" x14ac:dyDescent="0.2"/>
  <cols>
    <col min="1" max="1" width="38.83203125" style="63" customWidth="1"/>
    <col min="2" max="2" width="18.83203125" style="63" customWidth="1"/>
    <col min="3" max="3" width="17.33203125" style="63" customWidth="1"/>
    <col min="4" max="8" width="8.83203125" style="63"/>
    <col min="9" max="9" width="9.33203125" style="63" bestFit="1" customWidth="1"/>
    <col min="10" max="10" width="8.83203125" style="63"/>
    <col min="11" max="11" width="7.33203125" style="63" customWidth="1"/>
    <col min="12" max="16384" width="8.83203125" style="63"/>
  </cols>
  <sheetData>
    <row r="1" spans="1:4" x14ac:dyDescent="0.2">
      <c r="A1" s="91" t="s">
        <v>8</v>
      </c>
      <c r="B1" s="91"/>
      <c r="C1" s="91"/>
    </row>
    <row r="2" spans="1:4" x14ac:dyDescent="0.2">
      <c r="A2" s="91" t="s">
        <v>199</v>
      </c>
      <c r="B2" s="91"/>
      <c r="C2" s="91"/>
    </row>
    <row r="3" spans="1:4" x14ac:dyDescent="0.2">
      <c r="A3" s="91" t="s">
        <v>210</v>
      </c>
      <c r="B3" s="91"/>
      <c r="C3" s="91"/>
    </row>
    <row r="4" spans="1:4" x14ac:dyDescent="0.2">
      <c r="A4" s="62"/>
      <c r="B4" s="62"/>
      <c r="C4" s="62"/>
    </row>
    <row r="5" spans="1:4" ht="48" customHeight="1" x14ac:dyDescent="0.2">
      <c r="A5" s="92" t="s">
        <v>211</v>
      </c>
      <c r="B5" s="92"/>
      <c r="C5" s="92"/>
    </row>
    <row r="6" spans="1:4" x14ac:dyDescent="0.2">
      <c r="A6" s="64"/>
      <c r="B6" s="64"/>
      <c r="C6" s="64"/>
    </row>
    <row r="7" spans="1:4" ht="51" x14ac:dyDescent="0.2">
      <c r="A7" s="62"/>
      <c r="B7" s="65" t="s">
        <v>155</v>
      </c>
      <c r="C7" s="65" t="s">
        <v>156</v>
      </c>
    </row>
    <row r="8" spans="1:4" ht="5" customHeight="1" x14ac:dyDescent="0.2">
      <c r="A8" s="64"/>
      <c r="B8" s="64"/>
      <c r="C8" s="64"/>
    </row>
    <row r="9" spans="1:4" x14ac:dyDescent="0.2">
      <c r="A9" s="64" t="s">
        <v>157</v>
      </c>
      <c r="B9" s="58">
        <f>'General Fund Summary'!E12+'General Fund Summary'!E18</f>
        <v>29583601.740000002</v>
      </c>
      <c r="C9" s="59">
        <f>'General Fund Summary'!E26-'General Fund Summary'!E35+'General Fund Summary'!E43</f>
        <v>29583601.740000002</v>
      </c>
      <c r="D9" s="66"/>
    </row>
    <row r="10" spans="1:4" ht="5" customHeight="1" x14ac:dyDescent="0.2">
      <c r="A10" s="64"/>
      <c r="B10" s="60"/>
      <c r="C10" s="60"/>
    </row>
    <row r="11" spans="1:4" x14ac:dyDescent="0.2">
      <c r="A11" s="64" t="s">
        <v>158</v>
      </c>
      <c r="B11" s="59">
        <f>'Insurance Reserve Fund'!E12+'Insurance Reserve Fund'!E16</f>
        <v>581939</v>
      </c>
      <c r="C11" s="59">
        <f>'Insurance Reserve Fund'!E22+'Insurance Reserve Fund'!E26</f>
        <v>581939</v>
      </c>
      <c r="D11" s="66"/>
    </row>
    <row r="12" spans="1:4" ht="5" customHeight="1" x14ac:dyDescent="0.2">
      <c r="A12" s="64"/>
      <c r="B12" s="67"/>
      <c r="C12" s="67"/>
    </row>
    <row r="13" spans="1:4" x14ac:dyDescent="0.2">
      <c r="A13" s="64" t="s">
        <v>159</v>
      </c>
      <c r="B13" s="59">
        <f>'Nutrition Services Fund'!E12+'Nutrition Services Fund'!E20</f>
        <v>725480</v>
      </c>
      <c r="C13" s="59">
        <f>'Nutrition Services Fund'!E30+'Nutrition Services Fund'!E34</f>
        <v>725480</v>
      </c>
      <c r="D13" s="66"/>
    </row>
    <row r="14" spans="1:4" ht="5" customHeight="1" x14ac:dyDescent="0.2">
      <c r="A14" s="64"/>
      <c r="B14" s="60"/>
      <c r="C14" s="60"/>
    </row>
    <row r="15" spans="1:4" x14ac:dyDescent="0.2">
      <c r="A15" s="64" t="s">
        <v>160</v>
      </c>
      <c r="B15" s="59">
        <f>'Grants Fund'!E12+'Grants Fund'!E21</f>
        <v>135410</v>
      </c>
      <c r="C15" s="59">
        <f>'Grants Fund'!E28+'Grants Fund'!E32</f>
        <v>135410</v>
      </c>
      <c r="D15" s="66"/>
    </row>
    <row r="16" spans="1:4" ht="5" customHeight="1" x14ac:dyDescent="0.2">
      <c r="A16" s="64"/>
      <c r="B16" s="61"/>
      <c r="C16" s="61"/>
    </row>
    <row r="17" spans="1:4" x14ac:dyDescent="0.2">
      <c r="A17" s="64" t="s">
        <v>161</v>
      </c>
      <c r="B17" s="59">
        <f>'Student Activity Fund'!E12+'Student Activity Fund'!E17</f>
        <v>736686</v>
      </c>
      <c r="C17" s="59">
        <f>'Student Activity Fund'!E25+'Student Activity Fund'!E29</f>
        <v>736686</v>
      </c>
      <c r="D17" s="66"/>
    </row>
    <row r="18" spans="1:4" ht="5" customHeight="1" x14ac:dyDescent="0.2">
      <c r="A18" s="64"/>
      <c r="B18" s="67"/>
      <c r="C18" s="67"/>
    </row>
    <row r="19" spans="1:4" x14ac:dyDescent="0.2">
      <c r="A19" s="64" t="s">
        <v>162</v>
      </c>
      <c r="B19" s="59">
        <f>'Other Activity Fund'!E12+'Other Activity Fund'!E16</f>
        <v>967009</v>
      </c>
      <c r="C19" s="59">
        <f>'Other Activity Fund'!E20+'Other Activity Fund'!E24</f>
        <v>967009</v>
      </c>
      <c r="D19" s="66"/>
    </row>
    <row r="20" spans="1:4" ht="5" customHeight="1" x14ac:dyDescent="0.2">
      <c r="A20" s="64"/>
      <c r="B20" s="60"/>
      <c r="C20" s="60"/>
    </row>
    <row r="21" spans="1:4" x14ac:dyDescent="0.2">
      <c r="A21" s="64" t="s">
        <v>163</v>
      </c>
      <c r="B21" s="59">
        <f>'Debt Services Fund'!E12+'Debt Services Fund'!E18</f>
        <v>49792</v>
      </c>
      <c r="C21" s="59">
        <f>'Debt Services Fund'!E24+'Debt Services Fund'!E28</f>
        <v>49792</v>
      </c>
      <c r="D21" s="66"/>
    </row>
    <row r="22" spans="1:4" ht="5" customHeight="1" x14ac:dyDescent="0.2">
      <c r="A22" s="64"/>
      <c r="B22" s="67"/>
      <c r="C22" s="67"/>
    </row>
    <row r="23" spans="1:4" x14ac:dyDescent="0.2">
      <c r="A23" s="64" t="s">
        <v>164</v>
      </c>
      <c r="B23" s="61">
        <f>'Capital Reserve Fund'!E12+'Capital Reserve Fund'!E17</f>
        <v>2339229</v>
      </c>
      <c r="C23" s="59">
        <f>'Capital Reserve Fund'!E22+'Capital Reserve Fund'!E26</f>
        <v>2339229</v>
      </c>
      <c r="D23" s="66"/>
    </row>
    <row r="24" spans="1:4" ht="5" customHeight="1" x14ac:dyDescent="0.2">
      <c r="A24" s="64"/>
      <c r="B24" s="60"/>
      <c r="C24" s="60"/>
    </row>
    <row r="25" spans="1:4" x14ac:dyDescent="0.2">
      <c r="A25" s="68" t="s">
        <v>165</v>
      </c>
      <c r="B25" s="69">
        <f>SUM(B9:B19)</f>
        <v>32730125.740000002</v>
      </c>
      <c r="C25" s="69">
        <f>SUM(C9:C19)</f>
        <v>32730125.740000002</v>
      </c>
      <c r="D25" s="66"/>
    </row>
    <row r="26" spans="1:4" x14ac:dyDescent="0.2">
      <c r="A26" s="64"/>
      <c r="B26" s="70"/>
      <c r="C26" s="70"/>
    </row>
    <row r="27" spans="1:4" x14ac:dyDescent="0.2">
      <c r="A27" s="64"/>
      <c r="B27" s="64"/>
      <c r="C27" s="64"/>
    </row>
    <row r="28" spans="1:4" x14ac:dyDescent="0.2">
      <c r="A28" s="64"/>
      <c r="B28" s="64"/>
      <c r="C28" s="64"/>
    </row>
    <row r="29" spans="1:4" ht="17" thickBot="1" x14ac:dyDescent="0.25">
      <c r="A29" s="71"/>
      <c r="B29" s="64"/>
      <c r="C29" s="71"/>
    </row>
    <row r="30" spans="1:4" x14ac:dyDescent="0.2">
      <c r="A30" s="64" t="s">
        <v>209</v>
      </c>
      <c r="B30" s="64"/>
      <c r="C30" s="64" t="s">
        <v>166</v>
      </c>
    </row>
    <row r="31" spans="1:4" x14ac:dyDescent="0.2">
      <c r="A31" s="64"/>
      <c r="B31" s="64"/>
      <c r="C31" s="64"/>
    </row>
    <row r="32" spans="1:4" x14ac:dyDescent="0.2">
      <c r="A32" s="64"/>
      <c r="B32" s="64"/>
      <c r="C32" s="64"/>
    </row>
  </sheetData>
  <mergeCells count="4">
    <mergeCell ref="A1:C1"/>
    <mergeCell ref="A2:C2"/>
    <mergeCell ref="A3:C3"/>
    <mergeCell ref="A5:C5"/>
  </mergeCells>
  <phoneticPr fontId="10" type="noConversion"/>
  <pageMargins left="0.7" right="0.7" top="0.75" bottom="0.75" header="0.3" footer="0.3"/>
  <pageSetup orientation="portrait"/>
  <colBreaks count="2" manualBreakCount="2">
    <brk id="3" max="1048575" man="1"/>
    <brk id="28"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22"/>
  <sheetViews>
    <sheetView zoomScale="125" workbookViewId="0">
      <selection activeCell="K15" sqref="K15:K16"/>
    </sheetView>
  </sheetViews>
  <sheetFormatPr baseColWidth="10" defaultColWidth="8.83203125" defaultRowHeight="16" x14ac:dyDescent="0.2"/>
  <cols>
    <col min="1" max="1" width="41.5" style="64" customWidth="1"/>
    <col min="2" max="2" width="16.83203125" style="64" customWidth="1"/>
    <col min="3" max="3" width="17.33203125" style="64" customWidth="1"/>
    <col min="4" max="16384" width="8.83203125" style="64"/>
  </cols>
  <sheetData>
    <row r="1" spans="1:3" x14ac:dyDescent="0.2">
      <c r="A1" s="91" t="s">
        <v>8</v>
      </c>
      <c r="B1" s="91"/>
      <c r="C1" s="91"/>
    </row>
    <row r="2" spans="1:3" x14ac:dyDescent="0.2">
      <c r="A2" s="91" t="s">
        <v>199</v>
      </c>
      <c r="B2" s="91"/>
      <c r="C2" s="91"/>
    </row>
    <row r="3" spans="1:3" x14ac:dyDescent="0.2">
      <c r="A3" s="91" t="s">
        <v>208</v>
      </c>
      <c r="B3" s="91"/>
      <c r="C3" s="91"/>
    </row>
    <row r="5" spans="1:3" ht="73" customHeight="1" x14ac:dyDescent="0.2">
      <c r="A5" s="92" t="s">
        <v>207</v>
      </c>
      <c r="B5" s="92"/>
      <c r="C5" s="92"/>
    </row>
    <row r="7" spans="1:3" ht="34" x14ac:dyDescent="0.2">
      <c r="A7" s="62"/>
      <c r="B7" s="65" t="s">
        <v>167</v>
      </c>
      <c r="C7" s="65" t="s">
        <v>156</v>
      </c>
    </row>
    <row r="8" spans="1:3" ht="5" customHeight="1" x14ac:dyDescent="0.2">
      <c r="B8" s="72"/>
      <c r="C8" s="72"/>
    </row>
    <row r="9" spans="1:3" x14ac:dyDescent="0.2">
      <c r="A9" s="64" t="s">
        <v>157</v>
      </c>
      <c r="B9" s="73">
        <f>'General Fund Summary'!E26-'General Fund Summary'!E35+'General Fund Summary'!E43</f>
        <v>29583601.740000002</v>
      </c>
      <c r="C9" s="74">
        <f t="shared" ref="C9:C16" si="0">B9</f>
        <v>29583601.740000002</v>
      </c>
    </row>
    <row r="10" spans="1:3" x14ac:dyDescent="0.2">
      <c r="A10" s="64" t="s">
        <v>158</v>
      </c>
      <c r="B10" s="74">
        <f>'Insurance Reserve Fund'!E24</f>
        <v>581939</v>
      </c>
      <c r="C10" s="74">
        <f t="shared" si="0"/>
        <v>581939</v>
      </c>
    </row>
    <row r="11" spans="1:3" x14ac:dyDescent="0.2">
      <c r="A11" s="64" t="s">
        <v>159</v>
      </c>
      <c r="B11" s="74">
        <f>'Nutrition Services Fund'!E32</f>
        <v>725480</v>
      </c>
      <c r="C11" s="74">
        <f t="shared" si="0"/>
        <v>725480</v>
      </c>
    </row>
    <row r="12" spans="1:3" x14ac:dyDescent="0.2">
      <c r="A12" s="64" t="s">
        <v>160</v>
      </c>
      <c r="B12" s="74">
        <f>'Grants Fund'!E30</f>
        <v>135410</v>
      </c>
      <c r="C12" s="74">
        <f t="shared" si="0"/>
        <v>135410</v>
      </c>
    </row>
    <row r="13" spans="1:3" x14ac:dyDescent="0.2">
      <c r="A13" s="64" t="s">
        <v>161</v>
      </c>
      <c r="B13" s="74">
        <f>'Student Activity Fund'!E27</f>
        <v>736686</v>
      </c>
      <c r="C13" s="74">
        <f t="shared" si="0"/>
        <v>736686</v>
      </c>
    </row>
    <row r="14" spans="1:3" x14ac:dyDescent="0.2">
      <c r="A14" s="64" t="s">
        <v>168</v>
      </c>
      <c r="B14" s="74">
        <f>'Other Activity Fund'!E22</f>
        <v>967009</v>
      </c>
      <c r="C14" s="74">
        <f t="shared" si="0"/>
        <v>967009</v>
      </c>
    </row>
    <row r="15" spans="1:3" x14ac:dyDescent="0.2">
      <c r="A15" s="64" t="s">
        <v>169</v>
      </c>
      <c r="B15" s="74">
        <f>'Debt Services Fund'!E26</f>
        <v>49792</v>
      </c>
      <c r="C15" s="74">
        <f t="shared" si="0"/>
        <v>49792</v>
      </c>
    </row>
    <row r="16" spans="1:3" x14ac:dyDescent="0.2">
      <c r="A16" s="64" t="s">
        <v>164</v>
      </c>
      <c r="B16" s="75">
        <f>'Capital Reserve Fund'!E24</f>
        <v>2339229</v>
      </c>
      <c r="C16" s="74">
        <f t="shared" si="0"/>
        <v>2339229</v>
      </c>
    </row>
    <row r="17" spans="1:3" x14ac:dyDescent="0.2">
      <c r="A17" s="68" t="s">
        <v>165</v>
      </c>
      <c r="B17" s="69">
        <f>SUM(B9:B14)</f>
        <v>32730125.740000002</v>
      </c>
      <c r="C17" s="69">
        <f>SUM(C9:C14)</f>
        <v>32730125.740000002</v>
      </c>
    </row>
    <row r="18" spans="1:3" x14ac:dyDescent="0.2">
      <c r="B18" s="70"/>
      <c r="C18" s="70"/>
    </row>
    <row r="19" spans="1:3" x14ac:dyDescent="0.2">
      <c r="B19" s="70"/>
      <c r="C19" s="70"/>
    </row>
    <row r="21" spans="1:3" ht="17" thickBot="1" x14ac:dyDescent="0.25">
      <c r="A21" s="71"/>
      <c r="C21" s="71"/>
    </row>
    <row r="22" spans="1:3" x14ac:dyDescent="0.2">
      <c r="A22" s="64" t="s">
        <v>209</v>
      </c>
      <c r="C22" s="64" t="s">
        <v>166</v>
      </c>
    </row>
  </sheetData>
  <mergeCells count="4">
    <mergeCell ref="A1:C1"/>
    <mergeCell ref="A2:C2"/>
    <mergeCell ref="A5:C5"/>
    <mergeCell ref="A3:C3"/>
  </mergeCells>
  <phoneticPr fontId="10"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School Template</vt:lpstr>
      <vt:lpstr>Department Template</vt:lpstr>
      <vt:lpstr>Manitou Elementary</vt:lpstr>
      <vt:lpstr>Ute Pass Elementary</vt:lpstr>
      <vt:lpstr>Manitou Middle</vt:lpstr>
      <vt:lpstr>High School</vt:lpstr>
      <vt:lpstr>Central Office</vt:lpstr>
      <vt:lpstr>GF Grants</vt:lpstr>
      <vt:lpstr>Support Services</vt:lpstr>
      <vt:lpstr>General Fund Summary</vt:lpstr>
      <vt:lpstr>General Fund Revenue</vt:lpstr>
      <vt:lpstr>General Fund Expenditures</vt:lpstr>
      <vt:lpstr>Insurance Reserve Fund</vt:lpstr>
      <vt:lpstr>Nutrition Services Fund</vt:lpstr>
      <vt:lpstr>Grants Fund</vt:lpstr>
      <vt:lpstr>Student Activity Fund</vt:lpstr>
      <vt:lpstr>Other Activity Fund</vt:lpstr>
      <vt:lpstr>Debt Services Fund</vt:lpstr>
      <vt:lpstr>Capital Reserve Fund</vt:lpstr>
      <vt:lpstr>ADOPTION</vt:lpstr>
      <vt:lpstr>APPROPRIATION</vt:lpstr>
      <vt:lpstr>ADOPTION!Print_Area</vt:lpstr>
      <vt:lpstr>APPROPRIATION!Print_Area</vt:lpstr>
      <vt:lpstr>'Capital Reserve Fund'!Print_Area</vt:lpstr>
      <vt:lpstr>'Central Office'!Print_Area</vt:lpstr>
      <vt:lpstr>'Debt Services Fund'!Print_Area</vt:lpstr>
      <vt:lpstr>'General Fund Expenditures'!Print_Area</vt:lpstr>
      <vt:lpstr>'General Fund Revenue'!Print_Area</vt:lpstr>
      <vt:lpstr>'General Fund Summary'!Print_Area</vt:lpstr>
      <vt:lpstr>'GF Grants'!Print_Area</vt:lpstr>
      <vt:lpstr>'Grants Fund'!Print_Area</vt:lpstr>
      <vt:lpstr>'High School'!Print_Area</vt:lpstr>
      <vt:lpstr>'Insurance Reserve Fund'!Print_Area</vt:lpstr>
      <vt:lpstr>'Manitou Elementary'!Print_Area</vt:lpstr>
      <vt:lpstr>'Manitou Middle'!Print_Area</vt:lpstr>
      <vt:lpstr>'Nutrition Services Fund'!Print_Area</vt:lpstr>
      <vt:lpstr>'Other Activity Fund'!Print_Area</vt:lpstr>
      <vt:lpstr>'Student Activity Fund'!Print_Area</vt:lpstr>
      <vt:lpstr>'Support Services'!Print_Area</vt:lpstr>
      <vt:lpstr>'Ute Pass Elementary'!Print_Area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Suzi</dc:creator>
  <cp:lastModifiedBy>Suzi Thompson</cp:lastModifiedBy>
  <cp:lastPrinted>2025-06-12T20:29:58Z</cp:lastPrinted>
  <dcterms:created xsi:type="dcterms:W3CDTF">2021-04-30T21:12:25Z</dcterms:created>
  <dcterms:modified xsi:type="dcterms:W3CDTF">2025-06-12T21:05:25Z</dcterms:modified>
</cp:coreProperties>
</file>