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hemicals" sheetId="1" r:id="rId4"/>
    <sheet state="hidden" name="Clean Star Award" sheetId="2" r:id="rId5"/>
    <sheet state="visible" name="Osceola Award" sheetId="3" r:id="rId6"/>
    <sheet state="visible" name="Pineland Paper" sheetId="4" r:id="rId7"/>
    <sheet state="visible" name="Williams" sheetId="5" r:id="rId8"/>
    <sheet state="visible" name="Bid Award Totals" sheetId="6" r:id="rId9"/>
  </sheets>
  <definedNames/>
  <calcPr/>
</workbook>
</file>

<file path=xl/sharedStrings.xml><?xml version="1.0" encoding="utf-8"?>
<sst xmlns="http://schemas.openxmlformats.org/spreadsheetml/2006/main" count="402" uniqueCount="179">
  <si>
    <t>THOMAS COUNTY SCHOOLS</t>
  </si>
  <si>
    <t>ReqBidAward</t>
  </si>
  <si>
    <t>SY25-26 Chemical Bid</t>
  </si>
  <si>
    <t>BIDDING COMPANY NAME: Williams Institutional Foods, Inc</t>
  </si>
  <si>
    <t>BIDDING COMPANY NAME: Osceola Supply</t>
  </si>
  <si>
    <t>BIDDING COMPANY NAME: PINELAND PAPER</t>
  </si>
  <si>
    <t>BIDDING COMPANY NAME: Southeastern Paper Group</t>
  </si>
  <si>
    <t>BIDDING COMPANY NAME: CLEAN STAR SUPPLY</t>
  </si>
  <si>
    <t>BID RESPONSES</t>
  </si>
  <si>
    <t>Item No.</t>
  </si>
  <si>
    <t>Line #</t>
  </si>
  <si>
    <t>Estimated Qty.</t>
  </si>
  <si>
    <t xml:space="preserve">Description           </t>
  </si>
  <si>
    <t>Preferred Unit</t>
  </si>
  <si>
    <t>Vendor Awarded</t>
  </si>
  <si>
    <t>Comments</t>
  </si>
  <si>
    <t>Brand / Product ID</t>
  </si>
  <si>
    <t>Vendor Code</t>
  </si>
  <si>
    <t>Purch. Unit</t>
  </si>
  <si>
    <t>Purch. Price</t>
  </si>
  <si>
    <t>1.</t>
  </si>
  <si>
    <t>35</t>
  </si>
  <si>
    <t>BLEACH, CLOROX or Approved Equal</t>
  </si>
  <si>
    <t>6/1 Gallon</t>
  </si>
  <si>
    <t>Pineland Paper</t>
  </si>
  <si>
    <t>Clorox</t>
  </si>
  <si>
    <t>15550</t>
  </si>
  <si>
    <t>3/121 oz</t>
  </si>
  <si>
    <t>KIK/11008635042</t>
  </si>
  <si>
    <t>USG INC</t>
  </si>
  <si>
    <t>4CBLEA</t>
  </si>
  <si>
    <t>6/1 Gal.</t>
  </si>
  <si>
    <t>Clorox 170094</t>
  </si>
  <si>
    <t>CL030966CT</t>
  </si>
  <si>
    <t>3/121oz</t>
  </si>
  <si>
    <t>BWK3406</t>
  </si>
  <si>
    <t>2.</t>
  </si>
  <si>
    <t>18</t>
  </si>
  <si>
    <t xml:space="preserve">LAUNDRY DETERGENT, - INSTITUTIONAL SIZE, (STATE PACK SIZE), GENERIC BRAND ACCEPTABLE
</t>
  </si>
  <si>
    <t>36 #</t>
  </si>
  <si>
    <t>Williams</t>
  </si>
  <si>
    <t>ClearStar did not complete bid documents, re-awarded to next lowest bidder Williams</t>
  </si>
  <si>
    <t>Perf t</t>
  </si>
  <si>
    <t>15900</t>
  </si>
  <si>
    <t>1/40# ($0.725/#)</t>
  </si>
  <si>
    <t>MidLab/407900-46</t>
  </si>
  <si>
    <t>7001-50</t>
  </si>
  <si>
    <t>50# ($0.929/#)</t>
  </si>
  <si>
    <t>Harvard</t>
  </si>
  <si>
    <t>7PA136</t>
  </si>
  <si>
    <t>50# ($0.844/#)</t>
  </si>
  <si>
    <t>Midlab 532046</t>
  </si>
  <si>
    <t>WX5320</t>
  </si>
  <si>
    <t>50# ($0.89/#)</t>
  </si>
  <si>
    <t>FRESHCLEAN40D</t>
  </si>
  <si>
    <t>40# ($0.584/#)</t>
  </si>
  <si>
    <t>3.</t>
  </si>
  <si>
    <t>WAREWASH DETERGENT for Dish Machine, SOLID POWER XL or Approved Equal</t>
  </si>
  <si>
    <t>4/9#</t>
  </si>
  <si>
    <t>Pineland to provide dispenser</t>
  </si>
  <si>
    <t>No Bid</t>
  </si>
  <si>
    <t>//</t>
  </si>
  <si>
    <t>PDQ/4830227</t>
  </si>
  <si>
    <t>W702-5</t>
  </si>
  <si>
    <t>5 Gal.</t>
  </si>
  <si>
    <t>DuraTech</t>
  </si>
  <si>
    <t>7DTKMD05</t>
  </si>
  <si>
    <t>Ecolab 516100185</t>
  </si>
  <si>
    <t>Tempo</t>
  </si>
  <si>
    <t>11759</t>
  </si>
  <si>
    <t>4.</t>
  </si>
  <si>
    <t>SANITIZER, multi-QUAT for 3 comp Sink Dispenser, OASIS 146 or Approved Equal</t>
  </si>
  <si>
    <t>2.5 GAL</t>
  </si>
  <si>
    <t>Osceola</t>
  </si>
  <si>
    <t>Osceola to provide dispenser</t>
  </si>
  <si>
    <t>PDQ/4059027</t>
  </si>
  <si>
    <t>W206-5</t>
  </si>
  <si>
    <t>5 Gal</t>
  </si>
  <si>
    <t>7DTKQT05</t>
  </si>
  <si>
    <t>Ecolab 5417708</t>
  </si>
  <si>
    <t>2.5 gal</t>
  </si>
  <si>
    <t>Ally</t>
  </si>
  <si>
    <t>16853</t>
  </si>
  <si>
    <t>4/1 Gal.</t>
  </si>
  <si>
    <t>5.</t>
  </si>
  <si>
    <t>RINSE ADDITIVE for Dish Machine, SOLID BRILLIANCE or Approved Equal</t>
  </si>
  <si>
    <t>2/2.5#</t>
  </si>
  <si>
    <t xml:space="preserve">Re-awarded. Pineland updated their price and is now the low bid. Pineland to provide dispenser. Ideal for both detergent to be from the same company since dispensers have to be installed on dish machine. </t>
  </si>
  <si>
    <t>PDQ/4214462</t>
  </si>
  <si>
    <t>W867-5</t>
  </si>
  <si>
    <t>7DTKRA05</t>
  </si>
  <si>
    <t>Ecolab 5125395</t>
  </si>
  <si>
    <t>Whirl</t>
  </si>
  <si>
    <t>13059</t>
  </si>
  <si>
    <t>6.</t>
  </si>
  <si>
    <t>DETERGENT for 3 comp sink, PANTASTIC MANUAL or Approved Equal</t>
  </si>
  <si>
    <t>5 GAL</t>
  </si>
  <si>
    <t>PDQ/4515362</t>
  </si>
  <si>
    <t>W876-5</t>
  </si>
  <si>
    <t>7DTKDT05</t>
  </si>
  <si>
    <t>Ecolab 5112971</t>
  </si>
  <si>
    <t>5 gal</t>
  </si>
  <si>
    <t>Brill</t>
  </si>
  <si>
    <t>11859</t>
  </si>
  <si>
    <t>7.</t>
  </si>
  <si>
    <t>FLOOR CLEANER/SANITIZER, SANITIZING WASH 'N WALK or Approved Equal</t>
  </si>
  <si>
    <t>Theo Chem</t>
  </si>
  <si>
    <t>16425</t>
  </si>
  <si>
    <t>4/1 gal ($9.10/Gal)</t>
  </si>
  <si>
    <t>Theo/101665-31780-1P</t>
  </si>
  <si>
    <t>5 Gal ($7.86/Gal)</t>
  </si>
  <si>
    <t>7DTKEZ21</t>
  </si>
  <si>
    <t>2/1 Gal.</t>
  </si>
  <si>
    <t>Ecolab 546100731</t>
  </si>
  <si>
    <t>Achieve</t>
  </si>
  <si>
    <t>73653</t>
  </si>
  <si>
    <t>8.</t>
  </si>
  <si>
    <t>Delimer, Cleaner to remove mineral deposits and hard water stains, LIME-AWAY or Approved equal</t>
  </si>
  <si>
    <t>4/1 Gal</t>
  </si>
  <si>
    <t>16780</t>
  </si>
  <si>
    <t>4/1 gal</t>
  </si>
  <si>
    <t>PDQ/4152334</t>
  </si>
  <si>
    <t>7DTKDL41</t>
  </si>
  <si>
    <t>Ecolab 546101131</t>
  </si>
  <si>
    <t>Lustro</t>
  </si>
  <si>
    <t>4853</t>
  </si>
  <si>
    <t>9.</t>
  </si>
  <si>
    <t>MULTIPURPOSE CLEANER, spray cleaner with Degreaser preferred, spray bottle included</t>
  </si>
  <si>
    <t>4/1 GAL</t>
  </si>
  <si>
    <t>16925</t>
  </si>
  <si>
    <t>Theo/101665-31780-7G</t>
  </si>
  <si>
    <t>7DTKDG41</t>
  </si>
  <si>
    <t>Ecolab 5419505</t>
  </si>
  <si>
    <t>Master</t>
  </si>
  <si>
    <t>19753</t>
  </si>
  <si>
    <t>10.</t>
  </si>
  <si>
    <t>SANITIZER, FOODSERVICE, spray sanitizer, ready to use, spray bottle, 200 ppm</t>
  </si>
  <si>
    <t>6/1 Quarts</t>
  </si>
  <si>
    <t>15870</t>
  </si>
  <si>
    <t>6/1 qt</t>
  </si>
  <si>
    <t>6/1 Quarts ($4.13/Quart)</t>
  </si>
  <si>
    <t>N131502</t>
  </si>
  <si>
    <t>12/ 1 Quarts ($2.59/Quart)</t>
  </si>
  <si>
    <t>GOJ334106CT</t>
  </si>
  <si>
    <t>6/1 Quart ($5.48/Quart)</t>
  </si>
  <si>
    <t>11.</t>
  </si>
  <si>
    <t>GLASS CLEANER, aerosol preferred, streak free shine, ready to use</t>
  </si>
  <si>
    <t>12/19 oz. cans</t>
  </si>
  <si>
    <t>17010</t>
  </si>
  <si>
    <t>12/32 oz</t>
  </si>
  <si>
    <t>PLZ/CLO50</t>
  </si>
  <si>
    <t>3207-20</t>
  </si>
  <si>
    <t>12/20 oz Cans</t>
  </si>
  <si>
    <t>Chase</t>
  </si>
  <si>
    <t>4C5155</t>
  </si>
  <si>
    <t>12/20 oz.</t>
  </si>
  <si>
    <t>Ecolab 176102257</t>
  </si>
  <si>
    <t>BWK341ACT</t>
  </si>
  <si>
    <t>12/19 oz.</t>
  </si>
  <si>
    <t>BID AWARD: Clean Star Supply</t>
  </si>
  <si>
    <t>Total Bid Price</t>
  </si>
  <si>
    <t>Clean Star</t>
  </si>
  <si>
    <t>40#</t>
  </si>
  <si>
    <t>Total Bid Award to Clean Star Supply:</t>
  </si>
  <si>
    <t>BID AWARD: Osceola Supply</t>
  </si>
  <si>
    <t>Will Need Osceola to provide dispenser</t>
  </si>
  <si>
    <t xml:space="preserve">5 Gal </t>
  </si>
  <si>
    <t>Total Bid Award to Osceola Supply:</t>
  </si>
  <si>
    <t>4</t>
  </si>
  <si>
    <t>BID AWARD: Pineland Paper</t>
  </si>
  <si>
    <t>Will need Pineland to provide dispenser</t>
  </si>
  <si>
    <t xml:space="preserve">Total Bid Award to Pineland Paper: </t>
  </si>
  <si>
    <t>BID AWARD: Williams Instutional Foods</t>
  </si>
  <si>
    <t>Total Bid Award to Williams Instutional Foods:</t>
  </si>
  <si>
    <t xml:space="preserve">Vendor </t>
  </si>
  <si>
    <t>Award Amount</t>
  </si>
  <si>
    <t>Osceola Supply</t>
  </si>
  <si>
    <t>Williams Instutitional Foods</t>
  </si>
  <si>
    <t>Total Bid Award</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</si>
</sst>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
    <numFmt numFmtId="165" formatCode="&quot;$&quot;#,##0.0000"/>
    <numFmt numFmtId="166" formatCode="yyyy-m"/>
  </numFmts>
  <fonts count="11">
    <font>
      <sz val="11.0"/>
      <color theme="1"/>
      <name val="Calibri"/>
      <scheme val="minor"/>
    </font>
    <font>
      <sz val="11.0"/>
      <color theme="1"/>
      <name val="Calibri"/>
    </font>
    <font>
      <b/>
      <sz val="11.0"/>
      <color theme="1"/>
      <name val="Calibri"/>
    </font>
    <font>
      <b/>
      <sz val="14.0"/>
      <color theme="1"/>
      <name val="Calibri"/>
    </font>
    <font>
      <b/>
      <sz val="11.0"/>
      <color rgb="FFFFFFFF"/>
      <name val="Calibri"/>
    </font>
    <font>
      <color theme="1"/>
      <name val="Calibri"/>
      <scheme val="minor"/>
    </font>
    <font>
      <b/>
      <sz val="12.0"/>
      <color theme="1"/>
      <name val="Calibri"/>
    </font>
    <font>
      <sz val="12.0"/>
      <color theme="1"/>
      <name val="Calibri"/>
    </font>
    <font>
      <sz val="10.0"/>
      <color theme="1"/>
      <name val="Calibri"/>
    </font>
    <font>
      <sz val="8.0"/>
      <color theme="1"/>
      <name val="Calibri"/>
    </font>
    <font>
      <sz val="12.0"/>
      <color theme="1"/>
      <name val="Calibri"/>
      <scheme val="minor"/>
    </font>
  </fonts>
  <fills count="13">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999999"/>
        <bgColor rgb="FF999999"/>
      </patternFill>
    </fill>
    <fill>
      <patternFill patternType="solid">
        <fgColor rgb="FFEFEFEF"/>
        <bgColor rgb="FFEFEFEF"/>
      </patternFill>
    </fill>
    <fill>
      <patternFill patternType="solid">
        <fgColor rgb="FFCFE2F3"/>
        <bgColor rgb="FFCFE2F3"/>
      </patternFill>
    </fill>
    <fill>
      <patternFill patternType="solid">
        <fgColor rgb="FFB6D7A8"/>
        <bgColor rgb="FFB6D7A8"/>
      </patternFill>
    </fill>
    <fill>
      <patternFill patternType="solid">
        <fgColor rgb="FFDBB7FF"/>
        <bgColor rgb="FFDBB7FF"/>
      </patternFill>
    </fill>
    <fill>
      <patternFill patternType="solid">
        <fgColor rgb="FFF9B099"/>
        <bgColor rgb="FFF9B099"/>
      </patternFill>
    </fill>
    <fill>
      <patternFill patternType="solid">
        <fgColor rgb="FFF2F2F2"/>
        <bgColor rgb="FFF2F2F2"/>
      </patternFill>
    </fill>
    <fill>
      <patternFill patternType="solid">
        <fgColor rgb="FFDEEAF6"/>
        <bgColor rgb="FFDEEAF6"/>
      </patternFill>
    </fill>
    <fill>
      <patternFill patternType="solid">
        <fgColor rgb="FFFFFF00"/>
        <bgColor rgb="FFFFFF00"/>
      </patternFill>
    </fill>
  </fills>
  <borders count="7">
    <border/>
    <border>
      <left/>
      <top/>
      <bottom/>
    </border>
    <border>
      <top/>
      <bottom/>
    </border>
    <border>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bottom style="thin">
        <color rgb="FF000000"/>
      </bottom>
    </border>
  </borders>
  <cellStyleXfs count="1">
    <xf borderId="0" fillId="0" fontId="0" numFmtId="0" applyAlignment="1" applyFont="1"/>
  </cellStyleXfs>
  <cellXfs count="134">
    <xf borderId="0" fillId="0" fontId="0" numFmtId="0" xfId="0" applyAlignment="1" applyFont="1">
      <alignment readingOrder="0" shrinkToFit="0" vertical="bottom" wrapText="0"/>
    </xf>
    <xf borderId="0" fillId="0" fontId="1" numFmtId="49" xfId="0" applyAlignment="1" applyFont="1" applyNumberFormat="1">
      <alignment horizontal="center"/>
    </xf>
    <xf borderId="0" fillId="0" fontId="2" numFmtId="0" xfId="0" applyAlignment="1" applyFont="1">
      <alignment horizontal="center"/>
    </xf>
    <xf borderId="0" fillId="0" fontId="3" numFmtId="0" xfId="0" applyAlignment="1" applyFont="1">
      <alignment horizontal="left" vertical="top"/>
    </xf>
    <xf borderId="1" fillId="2" fontId="3" numFmtId="0" xfId="0" applyAlignment="1" applyBorder="1" applyFill="1" applyFont="1">
      <alignment horizontal="center"/>
    </xf>
    <xf borderId="2" fillId="2" fontId="3" numFmtId="0" xfId="0" applyAlignment="1" applyBorder="1" applyFont="1">
      <alignment horizontal="center"/>
    </xf>
    <xf borderId="2" fillId="2" fontId="2" numFmtId="0" xfId="0" applyAlignment="1" applyBorder="1" applyFont="1">
      <alignment horizontal="center" shrinkToFit="0" wrapText="1"/>
    </xf>
    <xf borderId="3" fillId="2" fontId="3" numFmtId="0" xfId="0" applyAlignment="1" applyBorder="1" applyFont="1">
      <alignment horizontal="center"/>
    </xf>
    <xf borderId="0" fillId="0" fontId="2" numFmtId="0" xfId="0" applyAlignment="1" applyFont="1">
      <alignment shrinkToFit="0" wrapText="1"/>
    </xf>
    <xf borderId="0" fillId="0" fontId="4" numFmtId="0" xfId="0" applyFont="1"/>
    <xf borderId="0" fillId="3" fontId="5" numFmtId="0" xfId="0" applyFill="1" applyFont="1"/>
    <xf borderId="0" fillId="0" fontId="5" numFmtId="0" xfId="0" applyAlignment="1" applyFont="1">
      <alignment shrinkToFit="0" wrapText="1"/>
    </xf>
    <xf borderId="0" fillId="0" fontId="5" numFmtId="49" xfId="0" applyFont="1" applyNumberFormat="1"/>
    <xf borderId="0" fillId="0" fontId="5" numFmtId="164" xfId="0" applyFont="1" applyNumberFormat="1"/>
    <xf borderId="0" fillId="0" fontId="3" numFmtId="0" xfId="0" applyAlignment="1" applyFont="1">
      <alignment horizontal="left" readingOrder="0" vertical="top"/>
    </xf>
    <xf borderId="0" fillId="0" fontId="2" numFmtId="0" xfId="0" applyAlignment="1" applyFont="1">
      <alignment horizontal="center" shrinkToFit="0" wrapText="1"/>
    </xf>
    <xf borderId="0" fillId="4" fontId="3" numFmtId="0" xfId="0" applyAlignment="1" applyFill="1" applyFont="1">
      <alignment shrinkToFit="0" vertical="bottom" wrapText="1"/>
    </xf>
    <xf borderId="0" fillId="5" fontId="3" numFmtId="0" xfId="0" applyAlignment="1" applyFill="1" applyFont="1">
      <alignment readingOrder="0" shrinkToFit="0" vertical="bottom" wrapText="1"/>
    </xf>
    <xf borderId="0" fillId="4" fontId="5" numFmtId="0" xfId="0" applyFont="1"/>
    <xf borderId="0" fillId="6" fontId="3" numFmtId="0" xfId="0" applyAlignment="1" applyFill="1" applyFont="1">
      <alignment readingOrder="0" vertical="bottom"/>
    </xf>
    <xf borderId="0" fillId="7" fontId="3" numFmtId="0" xfId="0" applyAlignment="1" applyFill="1" applyFont="1">
      <alignment readingOrder="0" shrinkToFit="0" vertical="bottom" wrapText="1"/>
    </xf>
    <xf borderId="0" fillId="8" fontId="3" numFmtId="0" xfId="0" applyAlignment="1" applyFill="1" applyFont="1">
      <alignment readingOrder="0" shrinkToFit="0" vertical="bottom" wrapText="1"/>
    </xf>
    <xf borderId="0" fillId="4" fontId="3" numFmtId="0" xfId="0" applyAlignment="1" applyFont="1">
      <alignment readingOrder="0" vertical="bottom"/>
    </xf>
    <xf borderId="0" fillId="9" fontId="3" numFmtId="0" xfId="0" applyAlignment="1" applyFill="1" applyFont="1">
      <alignment readingOrder="0" vertical="bottom"/>
    </xf>
    <xf borderId="0" fillId="0" fontId="0" numFmtId="0" xfId="0" applyAlignment="1" applyFont="1">
      <alignment shrinkToFit="0" wrapText="1"/>
    </xf>
    <xf borderId="0" fillId="0" fontId="2" numFmtId="0" xfId="0" applyFont="1"/>
    <xf borderId="0" fillId="0" fontId="2" numFmtId="49" xfId="0" applyAlignment="1" applyFont="1" applyNumberFormat="1">
      <alignment horizontal="center"/>
    </xf>
    <xf borderId="0" fillId="0" fontId="2" numFmtId="0" xfId="0" applyAlignment="1" applyFont="1">
      <alignment horizontal="left" shrinkToFit="0" vertical="top" wrapText="1"/>
    </xf>
    <xf borderId="0" fillId="0" fontId="6" numFmtId="0" xfId="0" applyAlignment="1" applyFont="1">
      <alignment vertical="center"/>
    </xf>
    <xf borderId="4" fillId="0" fontId="6" numFmtId="49" xfId="0" applyAlignment="1" applyBorder="1" applyFont="1" applyNumberFormat="1">
      <alignment horizontal="center" vertical="center"/>
    </xf>
    <xf borderId="4" fillId="0" fontId="6" numFmtId="0" xfId="0" applyAlignment="1" applyBorder="1" applyFont="1">
      <alignment horizontal="center" vertical="center"/>
    </xf>
    <xf borderId="4" fillId="0" fontId="6" numFmtId="0" xfId="0" applyAlignment="1" applyBorder="1" applyFont="1">
      <alignment horizontal="left" shrinkToFit="0" vertical="center" wrapText="1"/>
    </xf>
    <xf borderId="4" fillId="0" fontId="6" numFmtId="0" xfId="0" applyAlignment="1" applyBorder="1" applyFont="1">
      <alignment horizontal="center" readingOrder="0" vertical="center"/>
    </xf>
    <xf borderId="4" fillId="0" fontId="2" numFmtId="0" xfId="0" applyAlignment="1" applyBorder="1" applyFont="1">
      <alignment horizontal="center" readingOrder="0" shrinkToFit="0" vertical="center" wrapText="1"/>
    </xf>
    <xf borderId="0" fillId="4" fontId="2" numFmtId="0" xfId="0" applyAlignment="1" applyFont="1">
      <alignment shrinkToFit="0" vertical="bottom" wrapText="1"/>
    </xf>
    <xf borderId="0" fillId="10" fontId="2" numFmtId="0" xfId="0" applyAlignment="1" applyFill="1" applyFont="1">
      <alignment shrinkToFit="0" vertical="bottom" wrapText="1"/>
    </xf>
    <xf borderId="0" fillId="10" fontId="2" numFmtId="0" xfId="0" applyAlignment="1" applyFont="1">
      <alignment vertical="bottom"/>
    </xf>
    <xf borderId="0" fillId="10" fontId="2" numFmtId="164" xfId="0" applyAlignment="1" applyFont="1" applyNumberFormat="1">
      <alignment shrinkToFit="0" vertical="bottom" wrapText="1"/>
    </xf>
    <xf borderId="0" fillId="4" fontId="7" numFmtId="0" xfId="0" applyAlignment="1" applyFont="1">
      <alignment vertical="center"/>
    </xf>
    <xf borderId="0" fillId="11" fontId="2" numFmtId="0" xfId="0" applyAlignment="1" applyFill="1" applyFont="1">
      <alignment vertical="bottom"/>
    </xf>
    <xf borderId="0" fillId="11" fontId="2" numFmtId="0" xfId="0" applyAlignment="1" applyFont="1">
      <alignment shrinkToFit="0" vertical="bottom" wrapText="1"/>
    </xf>
    <xf borderId="0" fillId="7" fontId="2" numFmtId="0" xfId="0" applyAlignment="1" applyFont="1">
      <alignment shrinkToFit="0" vertical="bottom" wrapText="1"/>
    </xf>
    <xf borderId="0" fillId="7" fontId="2" numFmtId="0" xfId="0" applyAlignment="1" applyFont="1">
      <alignment vertical="bottom"/>
    </xf>
    <xf borderId="0" fillId="7" fontId="2" numFmtId="164" xfId="0" applyAlignment="1" applyFont="1" applyNumberFormat="1">
      <alignment shrinkToFit="0" vertical="bottom" wrapText="1"/>
    </xf>
    <xf borderId="0" fillId="8" fontId="2" numFmtId="0" xfId="0" applyAlignment="1" applyFont="1">
      <alignment vertical="bottom"/>
    </xf>
    <xf borderId="0" fillId="4" fontId="2" numFmtId="0" xfId="0" applyAlignment="1" applyFont="1">
      <alignment vertical="bottom"/>
    </xf>
    <xf borderId="0" fillId="9" fontId="2" numFmtId="0" xfId="0" applyAlignment="1" applyFont="1">
      <alignment vertical="bottom"/>
    </xf>
    <xf borderId="0" fillId="9" fontId="2" numFmtId="49" xfId="0" applyAlignment="1" applyFont="1" applyNumberFormat="1">
      <alignment vertical="bottom"/>
    </xf>
    <xf borderId="0" fillId="9" fontId="2" numFmtId="0" xfId="0" applyAlignment="1" applyFont="1">
      <alignment shrinkToFit="0" vertical="bottom" wrapText="1"/>
    </xf>
    <xf borderId="0" fillId="9" fontId="2" numFmtId="164" xfId="0" applyAlignment="1" applyFont="1" applyNumberFormat="1">
      <alignment shrinkToFit="0" vertical="bottom" wrapText="1"/>
    </xf>
    <xf borderId="5" fillId="0" fontId="1" numFmtId="49" xfId="0" applyAlignment="1" applyBorder="1" applyFont="1" applyNumberFormat="1">
      <alignment horizontal="center"/>
    </xf>
    <xf borderId="4" fillId="0" fontId="1" numFmtId="49" xfId="0" applyAlignment="1" applyBorder="1" applyFont="1" applyNumberFormat="1">
      <alignment horizontal="center"/>
    </xf>
    <xf borderId="4" fillId="0" fontId="2" numFmtId="49" xfId="0" applyAlignment="1" applyBorder="1" applyFont="1" applyNumberFormat="1">
      <alignment horizontal="left" shrinkToFit="0" vertical="top" wrapText="1"/>
    </xf>
    <xf borderId="4" fillId="0" fontId="1" numFmtId="49" xfId="0" applyAlignment="1" applyBorder="1" applyFont="1" applyNumberFormat="1">
      <alignment horizontal="center" readingOrder="0"/>
    </xf>
    <xf borderId="4" fillId="0" fontId="1" numFmtId="49" xfId="0" applyAlignment="1" applyBorder="1" applyFont="1" applyNumberFormat="1">
      <alignment horizontal="center" shrinkToFit="0" wrapText="1"/>
    </xf>
    <xf borderId="4" fillId="4" fontId="1" numFmtId="49" xfId="0" applyBorder="1" applyFont="1" applyNumberFormat="1"/>
    <xf borderId="4" fillId="3" fontId="1" numFmtId="49" xfId="0" applyAlignment="1" applyBorder="1" applyFont="1" applyNumberFormat="1">
      <alignment readingOrder="0"/>
    </xf>
    <xf borderId="4" fillId="3" fontId="1" numFmtId="49" xfId="0" applyAlignment="1" applyBorder="1" applyFont="1" applyNumberFormat="1">
      <alignment readingOrder="0" shrinkToFit="0" wrapText="1"/>
    </xf>
    <xf borderId="4" fillId="3" fontId="1" numFmtId="165" xfId="0" applyAlignment="1" applyBorder="1" applyFont="1" applyNumberFormat="1">
      <alignment readingOrder="0"/>
    </xf>
    <xf borderId="4" fillId="0" fontId="5" numFmtId="0" xfId="0" applyAlignment="1" applyBorder="1" applyFont="1">
      <alignment readingOrder="0"/>
    </xf>
    <xf borderId="4" fillId="0" fontId="5" numFmtId="0" xfId="0" applyAlignment="1" applyBorder="1" applyFont="1">
      <alignment readingOrder="0" shrinkToFit="0" wrapText="1"/>
    </xf>
    <xf borderId="4" fillId="0" fontId="5" numFmtId="164" xfId="0" applyAlignment="1" applyBorder="1" applyFont="1" applyNumberFormat="1">
      <alignment readingOrder="0"/>
    </xf>
    <xf borderId="4" fillId="12" fontId="1" numFmtId="49" xfId="0" applyAlignment="1" applyBorder="1" applyFill="1" applyFont="1" applyNumberFormat="1">
      <alignment readingOrder="0"/>
    </xf>
    <xf borderId="4" fillId="12" fontId="1" numFmtId="49" xfId="0" applyAlignment="1" applyBorder="1" applyFont="1" applyNumberFormat="1">
      <alignment readingOrder="0" shrinkToFit="0" wrapText="1"/>
    </xf>
    <xf borderId="4" fillId="12" fontId="1" numFmtId="165" xfId="0" applyAlignment="1" applyBorder="1" applyFont="1" applyNumberFormat="1">
      <alignment readingOrder="0"/>
    </xf>
    <xf borderId="4" fillId="0" fontId="5" numFmtId="49" xfId="0" applyAlignment="1" applyBorder="1" applyFont="1" applyNumberFormat="1">
      <alignment readingOrder="0"/>
    </xf>
    <xf borderId="4" fillId="0" fontId="8" numFmtId="49" xfId="0" applyAlignment="1" applyBorder="1" applyFont="1" applyNumberFormat="1">
      <alignment horizontal="center" readingOrder="0" shrinkToFit="0" wrapText="1"/>
    </xf>
    <xf borderId="4" fillId="5" fontId="5" numFmtId="0" xfId="0" applyBorder="1" applyFont="1"/>
    <xf borderId="4" fillId="5" fontId="5" numFmtId="49" xfId="0" applyAlignment="1" applyBorder="1" applyFont="1" applyNumberFormat="1">
      <alignment readingOrder="0"/>
    </xf>
    <xf borderId="4" fillId="5" fontId="5" numFmtId="0" xfId="0" applyAlignment="1" applyBorder="1" applyFont="1">
      <alignment readingOrder="0" shrinkToFit="0" wrapText="1"/>
    </xf>
    <xf borderId="4" fillId="5" fontId="5" numFmtId="164" xfId="0" applyAlignment="1" applyBorder="1" applyFont="1" applyNumberFormat="1">
      <alignment readingOrder="0"/>
    </xf>
    <xf borderId="0" fillId="5" fontId="5" numFmtId="0" xfId="0" applyFont="1"/>
    <xf borderId="5" fillId="0" fontId="1" numFmtId="0" xfId="0" applyBorder="1" applyFont="1"/>
    <xf borderId="4" fillId="0" fontId="1" numFmtId="0" xfId="0" applyAlignment="1" applyBorder="1" applyFont="1">
      <alignment horizontal="center"/>
    </xf>
    <xf borderId="4" fillId="0" fontId="2" numFmtId="0" xfId="0" applyAlignment="1" applyBorder="1" applyFont="1">
      <alignment horizontal="left" shrinkToFit="0" vertical="top" wrapText="1"/>
    </xf>
    <xf borderId="4" fillId="0" fontId="8" numFmtId="0" xfId="0" applyAlignment="1" applyBorder="1" applyFont="1">
      <alignment horizontal="center" readingOrder="0" shrinkToFit="0" wrapText="1"/>
    </xf>
    <xf borderId="4" fillId="3" fontId="5" numFmtId="0" xfId="0" applyAlignment="1" applyBorder="1" applyFont="1">
      <alignment readingOrder="0"/>
    </xf>
    <xf borderId="4" fillId="3" fontId="5" numFmtId="0" xfId="0" applyAlignment="1" applyBorder="1" applyFont="1">
      <alignment readingOrder="0" shrinkToFit="0" wrapText="1"/>
    </xf>
    <xf borderId="4" fillId="3" fontId="5" numFmtId="164" xfId="0" applyAlignment="1" applyBorder="1" applyFont="1" applyNumberFormat="1">
      <alignment readingOrder="0"/>
    </xf>
    <xf borderId="4" fillId="12" fontId="5" numFmtId="0" xfId="0" applyAlignment="1" applyBorder="1" applyFont="1">
      <alignment readingOrder="0"/>
    </xf>
    <xf borderId="4" fillId="12" fontId="5" numFmtId="0" xfId="0" applyAlignment="1" applyBorder="1" applyFont="1">
      <alignment readingOrder="0" shrinkToFit="0" wrapText="1"/>
    </xf>
    <xf borderId="4" fillId="12" fontId="5" numFmtId="164" xfId="0" applyAlignment="1" applyBorder="1" applyFont="1" applyNumberFormat="1">
      <alignment readingOrder="0"/>
    </xf>
    <xf borderId="4" fillId="0" fontId="9" numFmtId="0" xfId="0" applyAlignment="1" applyBorder="1" applyFont="1">
      <alignment horizontal="center" readingOrder="0" shrinkToFit="0" wrapText="1"/>
    </xf>
    <xf borderId="4" fillId="0" fontId="1" numFmtId="0" xfId="0" applyAlignment="1" applyBorder="1" applyFont="1">
      <alignment horizontal="center" readingOrder="0" shrinkToFit="0" wrapText="1"/>
    </xf>
    <xf borderId="4" fillId="12" fontId="5" numFmtId="166" xfId="0" applyAlignment="1" applyBorder="1" applyFont="1" applyNumberFormat="1">
      <alignment readingOrder="0"/>
    </xf>
    <xf borderId="4" fillId="0" fontId="1" numFmtId="0" xfId="0" applyAlignment="1" applyBorder="1" applyFont="1">
      <alignment horizontal="center" shrinkToFit="0" wrapText="1"/>
    </xf>
    <xf borderId="4" fillId="0" fontId="5" numFmtId="0" xfId="0" applyBorder="1" applyFont="1"/>
    <xf borderId="0" fillId="0" fontId="5" numFmtId="164" xfId="0" applyAlignment="1" applyFont="1" applyNumberFormat="1">
      <alignment shrinkToFit="0" wrapText="1"/>
    </xf>
    <xf borderId="0" fillId="9" fontId="3" numFmtId="0" xfId="0" applyAlignment="1" applyFont="1">
      <alignment horizontal="center" readingOrder="0" vertical="bottom"/>
    </xf>
    <xf borderId="6" fillId="9" fontId="2" numFmtId="164" xfId="0" applyAlignment="1" applyBorder="1" applyFont="1" applyNumberFormat="1">
      <alignment readingOrder="0" shrinkToFit="0" vertical="bottom" wrapText="1"/>
    </xf>
    <xf borderId="4" fillId="12" fontId="10" numFmtId="0" xfId="0" applyBorder="1" applyFont="1"/>
    <xf borderId="4" fillId="12" fontId="10" numFmtId="49" xfId="0" applyAlignment="1" applyBorder="1" applyFont="1" applyNumberFormat="1">
      <alignment readingOrder="0"/>
    </xf>
    <xf borderId="4" fillId="12" fontId="10" numFmtId="0" xfId="0" applyAlignment="1" applyBorder="1" applyFont="1">
      <alignment readingOrder="0" shrinkToFit="0" wrapText="1"/>
    </xf>
    <xf borderId="4" fillId="12" fontId="10" numFmtId="164" xfId="0" applyAlignment="1" applyBorder="1" applyFont="1" applyNumberFormat="1">
      <alignment readingOrder="0" shrinkToFit="0" wrapText="1"/>
    </xf>
    <xf borderId="0" fillId="0" fontId="2" numFmtId="49" xfId="0" applyAlignment="1" applyFont="1" applyNumberFormat="1">
      <alignment horizontal="left" shrinkToFit="0" vertical="top" wrapText="1"/>
    </xf>
    <xf borderId="0" fillId="0" fontId="1" numFmtId="49" xfId="0" applyAlignment="1" applyFont="1" applyNumberFormat="1">
      <alignment horizontal="center" readingOrder="0"/>
    </xf>
    <xf borderId="0" fillId="3" fontId="10" numFmtId="0" xfId="0" applyFont="1"/>
    <xf borderId="0" fillId="3" fontId="10" numFmtId="49" xfId="0" applyAlignment="1" applyFont="1" applyNumberFormat="1">
      <alignment readingOrder="0"/>
    </xf>
    <xf borderId="0" fillId="3" fontId="10" numFmtId="0" xfId="0" applyAlignment="1" applyFont="1">
      <alignment readingOrder="0" shrinkToFit="0" wrapText="1"/>
    </xf>
    <xf borderId="0" fillId="0" fontId="5" numFmtId="0" xfId="0" applyAlignment="1" applyFont="1">
      <alignment horizontal="center"/>
    </xf>
    <xf borderId="0" fillId="6" fontId="3" numFmtId="0" xfId="0" applyAlignment="1" applyFont="1">
      <alignment horizontal="center" readingOrder="0" vertical="bottom"/>
    </xf>
    <xf borderId="0" fillId="0" fontId="3" numFmtId="0" xfId="0" applyAlignment="1" applyFont="1">
      <alignment horizontal="left" shrinkToFit="0" vertical="top" wrapText="1"/>
    </xf>
    <xf borderId="0" fillId="11" fontId="2" numFmtId="0" xfId="0" applyAlignment="1" applyFont="1">
      <alignment horizontal="center" vertical="bottom"/>
    </xf>
    <xf borderId="6" fillId="11" fontId="2" numFmtId="0" xfId="0" applyAlignment="1" applyBorder="1" applyFont="1">
      <alignment readingOrder="0" vertical="bottom"/>
    </xf>
    <xf borderId="4" fillId="12" fontId="10" numFmtId="0" xfId="0" applyAlignment="1" applyBorder="1" applyFont="1">
      <alignment readingOrder="0"/>
    </xf>
    <xf borderId="4" fillId="12" fontId="10" numFmtId="0" xfId="0" applyAlignment="1" applyBorder="1" applyFont="1">
      <alignment horizontal="center" readingOrder="0"/>
    </xf>
    <xf borderId="4" fillId="12" fontId="10" numFmtId="164" xfId="0" applyAlignment="1" applyBorder="1" applyFont="1" applyNumberFormat="1">
      <alignment readingOrder="0"/>
    </xf>
    <xf borderId="4" fillId="12" fontId="10" numFmtId="166" xfId="0" applyAlignment="1" applyBorder="1" applyFont="1" applyNumberFormat="1">
      <alignment horizontal="center" readingOrder="0"/>
    </xf>
    <xf borderId="0" fillId="0" fontId="1" numFmtId="0" xfId="0" applyFont="1"/>
    <xf borderId="0" fillId="0" fontId="1" numFmtId="0" xfId="0" applyAlignment="1" applyFont="1">
      <alignment horizontal="center"/>
    </xf>
    <xf borderId="0" fillId="0" fontId="1" numFmtId="0" xfId="0" applyAlignment="1" applyFont="1">
      <alignment horizontal="center" shrinkToFit="0" wrapText="1"/>
    </xf>
    <xf borderId="0" fillId="3" fontId="10" numFmtId="0" xfId="0" applyAlignment="1" applyFont="1">
      <alignment readingOrder="0"/>
    </xf>
    <xf borderId="0" fillId="3" fontId="10" numFmtId="166" xfId="0" applyAlignment="1" applyFont="1" applyNumberFormat="1">
      <alignment horizontal="center" readingOrder="0"/>
    </xf>
    <xf borderId="0" fillId="7" fontId="3" numFmtId="0" xfId="0" applyAlignment="1" applyFont="1">
      <alignment horizontal="center" readingOrder="0" shrinkToFit="0" vertical="bottom" wrapText="1"/>
    </xf>
    <xf borderId="6" fillId="7" fontId="2" numFmtId="164" xfId="0" applyAlignment="1" applyBorder="1" applyFont="1" applyNumberFormat="1">
      <alignment readingOrder="0" shrinkToFit="0" vertical="bottom" wrapText="1"/>
    </xf>
    <xf borderId="4" fillId="12" fontId="7" numFmtId="49" xfId="0" applyAlignment="1" applyBorder="1" applyFont="1" applyNumberFormat="1">
      <alignment readingOrder="0"/>
    </xf>
    <xf borderId="4" fillId="12" fontId="7" numFmtId="49" xfId="0" applyAlignment="1" applyBorder="1" applyFont="1" applyNumberFormat="1">
      <alignment readingOrder="0" shrinkToFit="0" wrapText="1"/>
    </xf>
    <xf borderId="4" fillId="12" fontId="7" numFmtId="165" xfId="0" applyAlignment="1" applyBorder="1" applyFont="1" applyNumberFormat="1">
      <alignment readingOrder="0" shrinkToFit="0" wrapText="1"/>
    </xf>
    <xf borderId="4" fillId="12" fontId="7" numFmtId="165" xfId="0" applyAlignment="1" applyBorder="1" applyFont="1" applyNumberFormat="1">
      <alignment readingOrder="0"/>
    </xf>
    <xf borderId="0" fillId="3" fontId="7" numFmtId="49" xfId="0" applyAlignment="1" applyFont="1" applyNumberFormat="1">
      <alignment readingOrder="0"/>
    </xf>
    <xf borderId="0" fillId="3" fontId="7" numFmtId="49" xfId="0" applyAlignment="1" applyFont="1" applyNumberFormat="1">
      <alignment readingOrder="0" shrinkToFit="0" wrapText="1"/>
    </xf>
    <xf borderId="0" fillId="5" fontId="3" numFmtId="0" xfId="0" applyAlignment="1" applyFont="1">
      <alignment horizontal="center" readingOrder="0" shrinkToFit="0" vertical="bottom" wrapText="1"/>
    </xf>
    <xf borderId="0" fillId="10" fontId="2" numFmtId="0" xfId="0" applyAlignment="1" applyFont="1">
      <alignment horizontal="center" shrinkToFit="0" vertical="bottom" wrapText="1"/>
    </xf>
    <xf borderId="0" fillId="10" fontId="2" numFmtId="164" xfId="0" applyAlignment="1" applyFont="1" applyNumberFormat="1">
      <alignment readingOrder="0" shrinkToFit="0" vertical="bottom" wrapText="1"/>
    </xf>
    <xf borderId="0" fillId="12" fontId="7" numFmtId="165" xfId="0" applyAlignment="1" applyFont="1" applyNumberFormat="1">
      <alignment readingOrder="0"/>
    </xf>
    <xf borderId="4" fillId="12" fontId="7" numFmtId="49" xfId="0" applyAlignment="1" applyBorder="1" applyFont="1" applyNumberFormat="1">
      <alignment horizontal="center" readingOrder="0"/>
    </xf>
    <xf borderId="0" fillId="3" fontId="7" numFmtId="49" xfId="0" applyAlignment="1" applyFont="1" applyNumberFormat="1">
      <alignment horizontal="center" readingOrder="0"/>
    </xf>
    <xf borderId="0" fillId="0" fontId="2" numFmtId="0" xfId="0" applyAlignment="1" applyFont="1">
      <alignment vertical="bottom"/>
    </xf>
    <xf borderId="0" fillId="0" fontId="2" numFmtId="164" xfId="0" applyAlignment="1" applyFont="1" applyNumberFormat="1">
      <alignment vertical="bottom"/>
    </xf>
    <xf borderId="0" fillId="0" fontId="1" numFmtId="0" xfId="0" applyAlignment="1" applyFont="1">
      <alignment readingOrder="0" vertical="bottom"/>
    </xf>
    <xf borderId="0" fillId="0" fontId="1" numFmtId="164" xfId="0" applyAlignment="1" applyFont="1" applyNumberFormat="1">
      <alignment horizontal="right" readingOrder="0" vertical="bottom"/>
    </xf>
    <xf borderId="0" fillId="0" fontId="1" numFmtId="0" xfId="0" applyAlignment="1" applyFont="1">
      <alignment vertical="bottom"/>
    </xf>
    <xf borderId="0" fillId="3" fontId="1" numFmtId="164" xfId="0" applyAlignment="1" applyFont="1" applyNumberFormat="1">
      <alignment horizontal="right" shrinkToFit="0" vertical="bottom" wrapText="1"/>
    </xf>
    <xf borderId="0" fillId="0" fontId="2" numFmtId="164" xfId="0" applyAlignment="1" applyFont="1" applyNumberForma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7.0" ySplit="6.0" topLeftCell="H7" activePane="bottomRight" state="frozen"/>
      <selection activeCell="H1" sqref="H1" pane="topRight"/>
      <selection activeCell="A7" sqref="A7" pane="bottomLeft"/>
      <selection activeCell="H7" sqref="H7" pane="bottomRight"/>
    </sheetView>
  </sheetViews>
  <sheetFormatPr customHeight="1" defaultColWidth="14.43" defaultRowHeight="15.0"/>
  <cols>
    <col customWidth="1" hidden="1" min="1" max="1" width="8.71"/>
    <col customWidth="1" min="2" max="2" width="8.71"/>
    <col customWidth="1" min="3" max="3" width="16.57"/>
    <col customWidth="1" min="4" max="4" width="59.0"/>
    <col customWidth="1" min="5" max="5" width="15.86"/>
    <col customWidth="1" min="6" max="6" width="18.0"/>
    <col customWidth="1" min="7" max="7" width="28.43"/>
    <col customWidth="1" min="8" max="8" width="3.14"/>
    <col customWidth="1" min="9" max="9" width="18.71"/>
    <col customWidth="1" min="10" max="10" width="13.57"/>
    <col customWidth="1" min="11" max="11" width="15.71"/>
    <col customWidth="1" min="12" max="12" width="13.0"/>
    <col customWidth="1" min="13" max="13" width="3.71"/>
    <col customWidth="1" min="14" max="14" width="22.29"/>
    <col customWidth="1" min="15" max="15" width="13.57"/>
    <col customWidth="1" min="17" max="17" width="11.71"/>
    <col customWidth="1" min="18" max="18" width="3.29"/>
    <col customWidth="1" min="19" max="19" width="12.86"/>
    <col customWidth="1" min="20" max="20" width="13.14"/>
    <col customWidth="1" min="22" max="22" width="12.57"/>
    <col customWidth="1" min="23" max="23" width="3.71"/>
    <col customWidth="1" min="24" max="24" width="16.71"/>
    <col customWidth="1" min="25" max="25" width="13.71"/>
    <col customWidth="1" min="26" max="26" width="14.0"/>
    <col customWidth="1" min="27" max="27" width="12.43"/>
    <col customWidth="1" min="28" max="28" width="4.0"/>
    <col customWidth="1" min="29" max="29" width="12.0"/>
    <col customWidth="1" min="30" max="30" width="15.43"/>
    <col customWidth="1" min="32" max="32" width="12.29"/>
    <col customWidth="1" min="33" max="33" width="3.29"/>
  </cols>
  <sheetData>
    <row r="1">
      <c r="B1" s="1"/>
      <c r="C1" s="2"/>
      <c r="D1" s="3" t="s">
        <v>0</v>
      </c>
      <c r="E1" s="4"/>
      <c r="F1" s="5"/>
      <c r="G1" s="6"/>
      <c r="H1" s="5"/>
      <c r="I1" s="5"/>
      <c r="J1" s="7"/>
      <c r="K1" s="8"/>
      <c r="L1" s="9" t="s">
        <v>1</v>
      </c>
      <c r="M1" s="10"/>
      <c r="P1" s="11"/>
      <c r="R1" s="10"/>
      <c r="U1" s="11"/>
      <c r="AD1" s="12"/>
      <c r="AE1" s="11"/>
      <c r="AF1" s="13"/>
    </row>
    <row r="2">
      <c r="B2" s="1"/>
      <c r="C2" s="2"/>
      <c r="D2" s="14" t="s">
        <v>2</v>
      </c>
      <c r="E2" s="2"/>
      <c r="F2" s="2"/>
      <c r="G2" s="15"/>
      <c r="H2" s="16"/>
      <c r="I2" s="17" t="s">
        <v>3</v>
      </c>
      <c r="M2" s="18"/>
      <c r="N2" s="19" t="s">
        <v>4</v>
      </c>
      <c r="R2" s="18"/>
      <c r="S2" s="20" t="s">
        <v>5</v>
      </c>
      <c r="W2" s="18"/>
      <c r="X2" s="21" t="s">
        <v>6</v>
      </c>
      <c r="AB2" s="22"/>
      <c r="AC2" s="23" t="s">
        <v>7</v>
      </c>
      <c r="AG2" s="22"/>
    </row>
    <row r="3">
      <c r="B3" s="1"/>
      <c r="C3" s="2"/>
      <c r="D3" s="14" t="s">
        <v>8</v>
      </c>
      <c r="G3" s="24"/>
      <c r="H3" s="16"/>
      <c r="M3" s="18"/>
      <c r="R3" s="18"/>
      <c r="W3" s="18"/>
      <c r="AB3" s="22"/>
      <c r="AG3" s="22"/>
    </row>
    <row r="4">
      <c r="A4" s="25"/>
      <c r="B4" s="26"/>
      <c r="C4" s="2"/>
      <c r="D4" s="27"/>
      <c r="E4" s="2"/>
      <c r="F4" s="2"/>
      <c r="G4" s="15"/>
      <c r="H4" s="16"/>
      <c r="M4" s="18"/>
      <c r="R4" s="18"/>
      <c r="W4" s="18"/>
      <c r="AB4" s="22"/>
      <c r="AG4" s="22"/>
    </row>
    <row r="5">
      <c r="A5" s="25"/>
      <c r="B5" s="26"/>
      <c r="C5" s="2"/>
      <c r="D5" s="27"/>
      <c r="E5" s="2"/>
      <c r="F5" s="2"/>
      <c r="G5" s="15"/>
      <c r="H5" s="16"/>
      <c r="M5" s="18"/>
      <c r="R5" s="18"/>
      <c r="W5" s="18"/>
      <c r="AB5" s="22"/>
      <c r="AG5" s="22"/>
    </row>
    <row r="6" ht="28.5" customHeight="1">
      <c r="A6" s="28" t="s">
        <v>9</v>
      </c>
      <c r="B6" s="29" t="s">
        <v>10</v>
      </c>
      <c r="C6" s="30" t="s">
        <v>11</v>
      </c>
      <c r="D6" s="31" t="s">
        <v>12</v>
      </c>
      <c r="E6" s="30" t="s">
        <v>13</v>
      </c>
      <c r="F6" s="32" t="s">
        <v>14</v>
      </c>
      <c r="G6" s="33" t="s">
        <v>15</v>
      </c>
      <c r="H6" s="34"/>
      <c r="I6" s="35" t="s">
        <v>16</v>
      </c>
      <c r="J6" s="36" t="s">
        <v>17</v>
      </c>
      <c r="K6" s="35" t="s">
        <v>18</v>
      </c>
      <c r="L6" s="37" t="s">
        <v>19</v>
      </c>
      <c r="M6" s="38"/>
      <c r="N6" s="39" t="s">
        <v>16</v>
      </c>
      <c r="O6" s="39" t="s">
        <v>17</v>
      </c>
      <c r="P6" s="40" t="s">
        <v>18</v>
      </c>
      <c r="Q6" s="39" t="s">
        <v>19</v>
      </c>
      <c r="R6" s="38"/>
      <c r="S6" s="41" t="s">
        <v>16</v>
      </c>
      <c r="T6" s="42" t="s">
        <v>17</v>
      </c>
      <c r="U6" s="41" t="s">
        <v>18</v>
      </c>
      <c r="V6" s="43" t="s">
        <v>19</v>
      </c>
      <c r="W6" s="38"/>
      <c r="X6" s="44" t="s">
        <v>16</v>
      </c>
      <c r="Y6" s="44" t="s">
        <v>17</v>
      </c>
      <c r="Z6" s="44" t="s">
        <v>18</v>
      </c>
      <c r="AA6" s="44" t="s">
        <v>19</v>
      </c>
      <c r="AB6" s="45"/>
      <c r="AC6" s="46" t="s">
        <v>16</v>
      </c>
      <c r="AD6" s="47" t="s">
        <v>17</v>
      </c>
      <c r="AE6" s="48" t="s">
        <v>18</v>
      </c>
      <c r="AF6" s="49" t="s">
        <v>19</v>
      </c>
      <c r="AG6" s="45"/>
    </row>
    <row r="7" ht="30.0" customHeight="1">
      <c r="A7" s="50">
        <v>509005.0</v>
      </c>
      <c r="B7" s="51" t="s">
        <v>20</v>
      </c>
      <c r="C7" s="51" t="s">
        <v>21</v>
      </c>
      <c r="D7" s="52" t="s">
        <v>22</v>
      </c>
      <c r="E7" s="51" t="s">
        <v>23</v>
      </c>
      <c r="F7" s="53" t="s">
        <v>24</v>
      </c>
      <c r="G7" s="54"/>
      <c r="H7" s="55"/>
      <c r="I7" s="56" t="s">
        <v>25</v>
      </c>
      <c r="J7" s="56" t="s">
        <v>26</v>
      </c>
      <c r="K7" s="57" t="s">
        <v>27</v>
      </c>
      <c r="L7" s="58">
        <v>29.9</v>
      </c>
      <c r="M7" s="18"/>
      <c r="N7" s="59" t="s">
        <v>28</v>
      </c>
      <c r="O7" s="59">
        <v>3575047.0</v>
      </c>
      <c r="P7" s="60" t="s">
        <v>23</v>
      </c>
      <c r="Q7" s="61">
        <v>21.15</v>
      </c>
      <c r="R7" s="18"/>
      <c r="S7" s="62" t="s">
        <v>29</v>
      </c>
      <c r="T7" s="62" t="s">
        <v>30</v>
      </c>
      <c r="U7" s="63" t="s">
        <v>31</v>
      </c>
      <c r="V7" s="64">
        <v>18.87</v>
      </c>
      <c r="W7" s="18"/>
      <c r="X7" s="59" t="s">
        <v>32</v>
      </c>
      <c r="Y7" s="59" t="s">
        <v>33</v>
      </c>
      <c r="Z7" s="59" t="s">
        <v>34</v>
      </c>
      <c r="AA7" s="61">
        <v>22.52</v>
      </c>
      <c r="AB7" s="18"/>
      <c r="AC7" s="59" t="s">
        <v>35</v>
      </c>
      <c r="AD7" s="65" t="s">
        <v>35</v>
      </c>
      <c r="AE7" s="60" t="s">
        <v>31</v>
      </c>
      <c r="AF7" s="61">
        <v>22.35</v>
      </c>
      <c r="AG7" s="18"/>
    </row>
    <row r="8" ht="34.5" customHeight="1">
      <c r="A8" s="50">
        <v>509040.0</v>
      </c>
      <c r="B8" s="51" t="s">
        <v>36</v>
      </c>
      <c r="C8" s="51" t="s">
        <v>37</v>
      </c>
      <c r="D8" s="52" t="s">
        <v>38</v>
      </c>
      <c r="E8" s="51" t="s">
        <v>39</v>
      </c>
      <c r="F8" s="53" t="s">
        <v>40</v>
      </c>
      <c r="G8" s="66" t="s">
        <v>41</v>
      </c>
      <c r="H8" s="55"/>
      <c r="I8" s="62" t="s">
        <v>42</v>
      </c>
      <c r="J8" s="62" t="s">
        <v>43</v>
      </c>
      <c r="K8" s="63" t="s">
        <v>44</v>
      </c>
      <c r="L8" s="64">
        <v>28.98</v>
      </c>
      <c r="M8" s="18"/>
      <c r="N8" s="59" t="s">
        <v>45</v>
      </c>
      <c r="O8" s="59" t="s">
        <v>46</v>
      </c>
      <c r="P8" s="60" t="s">
        <v>47</v>
      </c>
      <c r="Q8" s="61">
        <v>46.45</v>
      </c>
      <c r="R8" s="18"/>
      <c r="S8" s="56" t="s">
        <v>48</v>
      </c>
      <c r="T8" s="56" t="s">
        <v>49</v>
      </c>
      <c r="U8" s="57" t="s">
        <v>50</v>
      </c>
      <c r="V8" s="58">
        <v>42.18</v>
      </c>
      <c r="W8" s="18"/>
      <c r="X8" s="59" t="s">
        <v>51</v>
      </c>
      <c r="Y8" s="59" t="s">
        <v>52</v>
      </c>
      <c r="Z8" s="59" t="s">
        <v>53</v>
      </c>
      <c r="AA8" s="61">
        <v>44.51</v>
      </c>
      <c r="AB8" s="18"/>
      <c r="AC8" s="67"/>
      <c r="AD8" s="68" t="s">
        <v>54</v>
      </c>
      <c r="AE8" s="69" t="s">
        <v>55</v>
      </c>
      <c r="AF8" s="70">
        <v>23.35</v>
      </c>
      <c r="AG8" s="71"/>
    </row>
    <row r="9" ht="27.75" customHeight="1">
      <c r="A9" s="72"/>
      <c r="B9" s="51" t="s">
        <v>56</v>
      </c>
      <c r="C9" s="73">
        <v>36.0</v>
      </c>
      <c r="D9" s="74" t="s">
        <v>57</v>
      </c>
      <c r="E9" s="73" t="s">
        <v>58</v>
      </c>
      <c r="F9" s="53" t="s">
        <v>24</v>
      </c>
      <c r="G9" s="75" t="s">
        <v>59</v>
      </c>
      <c r="H9" s="55"/>
      <c r="I9" s="56" t="s">
        <v>60</v>
      </c>
      <c r="J9" s="56" t="s">
        <v>61</v>
      </c>
      <c r="K9" s="57" t="s">
        <v>61</v>
      </c>
      <c r="L9" s="58" t="s">
        <v>61</v>
      </c>
      <c r="M9" s="18"/>
      <c r="N9" s="76" t="s">
        <v>62</v>
      </c>
      <c r="O9" s="76" t="s">
        <v>63</v>
      </c>
      <c r="P9" s="77" t="s">
        <v>64</v>
      </c>
      <c r="Q9" s="78">
        <v>82.17</v>
      </c>
      <c r="R9" s="18"/>
      <c r="S9" s="62" t="s">
        <v>65</v>
      </c>
      <c r="T9" s="62" t="s">
        <v>66</v>
      </c>
      <c r="U9" s="63" t="s">
        <v>64</v>
      </c>
      <c r="V9" s="64">
        <v>77.8</v>
      </c>
      <c r="W9" s="18"/>
      <c r="X9" s="59" t="s">
        <v>67</v>
      </c>
      <c r="Y9" s="59">
        <v>6100185.0</v>
      </c>
      <c r="Z9" s="59" t="s">
        <v>58</v>
      </c>
      <c r="AA9" s="61">
        <v>125.24</v>
      </c>
      <c r="AB9" s="18"/>
      <c r="AC9" s="59" t="s">
        <v>68</v>
      </c>
      <c r="AD9" s="65" t="s">
        <v>69</v>
      </c>
      <c r="AE9" s="60" t="s">
        <v>64</v>
      </c>
      <c r="AF9" s="61">
        <v>129.25</v>
      </c>
      <c r="AG9" s="18"/>
    </row>
    <row r="10" ht="36.0" customHeight="1">
      <c r="A10" s="72"/>
      <c r="B10" s="51" t="s">
        <v>70</v>
      </c>
      <c r="C10" s="73">
        <v>39.0</v>
      </c>
      <c r="D10" s="74" t="s">
        <v>71</v>
      </c>
      <c r="E10" s="73" t="s">
        <v>72</v>
      </c>
      <c r="F10" s="53" t="s">
        <v>73</v>
      </c>
      <c r="G10" s="75" t="s">
        <v>74</v>
      </c>
      <c r="H10" s="55"/>
      <c r="I10" s="56" t="s">
        <v>60</v>
      </c>
      <c r="J10" s="56" t="s">
        <v>61</v>
      </c>
      <c r="K10" s="57" t="s">
        <v>61</v>
      </c>
      <c r="L10" s="58" t="s">
        <v>61</v>
      </c>
      <c r="M10" s="18"/>
      <c r="N10" s="79" t="s">
        <v>75</v>
      </c>
      <c r="O10" s="79" t="s">
        <v>76</v>
      </c>
      <c r="P10" s="80" t="s">
        <v>77</v>
      </c>
      <c r="Q10" s="81">
        <v>75.1</v>
      </c>
      <c r="R10" s="18"/>
      <c r="S10" s="56" t="s">
        <v>65</v>
      </c>
      <c r="T10" s="56" t="s">
        <v>78</v>
      </c>
      <c r="U10" s="57" t="s">
        <v>64</v>
      </c>
      <c r="V10" s="58">
        <v>98.45</v>
      </c>
      <c r="W10" s="18"/>
      <c r="X10" s="59" t="s">
        <v>79</v>
      </c>
      <c r="Y10" s="59">
        <v>6100536.0</v>
      </c>
      <c r="Z10" s="59" t="s">
        <v>80</v>
      </c>
      <c r="AA10" s="61">
        <v>85.73</v>
      </c>
      <c r="AB10" s="18"/>
      <c r="AC10" s="59" t="s">
        <v>81</v>
      </c>
      <c r="AD10" s="65" t="s">
        <v>82</v>
      </c>
      <c r="AE10" s="60" t="s">
        <v>83</v>
      </c>
      <c r="AF10" s="61">
        <v>126.16</v>
      </c>
      <c r="AG10" s="18"/>
    </row>
    <row r="11" ht="49.5" customHeight="1">
      <c r="A11" s="72"/>
      <c r="B11" s="51" t="s">
        <v>84</v>
      </c>
      <c r="C11" s="73">
        <v>18.0</v>
      </c>
      <c r="D11" s="74" t="s">
        <v>85</v>
      </c>
      <c r="E11" s="73" t="s">
        <v>86</v>
      </c>
      <c r="F11" s="53" t="s">
        <v>24</v>
      </c>
      <c r="G11" s="82" t="s">
        <v>87</v>
      </c>
      <c r="H11" s="55"/>
      <c r="I11" s="56" t="s">
        <v>60</v>
      </c>
      <c r="J11" s="56" t="s">
        <v>61</v>
      </c>
      <c r="K11" s="57" t="s">
        <v>61</v>
      </c>
      <c r="L11" s="58" t="s">
        <v>61</v>
      </c>
      <c r="M11" s="18"/>
      <c r="N11" s="76" t="s">
        <v>88</v>
      </c>
      <c r="O11" s="76" t="s">
        <v>89</v>
      </c>
      <c r="P11" s="77" t="s">
        <v>77</v>
      </c>
      <c r="Q11" s="78">
        <v>100.5</v>
      </c>
      <c r="R11" s="18"/>
      <c r="S11" s="62" t="s">
        <v>65</v>
      </c>
      <c r="T11" s="62" t="s">
        <v>90</v>
      </c>
      <c r="U11" s="63" t="s">
        <v>64</v>
      </c>
      <c r="V11" s="64">
        <v>98.0</v>
      </c>
      <c r="W11" s="18"/>
      <c r="X11" s="59" t="s">
        <v>91</v>
      </c>
      <c r="Y11" s="59">
        <v>6125395.0</v>
      </c>
      <c r="Z11" s="59" t="s">
        <v>86</v>
      </c>
      <c r="AA11" s="61">
        <v>198.61</v>
      </c>
      <c r="AB11" s="18"/>
      <c r="AC11" s="59" t="s">
        <v>92</v>
      </c>
      <c r="AD11" s="65" t="s">
        <v>93</v>
      </c>
      <c r="AE11" s="60" t="s">
        <v>64</v>
      </c>
      <c r="AF11" s="61">
        <v>152.71</v>
      </c>
      <c r="AG11" s="18"/>
    </row>
    <row r="12" ht="42.0" customHeight="1">
      <c r="A12" s="72"/>
      <c r="B12" s="51" t="s">
        <v>94</v>
      </c>
      <c r="C12" s="73">
        <v>36.0</v>
      </c>
      <c r="D12" s="74" t="s">
        <v>95</v>
      </c>
      <c r="E12" s="73" t="s">
        <v>96</v>
      </c>
      <c r="F12" s="53" t="s">
        <v>73</v>
      </c>
      <c r="G12" s="83" t="s">
        <v>74</v>
      </c>
      <c r="H12" s="55"/>
      <c r="I12" s="56" t="s">
        <v>60</v>
      </c>
      <c r="J12" s="56" t="s">
        <v>61</v>
      </c>
      <c r="K12" s="57" t="s">
        <v>61</v>
      </c>
      <c r="L12" s="58" t="s">
        <v>61</v>
      </c>
      <c r="M12" s="18"/>
      <c r="N12" s="79" t="s">
        <v>97</v>
      </c>
      <c r="O12" s="79" t="s">
        <v>98</v>
      </c>
      <c r="P12" s="80" t="s">
        <v>77</v>
      </c>
      <c r="Q12" s="81">
        <v>53.1</v>
      </c>
      <c r="R12" s="18"/>
      <c r="S12" s="56" t="s">
        <v>65</v>
      </c>
      <c r="T12" s="56" t="s">
        <v>99</v>
      </c>
      <c r="U12" s="57" t="s">
        <v>64</v>
      </c>
      <c r="V12" s="58">
        <v>95.37</v>
      </c>
      <c r="W12" s="18"/>
      <c r="X12" s="59" t="s">
        <v>100</v>
      </c>
      <c r="Y12" s="59">
        <v>6112971.0</v>
      </c>
      <c r="Z12" s="59" t="s">
        <v>101</v>
      </c>
      <c r="AA12" s="61">
        <v>96.8</v>
      </c>
      <c r="AB12" s="18"/>
      <c r="AC12" s="59" t="s">
        <v>102</v>
      </c>
      <c r="AD12" s="65" t="s">
        <v>103</v>
      </c>
      <c r="AE12" s="60" t="s">
        <v>64</v>
      </c>
      <c r="AF12" s="61">
        <v>104.42</v>
      </c>
      <c r="AG12" s="18"/>
    </row>
    <row r="13" ht="36.0" customHeight="1">
      <c r="A13" s="72"/>
      <c r="B13" s="51" t="s">
        <v>104</v>
      </c>
      <c r="C13" s="73">
        <v>12.0</v>
      </c>
      <c r="D13" s="74" t="s">
        <v>105</v>
      </c>
      <c r="E13" s="73" t="s">
        <v>72</v>
      </c>
      <c r="F13" s="53" t="s">
        <v>73</v>
      </c>
      <c r="G13" s="83" t="s">
        <v>74</v>
      </c>
      <c r="H13" s="55"/>
      <c r="I13" s="56" t="s">
        <v>106</v>
      </c>
      <c r="J13" s="56" t="s">
        <v>107</v>
      </c>
      <c r="K13" s="57" t="s">
        <v>108</v>
      </c>
      <c r="L13" s="58">
        <v>36.38</v>
      </c>
      <c r="M13" s="18"/>
      <c r="N13" s="79" t="s">
        <v>109</v>
      </c>
      <c r="O13" s="84">
        <v>1214554.0</v>
      </c>
      <c r="P13" s="80" t="s">
        <v>110</v>
      </c>
      <c r="Q13" s="81">
        <v>39.3</v>
      </c>
      <c r="R13" s="18"/>
      <c r="S13" s="56" t="s">
        <v>65</v>
      </c>
      <c r="T13" s="56" t="s">
        <v>111</v>
      </c>
      <c r="U13" s="57" t="s">
        <v>112</v>
      </c>
      <c r="V13" s="58">
        <v>83.45</v>
      </c>
      <c r="W13" s="18"/>
      <c r="X13" s="59" t="s">
        <v>113</v>
      </c>
      <c r="Y13" s="59">
        <v>6100731.0</v>
      </c>
      <c r="Z13" s="59" t="s">
        <v>80</v>
      </c>
      <c r="AA13" s="61">
        <v>105.1</v>
      </c>
      <c r="AB13" s="18"/>
      <c r="AC13" s="59" t="s">
        <v>114</v>
      </c>
      <c r="AD13" s="65" t="s">
        <v>115</v>
      </c>
      <c r="AE13" s="60" t="s">
        <v>83</v>
      </c>
      <c r="AF13" s="61">
        <v>79.56</v>
      </c>
      <c r="AG13" s="18"/>
    </row>
    <row r="14" ht="35.25" customHeight="1">
      <c r="A14" s="72"/>
      <c r="B14" s="51" t="s">
        <v>116</v>
      </c>
      <c r="C14" s="73">
        <v>12.0</v>
      </c>
      <c r="D14" s="74" t="s">
        <v>117</v>
      </c>
      <c r="E14" s="73" t="s">
        <v>118</v>
      </c>
      <c r="F14" s="53" t="s">
        <v>73</v>
      </c>
      <c r="G14" s="85"/>
      <c r="H14" s="55"/>
      <c r="I14" s="56" t="s">
        <v>106</v>
      </c>
      <c r="J14" s="56" t="s">
        <v>119</v>
      </c>
      <c r="K14" s="57" t="s">
        <v>120</v>
      </c>
      <c r="L14" s="58">
        <v>45.5</v>
      </c>
      <c r="M14" s="18"/>
      <c r="N14" s="79" t="s">
        <v>121</v>
      </c>
      <c r="O14" s="84">
        <v>1139649.0</v>
      </c>
      <c r="P14" s="80" t="s">
        <v>118</v>
      </c>
      <c r="Q14" s="81">
        <v>44.5</v>
      </c>
      <c r="R14" s="18"/>
      <c r="S14" s="56" t="s">
        <v>65</v>
      </c>
      <c r="T14" s="56" t="s">
        <v>122</v>
      </c>
      <c r="U14" s="57" t="s">
        <v>83</v>
      </c>
      <c r="V14" s="58">
        <v>45.65</v>
      </c>
      <c r="W14" s="18"/>
      <c r="X14" s="59" t="s">
        <v>123</v>
      </c>
      <c r="Y14" s="59">
        <v>6101131.0</v>
      </c>
      <c r="Z14" s="59" t="s">
        <v>120</v>
      </c>
      <c r="AA14" s="61">
        <v>52.26</v>
      </c>
      <c r="AB14" s="18"/>
      <c r="AC14" s="59" t="s">
        <v>124</v>
      </c>
      <c r="AD14" s="65" t="s">
        <v>125</v>
      </c>
      <c r="AE14" s="60" t="s">
        <v>83</v>
      </c>
      <c r="AF14" s="61">
        <v>108.32</v>
      </c>
      <c r="AG14" s="18"/>
    </row>
    <row r="15" ht="29.25" customHeight="1">
      <c r="A15" s="72"/>
      <c r="B15" s="51" t="s">
        <v>126</v>
      </c>
      <c r="C15" s="73">
        <v>6.0</v>
      </c>
      <c r="D15" s="74" t="s">
        <v>127</v>
      </c>
      <c r="E15" s="73" t="s">
        <v>128</v>
      </c>
      <c r="F15" s="53" t="s">
        <v>73</v>
      </c>
      <c r="G15" s="85"/>
      <c r="H15" s="55"/>
      <c r="I15" s="56" t="s">
        <v>106</v>
      </c>
      <c r="J15" s="56" t="s">
        <v>129</v>
      </c>
      <c r="K15" s="57" t="s">
        <v>120</v>
      </c>
      <c r="L15" s="58">
        <v>29.34</v>
      </c>
      <c r="M15" s="18"/>
      <c r="N15" s="79" t="s">
        <v>130</v>
      </c>
      <c r="O15" s="84">
        <v>1214524.0</v>
      </c>
      <c r="P15" s="80" t="s">
        <v>118</v>
      </c>
      <c r="Q15" s="81">
        <v>26.99</v>
      </c>
      <c r="R15" s="18"/>
      <c r="S15" s="56" t="s">
        <v>65</v>
      </c>
      <c r="T15" s="56" t="s">
        <v>131</v>
      </c>
      <c r="U15" s="57" t="s">
        <v>83</v>
      </c>
      <c r="V15" s="58">
        <v>63.35</v>
      </c>
      <c r="W15" s="18"/>
      <c r="X15" s="59" t="s">
        <v>132</v>
      </c>
      <c r="Y15" s="59">
        <v>6119505.0</v>
      </c>
      <c r="Z15" s="59" t="s">
        <v>120</v>
      </c>
      <c r="AA15" s="61">
        <v>78.1</v>
      </c>
      <c r="AB15" s="18"/>
      <c r="AC15" s="59" t="s">
        <v>133</v>
      </c>
      <c r="AD15" s="65" t="s">
        <v>134</v>
      </c>
      <c r="AE15" s="60" t="s">
        <v>83</v>
      </c>
      <c r="AF15" s="61">
        <v>126.16</v>
      </c>
      <c r="AG15" s="18"/>
    </row>
    <row r="16" ht="31.5" customHeight="1">
      <c r="A16" s="72"/>
      <c r="B16" s="51" t="s">
        <v>135</v>
      </c>
      <c r="C16" s="73">
        <v>6.0</v>
      </c>
      <c r="D16" s="74" t="s">
        <v>136</v>
      </c>
      <c r="E16" s="73" t="s">
        <v>137</v>
      </c>
      <c r="F16" s="53" t="s">
        <v>24</v>
      </c>
      <c r="G16" s="85"/>
      <c r="H16" s="55"/>
      <c r="I16" s="56" t="s">
        <v>106</v>
      </c>
      <c r="J16" s="56" t="s">
        <v>138</v>
      </c>
      <c r="K16" s="57" t="s">
        <v>139</v>
      </c>
      <c r="L16" s="58">
        <v>26.99</v>
      </c>
      <c r="M16" s="18"/>
      <c r="N16" s="59" t="s">
        <v>137</v>
      </c>
      <c r="O16" s="59">
        <v>4484141.0</v>
      </c>
      <c r="P16" s="60" t="s">
        <v>140</v>
      </c>
      <c r="Q16" s="61">
        <v>24.8</v>
      </c>
      <c r="R16" s="18"/>
      <c r="S16" s="62" t="s">
        <v>48</v>
      </c>
      <c r="T16" s="62" t="s">
        <v>141</v>
      </c>
      <c r="U16" s="63" t="s">
        <v>142</v>
      </c>
      <c r="V16" s="64">
        <v>31.06</v>
      </c>
      <c r="W16" s="18"/>
      <c r="X16" s="59" t="s">
        <v>79</v>
      </c>
      <c r="Y16" s="59">
        <v>6100536.0</v>
      </c>
      <c r="Z16" s="59" t="s">
        <v>80</v>
      </c>
      <c r="AA16" s="61">
        <v>85.73</v>
      </c>
      <c r="AB16" s="18"/>
      <c r="AC16" s="86"/>
      <c r="AD16" s="65" t="s">
        <v>143</v>
      </c>
      <c r="AE16" s="60" t="s">
        <v>144</v>
      </c>
      <c r="AF16" s="61">
        <v>32.85</v>
      </c>
      <c r="AG16" s="18"/>
    </row>
    <row r="17" ht="31.5" customHeight="1">
      <c r="A17" s="72"/>
      <c r="B17" s="51" t="s">
        <v>145</v>
      </c>
      <c r="C17" s="73">
        <v>6.0</v>
      </c>
      <c r="D17" s="74" t="s">
        <v>146</v>
      </c>
      <c r="E17" s="73" t="s">
        <v>147</v>
      </c>
      <c r="F17" s="53" t="s">
        <v>40</v>
      </c>
      <c r="G17" s="85"/>
      <c r="H17" s="55"/>
      <c r="I17" s="62" t="s">
        <v>106</v>
      </c>
      <c r="J17" s="62" t="s">
        <v>148</v>
      </c>
      <c r="K17" s="63" t="s">
        <v>149</v>
      </c>
      <c r="L17" s="64">
        <v>31.04</v>
      </c>
      <c r="M17" s="18"/>
      <c r="N17" s="59" t="s">
        <v>150</v>
      </c>
      <c r="O17" s="59" t="s">
        <v>151</v>
      </c>
      <c r="P17" s="60" t="s">
        <v>152</v>
      </c>
      <c r="Q17" s="61">
        <v>33.9</v>
      </c>
      <c r="R17" s="18"/>
      <c r="S17" s="56" t="s">
        <v>153</v>
      </c>
      <c r="T17" s="56" t="s">
        <v>154</v>
      </c>
      <c r="U17" s="57" t="s">
        <v>155</v>
      </c>
      <c r="V17" s="58">
        <v>38.4</v>
      </c>
      <c r="W17" s="18"/>
      <c r="X17" s="59" t="s">
        <v>156</v>
      </c>
      <c r="Y17" s="59">
        <v>6102257.0</v>
      </c>
      <c r="Z17" s="59" t="s">
        <v>80</v>
      </c>
      <c r="AA17" s="61">
        <v>92.64</v>
      </c>
      <c r="AB17" s="18"/>
      <c r="AC17" s="86"/>
      <c r="AD17" s="65" t="s">
        <v>157</v>
      </c>
      <c r="AE17" s="60" t="s">
        <v>158</v>
      </c>
      <c r="AF17" s="61">
        <v>38.5</v>
      </c>
      <c r="AG17" s="18"/>
    </row>
  </sheetData>
  <mergeCells count="5">
    <mergeCell ref="I2:L5"/>
    <mergeCell ref="N2:Q5"/>
    <mergeCell ref="S2:V5"/>
    <mergeCell ref="X2:AA5"/>
    <mergeCell ref="AC2:AF5"/>
  </mergeCells>
  <dataValidations>
    <dataValidation type="list" allowBlank="1" showErrorMessage="1" sqref="F7:F17">
      <formula1>"Williams,Osceola,Pineland Paper,Southeastern,Clean Star"</formula1>
    </dataValidation>
  </dataValidations>
  <printOptions/>
  <pageMargins bottom="0.75" footer="0.0" header="0.0" left="0.25" right="0.25" top="0.75"/>
  <pageSetup fitToHeight="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6.0" ySplit="6.0" topLeftCell="G7" activePane="bottomRight" state="frozen"/>
      <selection activeCell="G1" sqref="G1" pane="topRight"/>
      <selection activeCell="A7" sqref="A7" pane="bottomLeft"/>
      <selection activeCell="G7" sqref="G7" pane="bottomRight"/>
    </sheetView>
  </sheetViews>
  <sheetFormatPr customHeight="1" defaultColWidth="14.43" defaultRowHeight="15.0"/>
  <cols>
    <col customWidth="1" hidden="1" min="1" max="1" width="8.71"/>
    <col customWidth="1" min="2" max="2" width="8.71"/>
    <col customWidth="1" min="3" max="3" width="16.57"/>
    <col customWidth="1" min="4" max="4" width="59.0"/>
    <col customWidth="1" min="5" max="6" width="18.0"/>
    <col customWidth="1" min="8" max="8" width="16.86"/>
  </cols>
  <sheetData>
    <row r="1">
      <c r="B1" s="1"/>
      <c r="C1" s="2"/>
      <c r="D1" s="3" t="s">
        <v>0</v>
      </c>
      <c r="E1" s="4"/>
      <c r="F1" s="5"/>
      <c r="H1" s="12"/>
      <c r="I1" s="11"/>
      <c r="J1" s="87"/>
      <c r="K1" s="87"/>
    </row>
    <row r="2">
      <c r="B2" s="1"/>
      <c r="C2" s="2"/>
      <c r="D2" s="14" t="s">
        <v>2</v>
      </c>
      <c r="E2" s="2"/>
      <c r="F2" s="2"/>
      <c r="G2" s="88" t="s">
        <v>7</v>
      </c>
    </row>
    <row r="3">
      <c r="B3" s="1"/>
      <c r="C3" s="2"/>
      <c r="D3" s="14" t="s">
        <v>159</v>
      </c>
    </row>
    <row r="4">
      <c r="A4" s="25"/>
      <c r="B4" s="26"/>
      <c r="C4" s="2"/>
      <c r="D4" s="27"/>
      <c r="E4" s="2"/>
      <c r="F4" s="2"/>
    </row>
    <row r="5">
      <c r="A5" s="25"/>
      <c r="B5" s="26"/>
      <c r="C5" s="2"/>
      <c r="D5" s="27"/>
      <c r="E5" s="2"/>
      <c r="F5" s="2"/>
    </row>
    <row r="6" ht="28.5" customHeight="1">
      <c r="A6" s="28" t="s">
        <v>9</v>
      </c>
      <c r="B6" s="29" t="s">
        <v>10</v>
      </c>
      <c r="C6" s="30" t="s">
        <v>11</v>
      </c>
      <c r="D6" s="31" t="s">
        <v>12</v>
      </c>
      <c r="E6" s="30" t="s">
        <v>13</v>
      </c>
      <c r="F6" s="32" t="s">
        <v>14</v>
      </c>
      <c r="G6" s="46" t="s">
        <v>16</v>
      </c>
      <c r="H6" s="47" t="s">
        <v>17</v>
      </c>
      <c r="I6" s="48" t="s">
        <v>18</v>
      </c>
      <c r="J6" s="49" t="s">
        <v>19</v>
      </c>
      <c r="K6" s="89" t="s">
        <v>160</v>
      </c>
    </row>
    <row r="7" ht="30.0" customHeight="1">
      <c r="A7" s="50">
        <v>509005.0</v>
      </c>
      <c r="B7" s="51" t="s">
        <v>36</v>
      </c>
      <c r="C7" s="51" t="s">
        <v>37</v>
      </c>
      <c r="D7" s="52" t="s">
        <v>38</v>
      </c>
      <c r="E7" s="51" t="s">
        <v>39</v>
      </c>
      <c r="F7" s="53" t="s">
        <v>161</v>
      </c>
      <c r="G7" s="90"/>
      <c r="H7" s="91" t="s">
        <v>54</v>
      </c>
      <c r="I7" s="92" t="s">
        <v>162</v>
      </c>
      <c r="J7" s="93">
        <v>23.35</v>
      </c>
      <c r="K7" s="93">
        <f>SUM(C7*J7)</f>
        <v>420.3</v>
      </c>
    </row>
    <row r="8" ht="66.75" customHeight="1">
      <c r="A8" s="1"/>
      <c r="B8" s="1"/>
      <c r="C8" s="1"/>
      <c r="D8" s="94"/>
      <c r="E8" s="1"/>
      <c r="F8" s="95"/>
      <c r="G8" s="96"/>
      <c r="H8" s="97"/>
      <c r="I8" s="98"/>
      <c r="J8" s="93" t="s">
        <v>163</v>
      </c>
      <c r="K8" s="93">
        <v>420.3</v>
      </c>
    </row>
  </sheetData>
  <mergeCells count="1">
    <mergeCell ref="G2:K5"/>
  </mergeCells>
  <dataValidations>
    <dataValidation type="list" allowBlank="1" showErrorMessage="1" sqref="F7">
      <formula1>"Williams,Osceola,Pineland Paper,Southeastern,Clean Star"</formula1>
    </dataValidation>
  </dataValidations>
  <printOptions/>
  <pageMargins bottom="0.75" footer="0.0" header="0.0" left="0.25" right="0.25" top="0.75"/>
  <pageSetup fitToHeight="0"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7.0" ySplit="6.0" topLeftCell="H7" activePane="bottomRight" state="frozen"/>
      <selection activeCell="H1" sqref="H1" pane="topRight"/>
      <selection activeCell="A7" sqref="A7" pane="bottomLeft"/>
      <selection activeCell="H7" sqref="H7" pane="bottomRight"/>
    </sheetView>
  </sheetViews>
  <sheetFormatPr customHeight="1" defaultColWidth="14.43" defaultRowHeight="15.0"/>
  <cols>
    <col customWidth="1" hidden="1" min="1" max="1" width="8.71"/>
    <col customWidth="1" min="2" max="2" width="8.71"/>
    <col customWidth="1" min="3" max="3" width="16.57"/>
    <col customWidth="1" min="4" max="4" width="59.0"/>
    <col customWidth="1" min="5" max="6" width="18.0"/>
    <col customWidth="1" min="7" max="7" width="19.57"/>
    <col customWidth="1" min="8" max="8" width="25.71"/>
    <col customWidth="1" min="10" max="10" width="11.86"/>
    <col customWidth="1" min="11" max="11" width="10.71"/>
    <col customWidth="1" min="12" max="12" width="13.43"/>
  </cols>
  <sheetData>
    <row r="1">
      <c r="B1" s="1"/>
      <c r="C1" s="2"/>
      <c r="D1" s="3" t="s">
        <v>0</v>
      </c>
      <c r="E1" s="4"/>
      <c r="F1" s="5"/>
      <c r="G1" s="6"/>
      <c r="I1" s="99"/>
      <c r="J1" s="11"/>
      <c r="K1" s="11"/>
    </row>
    <row r="2">
      <c r="B2" s="1"/>
      <c r="C2" s="2"/>
      <c r="D2" s="14" t="s">
        <v>2</v>
      </c>
      <c r="E2" s="2"/>
      <c r="F2" s="2"/>
      <c r="G2" s="15"/>
      <c r="H2" s="100" t="s">
        <v>4</v>
      </c>
    </row>
    <row r="3">
      <c r="B3" s="1"/>
      <c r="C3" s="2"/>
      <c r="D3" s="14" t="s">
        <v>164</v>
      </c>
      <c r="G3" s="24"/>
    </row>
    <row r="4">
      <c r="A4" s="25"/>
      <c r="B4" s="26"/>
      <c r="C4" s="2"/>
      <c r="D4" s="101"/>
      <c r="E4" s="2"/>
      <c r="F4" s="2"/>
      <c r="G4" s="15"/>
    </row>
    <row r="5">
      <c r="A5" s="25"/>
      <c r="B5" s="26"/>
      <c r="C5" s="2"/>
      <c r="D5" s="27"/>
      <c r="E5" s="2"/>
      <c r="F5" s="2"/>
      <c r="G5" s="15"/>
    </row>
    <row r="6" ht="28.5" customHeight="1">
      <c r="A6" s="28" t="s">
        <v>9</v>
      </c>
      <c r="B6" s="29" t="s">
        <v>10</v>
      </c>
      <c r="C6" s="30" t="s">
        <v>11</v>
      </c>
      <c r="D6" s="31" t="s">
        <v>12</v>
      </c>
      <c r="E6" s="30" t="s">
        <v>13</v>
      </c>
      <c r="F6" s="32" t="s">
        <v>14</v>
      </c>
      <c r="G6" s="33" t="s">
        <v>15</v>
      </c>
      <c r="H6" s="39" t="s">
        <v>16</v>
      </c>
      <c r="I6" s="102" t="s">
        <v>17</v>
      </c>
      <c r="J6" s="40" t="s">
        <v>18</v>
      </c>
      <c r="K6" s="40" t="s">
        <v>19</v>
      </c>
      <c r="L6" s="103" t="s">
        <v>160</v>
      </c>
    </row>
    <row r="7" ht="34.5" customHeight="1">
      <c r="A7" s="50">
        <v>509040.0</v>
      </c>
      <c r="B7" s="51" t="s">
        <v>70</v>
      </c>
      <c r="C7" s="73">
        <v>39.0</v>
      </c>
      <c r="D7" s="74" t="s">
        <v>71</v>
      </c>
      <c r="E7" s="73" t="s">
        <v>72</v>
      </c>
      <c r="F7" s="53" t="s">
        <v>73</v>
      </c>
      <c r="G7" s="83" t="s">
        <v>165</v>
      </c>
      <c r="H7" s="104" t="s">
        <v>75</v>
      </c>
      <c r="I7" s="105" t="s">
        <v>76</v>
      </c>
      <c r="J7" s="92" t="s">
        <v>77</v>
      </c>
      <c r="K7" s="93">
        <v>75.1</v>
      </c>
      <c r="L7" s="106">
        <f t="shared" ref="L7:L11" si="1">SUM(C7*K7)</f>
        <v>2928.9</v>
      </c>
    </row>
    <row r="8" ht="36.0" customHeight="1">
      <c r="A8" s="72"/>
      <c r="B8" s="51" t="s">
        <v>94</v>
      </c>
      <c r="C8" s="73">
        <v>36.0</v>
      </c>
      <c r="D8" s="74" t="s">
        <v>95</v>
      </c>
      <c r="E8" s="73" t="s">
        <v>96</v>
      </c>
      <c r="F8" s="53" t="s">
        <v>73</v>
      </c>
      <c r="G8" s="83" t="s">
        <v>165</v>
      </c>
      <c r="H8" s="104" t="s">
        <v>97</v>
      </c>
      <c r="I8" s="105" t="s">
        <v>98</v>
      </c>
      <c r="J8" s="92" t="s">
        <v>77</v>
      </c>
      <c r="K8" s="93">
        <v>53.1</v>
      </c>
      <c r="L8" s="106">
        <f t="shared" si="1"/>
        <v>1911.6</v>
      </c>
    </row>
    <row r="9" ht="32.25" customHeight="1">
      <c r="A9" s="72"/>
      <c r="B9" s="51" t="s">
        <v>104</v>
      </c>
      <c r="C9" s="73">
        <v>12.0</v>
      </c>
      <c r="D9" s="74" t="s">
        <v>105</v>
      </c>
      <c r="E9" s="73" t="s">
        <v>72</v>
      </c>
      <c r="F9" s="53" t="s">
        <v>73</v>
      </c>
      <c r="G9" s="83" t="s">
        <v>165</v>
      </c>
      <c r="H9" s="104" t="s">
        <v>109</v>
      </c>
      <c r="I9" s="107">
        <v>1214554.0</v>
      </c>
      <c r="J9" s="92" t="s">
        <v>166</v>
      </c>
      <c r="K9" s="93">
        <v>39.3</v>
      </c>
      <c r="L9" s="106">
        <f t="shared" si="1"/>
        <v>471.6</v>
      </c>
    </row>
    <row r="10" ht="42.0" customHeight="1">
      <c r="A10" s="72"/>
      <c r="B10" s="51" t="s">
        <v>116</v>
      </c>
      <c r="C10" s="73">
        <v>12.0</v>
      </c>
      <c r="D10" s="74" t="s">
        <v>117</v>
      </c>
      <c r="E10" s="73" t="s">
        <v>118</v>
      </c>
      <c r="F10" s="53" t="s">
        <v>73</v>
      </c>
      <c r="G10" s="85"/>
      <c r="H10" s="104" t="s">
        <v>121</v>
      </c>
      <c r="I10" s="107">
        <v>1139649.0</v>
      </c>
      <c r="J10" s="92" t="s">
        <v>118</v>
      </c>
      <c r="K10" s="93">
        <v>44.5</v>
      </c>
      <c r="L10" s="106">
        <f t="shared" si="1"/>
        <v>534</v>
      </c>
    </row>
    <row r="11" ht="36.0" customHeight="1">
      <c r="A11" s="72"/>
      <c r="B11" s="51" t="s">
        <v>126</v>
      </c>
      <c r="C11" s="73">
        <v>6.0</v>
      </c>
      <c r="D11" s="74" t="s">
        <v>127</v>
      </c>
      <c r="E11" s="73" t="s">
        <v>128</v>
      </c>
      <c r="F11" s="53" t="s">
        <v>73</v>
      </c>
      <c r="G11" s="85"/>
      <c r="H11" s="104" t="s">
        <v>130</v>
      </c>
      <c r="I11" s="107">
        <v>1214524.0</v>
      </c>
      <c r="J11" s="92" t="s">
        <v>118</v>
      </c>
      <c r="K11" s="93">
        <v>26.99</v>
      </c>
      <c r="L11" s="106">
        <f t="shared" si="1"/>
        <v>161.94</v>
      </c>
    </row>
    <row r="12" ht="61.5" customHeight="1">
      <c r="A12" s="108"/>
      <c r="B12" s="1"/>
      <c r="C12" s="109"/>
      <c r="D12" s="27"/>
      <c r="E12" s="109"/>
      <c r="F12" s="95"/>
      <c r="G12" s="110"/>
      <c r="H12" s="111"/>
      <c r="I12" s="112"/>
      <c r="J12" s="98"/>
      <c r="K12" s="93" t="s">
        <v>167</v>
      </c>
      <c r="L12" s="106">
        <f>SUM(L7:L11)</f>
        <v>6008.04</v>
      </c>
    </row>
  </sheetData>
  <mergeCells count="1">
    <mergeCell ref="H2:L5"/>
  </mergeCells>
  <dataValidations>
    <dataValidation type="list" allowBlank="1" showErrorMessage="1" sqref="F7:F11">
      <formula1>"Williams,Osceola,Pineland Paper,Southeastern,Clean Star"</formula1>
    </dataValidation>
  </dataValidations>
  <printOptions/>
  <pageMargins bottom="0.75" footer="0.0" header="0.0" left="0.25" right="0.25" top="0.75"/>
  <pageSetup fitToHeight="0"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7.0" ySplit="6.0" topLeftCell="H7" activePane="bottomRight" state="frozen"/>
      <selection activeCell="H1" sqref="H1" pane="topRight"/>
      <selection activeCell="A7" sqref="A7" pane="bottomLeft"/>
      <selection activeCell="H7" sqref="H7" pane="bottomRight"/>
    </sheetView>
  </sheetViews>
  <sheetFormatPr customHeight="1" defaultColWidth="14.43" defaultRowHeight="15.0"/>
  <cols>
    <col customWidth="1" hidden="1" min="1" max="1" width="8.71"/>
    <col customWidth="1" min="2" max="2" width="8.71"/>
    <col customWidth="1" min="3" max="3" width="16.57"/>
    <col customWidth="1" min="4" max="4" width="59.0"/>
    <col customWidth="1" min="5" max="6" width="18.0"/>
    <col customWidth="1" min="7" max="7" width="26.86"/>
  </cols>
  <sheetData>
    <row r="1">
      <c r="B1" s="95" t="s">
        <v>168</v>
      </c>
      <c r="C1" s="2"/>
      <c r="D1" s="3" t="s">
        <v>0</v>
      </c>
      <c r="E1" s="4"/>
      <c r="F1" s="5"/>
      <c r="G1" s="6"/>
      <c r="J1" s="11"/>
      <c r="K1" s="11"/>
    </row>
    <row r="2">
      <c r="B2" s="1"/>
      <c r="C2" s="2"/>
      <c r="D2" s="14" t="s">
        <v>2</v>
      </c>
      <c r="E2" s="2"/>
      <c r="F2" s="2"/>
      <c r="G2" s="15"/>
      <c r="H2" s="113" t="s">
        <v>5</v>
      </c>
    </row>
    <row r="3">
      <c r="B3" s="1"/>
      <c r="C3" s="2"/>
      <c r="D3" s="14" t="s">
        <v>169</v>
      </c>
      <c r="G3" s="24"/>
    </row>
    <row r="4">
      <c r="A4" s="25"/>
      <c r="B4" s="26"/>
      <c r="C4" s="2"/>
      <c r="D4" s="27"/>
      <c r="E4" s="2"/>
      <c r="F4" s="2"/>
      <c r="G4" s="15"/>
    </row>
    <row r="5">
      <c r="A5" s="25"/>
      <c r="B5" s="26"/>
      <c r="C5" s="2"/>
      <c r="D5" s="27"/>
      <c r="E5" s="2"/>
      <c r="F5" s="2"/>
      <c r="G5" s="15"/>
    </row>
    <row r="6" ht="28.5" customHeight="1">
      <c r="A6" s="28" t="s">
        <v>9</v>
      </c>
      <c r="B6" s="29" t="s">
        <v>10</v>
      </c>
      <c r="C6" s="30" t="s">
        <v>11</v>
      </c>
      <c r="D6" s="31" t="s">
        <v>12</v>
      </c>
      <c r="E6" s="30" t="s">
        <v>13</v>
      </c>
      <c r="F6" s="32" t="s">
        <v>14</v>
      </c>
      <c r="G6" s="33" t="s">
        <v>15</v>
      </c>
      <c r="H6" s="41" t="s">
        <v>16</v>
      </c>
      <c r="I6" s="42" t="s">
        <v>17</v>
      </c>
      <c r="J6" s="41" t="s">
        <v>18</v>
      </c>
      <c r="K6" s="43" t="s">
        <v>19</v>
      </c>
      <c r="L6" s="114" t="s">
        <v>160</v>
      </c>
    </row>
    <row r="7" ht="35.25" customHeight="1">
      <c r="A7" s="72"/>
      <c r="B7" s="51" t="s">
        <v>20</v>
      </c>
      <c r="C7" s="51" t="s">
        <v>21</v>
      </c>
      <c r="D7" s="52" t="s">
        <v>22</v>
      </c>
      <c r="E7" s="51" t="s">
        <v>23</v>
      </c>
      <c r="F7" s="53" t="s">
        <v>24</v>
      </c>
      <c r="G7" s="54"/>
      <c r="H7" s="115" t="s">
        <v>29</v>
      </c>
      <c r="I7" s="115" t="s">
        <v>30</v>
      </c>
      <c r="J7" s="116" t="s">
        <v>31</v>
      </c>
      <c r="K7" s="117">
        <v>18.87</v>
      </c>
      <c r="L7" s="118">
        <f t="shared" ref="L7:L10" si="1">SUM(C7*K7)</f>
        <v>660.45</v>
      </c>
    </row>
    <row r="8" ht="29.25" customHeight="1">
      <c r="A8" s="72"/>
      <c r="B8" s="51" t="s">
        <v>56</v>
      </c>
      <c r="C8" s="73">
        <v>36.0</v>
      </c>
      <c r="D8" s="74" t="s">
        <v>57</v>
      </c>
      <c r="E8" s="73" t="s">
        <v>58</v>
      </c>
      <c r="F8" s="53" t="s">
        <v>24</v>
      </c>
      <c r="G8" s="83" t="s">
        <v>170</v>
      </c>
      <c r="H8" s="115" t="s">
        <v>65</v>
      </c>
      <c r="I8" s="115" t="s">
        <v>66</v>
      </c>
      <c r="J8" s="116" t="s">
        <v>64</v>
      </c>
      <c r="K8" s="117">
        <v>77.8</v>
      </c>
      <c r="L8" s="118">
        <f t="shared" si="1"/>
        <v>2800.8</v>
      </c>
    </row>
    <row r="9" ht="65.25" customHeight="1">
      <c r="A9" s="72"/>
      <c r="B9" s="51" t="s">
        <v>84</v>
      </c>
      <c r="C9" s="73">
        <v>18.0</v>
      </c>
      <c r="D9" s="74" t="s">
        <v>85</v>
      </c>
      <c r="E9" s="73" t="s">
        <v>86</v>
      </c>
      <c r="F9" s="53" t="s">
        <v>24</v>
      </c>
      <c r="G9" s="82" t="s">
        <v>87</v>
      </c>
      <c r="H9" s="62" t="s">
        <v>65</v>
      </c>
      <c r="I9" s="62" t="s">
        <v>90</v>
      </c>
      <c r="J9" s="63" t="s">
        <v>64</v>
      </c>
      <c r="K9" s="64">
        <v>98.0</v>
      </c>
      <c r="L9" s="118">
        <f t="shared" si="1"/>
        <v>1764</v>
      </c>
    </row>
    <row r="10" ht="31.5" customHeight="1">
      <c r="A10" s="72"/>
      <c r="B10" s="51" t="s">
        <v>135</v>
      </c>
      <c r="C10" s="73">
        <v>6.0</v>
      </c>
      <c r="D10" s="74" t="s">
        <v>136</v>
      </c>
      <c r="E10" s="73" t="s">
        <v>137</v>
      </c>
      <c r="F10" s="53" t="s">
        <v>24</v>
      </c>
      <c r="G10" s="85"/>
      <c r="H10" s="115" t="s">
        <v>48</v>
      </c>
      <c r="I10" s="115" t="s">
        <v>141</v>
      </c>
      <c r="J10" s="116" t="s">
        <v>142</v>
      </c>
      <c r="K10" s="117">
        <v>31.06</v>
      </c>
      <c r="L10" s="118">
        <f t="shared" si="1"/>
        <v>186.36</v>
      </c>
    </row>
    <row r="11" ht="60.75" customHeight="1">
      <c r="A11" s="108"/>
      <c r="B11" s="1"/>
      <c r="C11" s="109"/>
      <c r="D11" s="27"/>
      <c r="E11" s="109"/>
      <c r="F11" s="95"/>
      <c r="G11" s="110"/>
      <c r="H11" s="119"/>
      <c r="I11" s="119"/>
      <c r="J11" s="120"/>
      <c r="K11" s="117" t="s">
        <v>171</v>
      </c>
      <c r="L11" s="118">
        <f>SUM(L7:L10)</f>
        <v>5411.61</v>
      </c>
    </row>
  </sheetData>
  <mergeCells count="1">
    <mergeCell ref="H2:L5"/>
  </mergeCells>
  <dataValidations>
    <dataValidation type="list" allowBlank="1" showErrorMessage="1" sqref="F7:F10">
      <formula1>"Williams,Osceola,Pineland Paper,Southeastern,Clean Star"</formula1>
    </dataValidation>
  </dataValidations>
  <printOptions/>
  <pageMargins bottom="0.75" footer="0.0" header="0.0" left="0.25" right="0.25" top="0.75"/>
  <pageSetup fitToHeight="0"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6.0" ySplit="6.0" topLeftCell="G7" activePane="bottomRight" state="frozen"/>
      <selection activeCell="G1" sqref="G1" pane="topRight"/>
      <selection activeCell="A7" sqref="A7" pane="bottomLeft"/>
      <selection activeCell="G7" sqref="G7" pane="bottomRight"/>
    </sheetView>
  </sheetViews>
  <sheetFormatPr customHeight="1" defaultColWidth="14.43" defaultRowHeight="15.0"/>
  <cols>
    <col customWidth="1" hidden="1" min="1" max="1" width="8.71"/>
    <col customWidth="1" min="2" max="2" width="8.71"/>
    <col customWidth="1" min="3" max="3" width="16.57"/>
    <col customWidth="1" min="4" max="4" width="59.0"/>
    <col customWidth="1" min="5" max="6" width="18.0"/>
    <col customWidth="1" min="7" max="7" width="23.29"/>
    <col customWidth="1" min="8" max="8" width="14.71"/>
    <col customWidth="1" min="9" max="11" width="15.71"/>
  </cols>
  <sheetData>
    <row r="1">
      <c r="B1" s="1"/>
      <c r="C1" s="2"/>
      <c r="D1" s="3" t="s">
        <v>0</v>
      </c>
      <c r="E1" s="4"/>
      <c r="F1" s="5"/>
      <c r="G1" s="5"/>
      <c r="H1" s="7"/>
      <c r="I1" s="8"/>
      <c r="J1" s="9" t="s">
        <v>1</v>
      </c>
      <c r="K1" s="9"/>
    </row>
    <row r="2">
      <c r="B2" s="1"/>
      <c r="C2" s="2"/>
      <c r="D2" s="14" t="s">
        <v>2</v>
      </c>
      <c r="E2" s="2"/>
      <c r="F2" s="2"/>
      <c r="G2" s="121" t="s">
        <v>3</v>
      </c>
    </row>
    <row r="3">
      <c r="B3" s="1"/>
      <c r="C3" s="2"/>
      <c r="D3" s="14" t="s">
        <v>172</v>
      </c>
    </row>
    <row r="4">
      <c r="A4" s="25"/>
      <c r="B4" s="26"/>
      <c r="C4" s="2"/>
      <c r="D4" s="27"/>
      <c r="E4" s="2"/>
      <c r="F4" s="2"/>
    </row>
    <row r="5">
      <c r="A5" s="25"/>
      <c r="B5" s="26"/>
      <c r="C5" s="2"/>
      <c r="D5" s="27"/>
      <c r="E5" s="2"/>
      <c r="F5" s="2"/>
    </row>
    <row r="6" ht="28.5" customHeight="1">
      <c r="A6" s="28" t="s">
        <v>9</v>
      </c>
      <c r="B6" s="29" t="s">
        <v>10</v>
      </c>
      <c r="C6" s="30" t="s">
        <v>11</v>
      </c>
      <c r="D6" s="31" t="s">
        <v>12</v>
      </c>
      <c r="E6" s="30" t="s">
        <v>13</v>
      </c>
      <c r="F6" s="32" t="s">
        <v>14</v>
      </c>
      <c r="G6" s="122" t="s">
        <v>16</v>
      </c>
      <c r="H6" s="36" t="s">
        <v>17</v>
      </c>
      <c r="I6" s="35" t="s">
        <v>18</v>
      </c>
      <c r="J6" s="37" t="s">
        <v>19</v>
      </c>
      <c r="K6" s="123" t="s">
        <v>160</v>
      </c>
    </row>
    <row r="7" ht="31.5" customHeight="1">
      <c r="A7" s="108"/>
      <c r="B7" s="51" t="s">
        <v>36</v>
      </c>
      <c r="C7" s="51" t="s">
        <v>37</v>
      </c>
      <c r="D7" s="52" t="s">
        <v>38</v>
      </c>
      <c r="E7" s="51" t="s">
        <v>39</v>
      </c>
      <c r="F7" s="53" t="s">
        <v>40</v>
      </c>
      <c r="G7" s="62" t="s">
        <v>42</v>
      </c>
      <c r="H7" s="62" t="s">
        <v>43</v>
      </c>
      <c r="I7" s="63" t="s">
        <v>44</v>
      </c>
      <c r="J7" s="64">
        <v>28.98</v>
      </c>
      <c r="K7" s="124">
        <f t="shared" ref="K7:K8" si="1">SUM(C7*J7)</f>
        <v>521.64</v>
      </c>
    </row>
    <row r="8" ht="31.5" customHeight="1">
      <c r="A8" s="72"/>
      <c r="B8" s="51" t="s">
        <v>145</v>
      </c>
      <c r="C8" s="73">
        <v>6.0</v>
      </c>
      <c r="D8" s="74" t="s">
        <v>146</v>
      </c>
      <c r="E8" s="73" t="s">
        <v>147</v>
      </c>
      <c r="F8" s="53" t="s">
        <v>40</v>
      </c>
      <c r="G8" s="125" t="s">
        <v>106</v>
      </c>
      <c r="H8" s="115" t="s">
        <v>148</v>
      </c>
      <c r="I8" s="116" t="s">
        <v>149</v>
      </c>
      <c r="J8" s="118">
        <v>31.04</v>
      </c>
      <c r="K8" s="118">
        <f t="shared" si="1"/>
        <v>186.24</v>
      </c>
    </row>
    <row r="9" ht="57.75" customHeight="1">
      <c r="A9" s="108"/>
      <c r="B9" s="1"/>
      <c r="C9" s="109"/>
      <c r="D9" s="27"/>
      <c r="E9" s="109"/>
      <c r="F9" s="95"/>
      <c r="G9" s="126"/>
      <c r="H9" s="119"/>
      <c r="I9" s="120"/>
      <c r="J9" s="117" t="s">
        <v>173</v>
      </c>
      <c r="K9" s="118">
        <f>SUM(K7:K8)</f>
        <v>707.88</v>
      </c>
    </row>
  </sheetData>
  <mergeCells count="1">
    <mergeCell ref="G2:K5"/>
  </mergeCells>
  <dataValidations>
    <dataValidation type="list" allowBlank="1" showErrorMessage="1" sqref="F7:F8">
      <formula1>"Williams,Osceola,Pineland Paper,Southeastern,Clean Star"</formula1>
    </dataValidation>
  </dataValidations>
  <printOptions/>
  <pageMargins bottom="0.75" footer="0.0" header="0.0" left="0.25" right="0.25" top="0.75"/>
  <pageSetup fitToHeight="0"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27.29"/>
  </cols>
  <sheetData>
    <row r="1">
      <c r="A1" s="127" t="s">
        <v>174</v>
      </c>
      <c r="B1" s="128" t="s">
        <v>175</v>
      </c>
    </row>
    <row r="2">
      <c r="A2" s="129" t="s">
        <v>176</v>
      </c>
      <c r="B2" s="130">
        <v>6008.04</v>
      </c>
    </row>
    <row r="3">
      <c r="A3" s="129" t="s">
        <v>24</v>
      </c>
      <c r="B3" s="130">
        <v>5411.61</v>
      </c>
    </row>
    <row r="4">
      <c r="A4" s="129" t="s">
        <v>177</v>
      </c>
      <c r="B4" s="130">
        <v>707.88</v>
      </c>
    </row>
    <row r="5">
      <c r="A5" s="131"/>
      <c r="B5" s="132"/>
    </row>
    <row r="6">
      <c r="A6" s="127" t="s">
        <v>178</v>
      </c>
      <c r="B6" s="133">
        <f>SUM(B2:B5)</f>
        <v>12127.53</v>
      </c>
    </row>
  </sheetData>
  <printOptions gridLines="1" horizontalCentered="1"/>
  <pageMargins bottom="0.75" footer="0.0" header="0.0" left="0.7" right="0.7" top="0.75"/>
  <pageSetup fitToHeight="0" cellComments="atEnd" orientation="portrait" pageOrder="overThenDown"/>
  <drawing r:id="rId1"/>
</worksheet>
</file>