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CKNOWLES\Forms\CALENDARS\2025-2026 Dot Calendars\"/>
    </mc:Choice>
  </mc:AlternateContent>
  <xr:revisionPtr revIDLastSave="0" documentId="14_{010C9CF0-5431-4DAB-80E4-4E4FD8FB418C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Calendar" sheetId="1" r:id="rId1"/>
    <sheet name="Sheet1" sheetId="3" r:id="rId2"/>
    <sheet name="Staffing" sheetId="2" state="hidden" r:id="rId3"/>
  </sheets>
  <definedNames>
    <definedName name="_xlnm._FilterDatabase" localSheetId="2" hidden="1">Staffing!$B$1:$B$329</definedName>
    <definedName name="_xlnm.Print_Area" localSheetId="0">Calendar!$A$1:$Z$56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52" i="1" l="1"/>
  <c r="U52" i="1"/>
  <c r="S52" i="1"/>
  <c r="Q52" i="1"/>
  <c r="O52" i="1"/>
  <c r="M52" i="1"/>
  <c r="K52" i="1"/>
  <c r="I52" i="1"/>
  <c r="G52" i="1"/>
  <c r="E52" i="1"/>
  <c r="C52" i="1"/>
  <c r="Y53" i="1" l="1"/>
  <c r="W53" i="1"/>
  <c r="U53" i="1"/>
  <c r="S53" i="1"/>
  <c r="Q53" i="1"/>
  <c r="O53" i="1"/>
  <c r="M53" i="1"/>
  <c r="I53" i="1"/>
  <c r="G53" i="1"/>
  <c r="C53" i="1"/>
  <c r="K53" i="1"/>
  <c r="Z47" i="1" l="1"/>
  <c r="A12" i="3"/>
  <c r="P3" i="1" l="1"/>
  <c r="W51" i="1" l="1"/>
  <c r="W50" i="1" l="1"/>
  <c r="X5" i="1" l="1"/>
  <c r="E53" i="1" l="1"/>
  <c r="Y52" i="1"/>
  <c r="Y51" i="1"/>
  <c r="U51" i="1"/>
  <c r="S51" i="1"/>
  <c r="Q51" i="1"/>
  <c r="O51" i="1"/>
  <c r="M51" i="1"/>
  <c r="K51" i="1"/>
  <c r="I51" i="1"/>
  <c r="G51" i="1"/>
  <c r="E51" i="1"/>
  <c r="C51" i="1"/>
  <c r="Y50" i="1"/>
  <c r="U50" i="1"/>
  <c r="S50" i="1"/>
  <c r="Q50" i="1"/>
  <c r="O50" i="1"/>
  <c r="M50" i="1"/>
  <c r="K50" i="1"/>
  <c r="I50" i="1"/>
  <c r="G50" i="1"/>
  <c r="E50" i="1"/>
  <c r="C50" i="1"/>
  <c r="Y49" i="1"/>
  <c r="W49" i="1"/>
  <c r="U49" i="1"/>
  <c r="S49" i="1"/>
  <c r="Q49" i="1"/>
  <c r="O49" i="1"/>
  <c r="M49" i="1"/>
  <c r="K49" i="1"/>
  <c r="I49" i="1"/>
  <c r="G49" i="1"/>
  <c r="E49" i="1"/>
  <c r="C49" i="1"/>
  <c r="Y48" i="1"/>
  <c r="W48" i="1"/>
  <c r="U48" i="1"/>
  <c r="S48" i="1"/>
  <c r="Q48" i="1"/>
  <c r="O48" i="1"/>
  <c r="M48" i="1"/>
  <c r="K48" i="1"/>
  <c r="I48" i="1"/>
  <c r="G48" i="1"/>
  <c r="E48" i="1"/>
  <c r="C48" i="1"/>
  <c r="U54" i="1" l="1"/>
  <c r="I54" i="1"/>
  <c r="M54" i="1"/>
  <c r="K54" i="1"/>
  <c r="Q54" i="1"/>
  <c r="Y54" i="1"/>
  <c r="W54" i="1"/>
  <c r="S54" i="1"/>
  <c r="O54" i="1"/>
  <c r="G54" i="1"/>
  <c r="E54" i="1"/>
  <c r="Z48" i="1"/>
  <c r="Z50" i="1"/>
  <c r="Z52" i="1"/>
  <c r="Z51" i="1"/>
  <c r="Z53" i="1"/>
  <c r="Z49" i="1"/>
  <c r="C54" i="1"/>
  <c r="W3" i="1" l="1"/>
  <c r="W4" i="1"/>
  <c r="AE83" i="1"/>
  <c r="AE82" i="1"/>
  <c r="Z54" i="1"/>
</calcChain>
</file>

<file path=xl/sharedStrings.xml><?xml version="1.0" encoding="utf-8"?>
<sst xmlns="http://schemas.openxmlformats.org/spreadsheetml/2006/main" count="1873" uniqueCount="743">
  <si>
    <t>SANTA MARIA-BONITA SCHOOL DISTRICT</t>
  </si>
  <si>
    <t>Name</t>
  </si>
  <si>
    <t>Allotted Vacation Days</t>
  </si>
  <si>
    <t>Vacation Carry Over</t>
  </si>
  <si>
    <t>Total Vacation</t>
  </si>
  <si>
    <t>Location</t>
  </si>
  <si>
    <t>Classified Legend</t>
  </si>
  <si>
    <t>DELETE IF NON WORK DAY OR  BLANK CELLS</t>
  </si>
  <si>
    <t>W= Work Day</t>
  </si>
  <si>
    <t>S</t>
  </si>
  <si>
    <t>Saturday and Sunday</t>
  </si>
  <si>
    <t>No Students</t>
  </si>
  <si>
    <t>Student Days</t>
  </si>
  <si>
    <t xml:space="preserve">V= </t>
  </si>
  <si>
    <t xml:space="preserve"> Vacation</t>
  </si>
  <si>
    <t>H</t>
  </si>
  <si>
    <t>Holiday</t>
  </si>
  <si>
    <t>Management Non Work Day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</si>
  <si>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</si>
  <si>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</si>
  <si>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</si>
  <si>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</si>
  <si>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</si>
  <si>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</si>
  <si>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</si>
  <si>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</si>
  <si>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</si>
  <si>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</si>
  <si>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</si>
  <si>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</si>
  <si>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Sunday</t>
  </si>
  <si>
    <t>Monday</t>
  </si>
  <si>
    <t>W</t>
  </si>
  <si>
    <t>Tuesday</t>
  </si>
  <si>
    <t>List of Codes</t>
  </si>
  <si>
    <t>Wednesday</t>
  </si>
  <si>
    <t>Work</t>
  </si>
  <si>
    <t>Thursday</t>
  </si>
  <si>
    <t>w</t>
  </si>
  <si>
    <t>Friday</t>
  </si>
  <si>
    <t>Saturday</t>
  </si>
  <si>
    <t>h</t>
  </si>
  <si>
    <t>V</t>
  </si>
  <si>
    <t>Vacation</t>
  </si>
  <si>
    <t>v</t>
  </si>
  <si>
    <t>C</t>
  </si>
  <si>
    <t>Conference</t>
  </si>
  <si>
    <t>c</t>
  </si>
  <si>
    <t>N</t>
  </si>
  <si>
    <t>Non Work</t>
  </si>
  <si>
    <t>n</t>
  </si>
  <si>
    <t>M</t>
  </si>
  <si>
    <t>Mandatory</t>
  </si>
  <si>
    <t>m</t>
  </si>
  <si>
    <t xml:space="preserve"> </t>
  </si>
  <si>
    <t>Holidays</t>
  </si>
  <si>
    <t>Week-End</t>
  </si>
  <si>
    <t>Non-Work Days</t>
  </si>
  <si>
    <t>Mandatory Stf Dev</t>
  </si>
  <si>
    <t>Total</t>
  </si>
  <si>
    <t>Employee Signature</t>
  </si>
  <si>
    <t>Date</t>
  </si>
  <si>
    <t>Principal/Supervisor Signature</t>
  </si>
  <si>
    <t>Certificated Work Days</t>
  </si>
  <si>
    <t>Classified Work Days</t>
  </si>
  <si>
    <t>Management Work Days</t>
  </si>
  <si>
    <t>Number or Assigned
 Workdays</t>
  </si>
  <si>
    <t>ND Non Work Days</t>
  </si>
  <si>
    <t>B</t>
  </si>
  <si>
    <t>Position Type</t>
  </si>
  <si>
    <t>Assistant Principal 7-8</t>
  </si>
  <si>
    <t>Assistant Principal K-6</t>
  </si>
  <si>
    <t>Principal K-6</t>
  </si>
  <si>
    <t>ProgSpecialist-Teach&amp;LearnSupp</t>
  </si>
  <si>
    <t>Nurse</t>
  </si>
  <si>
    <t>Psychologist</t>
  </si>
  <si>
    <t>District Support Specialist</t>
  </si>
  <si>
    <t>Mental Health Specialist</t>
  </si>
  <si>
    <t>Counselor</t>
  </si>
  <si>
    <t>TK-8 Counselor&amp;CoorStudentSer</t>
  </si>
  <si>
    <t>Speech Teacher</t>
  </si>
  <si>
    <t>1st Grade</t>
  </si>
  <si>
    <t>1st/2nd Grade Combination</t>
  </si>
  <si>
    <t>2nd Grade</t>
  </si>
  <si>
    <t>3rd Grade</t>
  </si>
  <si>
    <t>3rd/4th Grade Combination</t>
  </si>
  <si>
    <t>4th Grade</t>
  </si>
  <si>
    <t>5th Grade</t>
  </si>
  <si>
    <t>6th Grade</t>
  </si>
  <si>
    <t>7th Grade</t>
  </si>
  <si>
    <t>8th Grade</t>
  </si>
  <si>
    <t>Adapted PE</t>
  </si>
  <si>
    <t>Art</t>
  </si>
  <si>
    <t>Band</t>
  </si>
  <si>
    <t>BCBA Behavior/Autism Spc</t>
  </si>
  <si>
    <t>Career Exploration</t>
  </si>
  <si>
    <t>CTE Comp Science/Business Mgmt</t>
  </si>
  <si>
    <t>CTE Computer Science</t>
  </si>
  <si>
    <t>CTE Engineering/Pro Dev</t>
  </si>
  <si>
    <t>CTE Home Tech</t>
  </si>
  <si>
    <t>DLI Coach&amp;PrgrmDev</t>
  </si>
  <si>
    <t>DRAMA</t>
  </si>
  <si>
    <t>ELD Coach</t>
  </si>
  <si>
    <t>ELD/AVID</t>
  </si>
  <si>
    <t>Elementary PE Teacher</t>
  </si>
  <si>
    <t>Elementary/JH Music Traveling</t>
  </si>
  <si>
    <t>English</t>
  </si>
  <si>
    <t>English / Co T</t>
  </si>
  <si>
    <t>English Language Development</t>
  </si>
  <si>
    <t>English/AVID</t>
  </si>
  <si>
    <t>Health</t>
  </si>
  <si>
    <t>History</t>
  </si>
  <si>
    <t>History/AVID</t>
  </si>
  <si>
    <t>Instructional Coach</t>
  </si>
  <si>
    <t>Kindergarten</t>
  </si>
  <si>
    <t>Life Skills</t>
  </si>
  <si>
    <t>Math</t>
  </si>
  <si>
    <t>Math/Algebra</t>
  </si>
  <si>
    <t>Math/AVID</t>
  </si>
  <si>
    <t>Math/Co T/AVID</t>
  </si>
  <si>
    <t>Math/Spanish</t>
  </si>
  <si>
    <t>Newcomer Program</t>
  </si>
  <si>
    <t>Opportunity</t>
  </si>
  <si>
    <t>Opportunity/Independent Study</t>
  </si>
  <si>
    <t>PE Teacher</t>
  </si>
  <si>
    <t>Resource Specialist</t>
  </si>
  <si>
    <t>Response-Intervention Teacher</t>
  </si>
  <si>
    <t>Science</t>
  </si>
  <si>
    <t>Science/Avid</t>
  </si>
  <si>
    <t>Science/STEAM</t>
  </si>
  <si>
    <t>Social Studies</t>
  </si>
  <si>
    <t>Spanish</t>
  </si>
  <si>
    <t>Special Ed. Mild/Moderate</t>
  </si>
  <si>
    <t>Special Ed. Moderate/Severely</t>
  </si>
  <si>
    <t>Special Ed. Severe/Profound</t>
  </si>
  <si>
    <t>Teacher on Special Assignment</t>
  </si>
  <si>
    <t>TOSA - ASES</t>
  </si>
  <si>
    <t>TOSA - EL</t>
  </si>
  <si>
    <t>TOSA - Induction</t>
  </si>
  <si>
    <t>TOSA - PE &amp; Athletics Sports</t>
  </si>
  <si>
    <t>TOSA - Technology</t>
  </si>
  <si>
    <t>TOSA - VAPA</t>
  </si>
  <si>
    <t>TOSA:  Transitional Kinder</t>
  </si>
  <si>
    <t>TOSA: Literacy</t>
  </si>
  <si>
    <t>TOSA: Literacy/GATE</t>
  </si>
  <si>
    <t>TOSA: Social Studies/Health</t>
  </si>
  <si>
    <t>TOSA: STEM/Science/Mathematics</t>
  </si>
  <si>
    <t>TOSA: Teacher Development</t>
  </si>
  <si>
    <t>TOSA; Literacy-Reading by 3rd</t>
  </si>
  <si>
    <t>TOSA-Assessment</t>
  </si>
  <si>
    <t>TOSA-Culture &amp; Climate</t>
  </si>
  <si>
    <t>TOSA-Mentor and Support</t>
  </si>
  <si>
    <t>TOSA-Pathway to Teaching</t>
  </si>
  <si>
    <t>TOSA-Special Education</t>
  </si>
  <si>
    <t>Transitional Kindergarten</t>
  </si>
  <si>
    <t>VAPA Art</t>
  </si>
  <si>
    <t>Wheel Business</t>
  </si>
  <si>
    <t>Wheel, Career Exploration</t>
  </si>
  <si>
    <t>Wheel, CTE Family/Skills</t>
  </si>
  <si>
    <t>Wheel, Health</t>
  </si>
  <si>
    <t>Wheel, PE/Heath</t>
  </si>
  <si>
    <t>Wheel, VAPA/Art</t>
  </si>
  <si>
    <t>Teacher Tutor</t>
  </si>
  <si>
    <t>AREA Administrator</t>
  </si>
  <si>
    <t>Assistant Superintendent HR</t>
  </si>
  <si>
    <t>Asst Superintendent Inst Svcs</t>
  </si>
  <si>
    <t>Coordinator, T&amp;L/Supplemental</t>
  </si>
  <si>
    <t>Coordinator/Family&amp;Comm Engage</t>
  </si>
  <si>
    <t>Coordinator/Teaching&amp;Learning</t>
  </si>
  <si>
    <t>Director</t>
  </si>
  <si>
    <t>Director of Human Resources</t>
  </si>
  <si>
    <t>Director/Migrant Ed Programs</t>
  </si>
  <si>
    <t>Director/Plan Align &amp; Implem</t>
  </si>
  <si>
    <t>Director/Teacher&amp;LearnSupProg</t>
  </si>
  <si>
    <t>Executive Director</t>
  </si>
  <si>
    <t>Family Engmnt&amp;Pupil Suprt Spec</t>
  </si>
  <si>
    <t>Principal 7-8</t>
  </si>
  <si>
    <t>Program Specialist</t>
  </si>
  <si>
    <t>Program Specialist for P3</t>
  </si>
  <si>
    <t>ProgSpecialist,LeadershipDev</t>
  </si>
  <si>
    <t>ProgSpecialist,PlanAlignment</t>
  </si>
  <si>
    <t>ProgSpecialist-DualLangImmer</t>
  </si>
  <si>
    <t>Superintendent</t>
  </si>
  <si>
    <t>Custodial Supervisor</t>
  </si>
  <si>
    <t>Account Clerk I</t>
  </si>
  <si>
    <t>Account Clerk III</t>
  </si>
  <si>
    <t>Account Tech/Budget Control</t>
  </si>
  <si>
    <t>Attendance Clerk</t>
  </si>
  <si>
    <t>Buyer</t>
  </si>
  <si>
    <t>Clerk III - Project Clerk</t>
  </si>
  <si>
    <t>Clerk Typist II</t>
  </si>
  <si>
    <t>Clerk Typist III</t>
  </si>
  <si>
    <t>Clerk Typist IV</t>
  </si>
  <si>
    <t>Community Liaison</t>
  </si>
  <si>
    <t>DataAnalyst:Assess&amp;Accntblty</t>
  </si>
  <si>
    <t>District Community Liaison</t>
  </si>
  <si>
    <t>District Receptionist-Biling</t>
  </si>
  <si>
    <t>District Translator</t>
  </si>
  <si>
    <t>Health Assistant I</t>
  </si>
  <si>
    <t>Library Media Clerk III</t>
  </si>
  <si>
    <t>Library Stock Clerk</t>
  </si>
  <si>
    <t>Licensed Vocational Nurse</t>
  </si>
  <si>
    <t>Mig/Homeless Family Advocate</t>
  </si>
  <si>
    <t>Migrant Ed Graphic Resour Tech</t>
  </si>
  <si>
    <t>Migrant Ed Recruiter</t>
  </si>
  <si>
    <t>Migrant Health Clerk</t>
  </si>
  <si>
    <t>Personnel Clerk I</t>
  </si>
  <si>
    <t>Personnel Clerk II</t>
  </si>
  <si>
    <t>Purchasing Clerk</t>
  </si>
  <si>
    <t>School Office Manager</t>
  </si>
  <si>
    <t>Secretary II</t>
  </si>
  <si>
    <t>Student Info Data Specialist</t>
  </si>
  <si>
    <t>StudInfoData&amp;ReportSpclstSped</t>
  </si>
  <si>
    <t>Trilingual District Translator</t>
  </si>
  <si>
    <t>Administrative Secretary</t>
  </si>
  <si>
    <t>Employee Benefits Clerk</t>
  </si>
  <si>
    <t>Executive Liaison</t>
  </si>
  <si>
    <t>Custodian I</t>
  </si>
  <si>
    <t>Custodian I Carpet Crew</t>
  </si>
  <si>
    <t>Custodian II</t>
  </si>
  <si>
    <t>Custodian III</t>
  </si>
  <si>
    <t>Lead Custodian</t>
  </si>
  <si>
    <t>Cafeteria Manager I</t>
  </si>
  <si>
    <t>Cafeteria Manager II</t>
  </si>
  <si>
    <t>Cafeteria Manager III</t>
  </si>
  <si>
    <t>Food Service Worker I</t>
  </si>
  <si>
    <t>Food Service Worker II</t>
  </si>
  <si>
    <t>Meal Checker</t>
  </si>
  <si>
    <t>Digital Media Specialist</t>
  </si>
  <si>
    <t>Microcomputer/NetworkSupp Tech</t>
  </si>
  <si>
    <t>Office Automation Specialist</t>
  </si>
  <si>
    <t>System Admin III</t>
  </si>
  <si>
    <t>Tech &amp; Info Systems Specialist</t>
  </si>
  <si>
    <t>Technology Support Tech I</t>
  </si>
  <si>
    <t>Electrician</t>
  </si>
  <si>
    <t>Grounds Maintenance Worker II</t>
  </si>
  <si>
    <t>HVAC Technician</t>
  </si>
  <si>
    <t>Lead Maintenance Worker</t>
  </si>
  <si>
    <t>Locksmith</t>
  </si>
  <si>
    <t>Maintenance Worker II</t>
  </si>
  <si>
    <t>MaintWorker II-Sprinkler/Irrig</t>
  </si>
  <si>
    <t>Mechanic</t>
  </si>
  <si>
    <t>Mechanic/Tool Crib Attendant</t>
  </si>
  <si>
    <t>Painter</t>
  </si>
  <si>
    <t>Plumber/Sprinkler Repair</t>
  </si>
  <si>
    <t>InstrAsst IV-BehaviorAnalysis</t>
  </si>
  <si>
    <t>Instructional Asst II-Bil-Bic</t>
  </si>
  <si>
    <t>Instructional Asst III-SH</t>
  </si>
  <si>
    <t>Instructional Asst II-SpEd</t>
  </si>
  <si>
    <t>InstructionalAsst III-BehavSup</t>
  </si>
  <si>
    <t>Language Assessment Asst-Bil</t>
  </si>
  <si>
    <t>Library Media Clerk I</t>
  </si>
  <si>
    <t>Student Supervision Aide</t>
  </si>
  <si>
    <t>Lead Warehouse/Del Worker II</t>
  </si>
  <si>
    <t>Warehouse/Delivery Worker I</t>
  </si>
  <si>
    <t>Warehouse/Delivery Worker II</t>
  </si>
  <si>
    <t>Accounting Supervisor</t>
  </si>
  <si>
    <t>Chief Technology Officer</t>
  </si>
  <si>
    <t>Const/School Facil Supervisor</t>
  </si>
  <si>
    <t>Coordinator Budget-Finance</t>
  </si>
  <si>
    <t>Coordinator Maint-Operations</t>
  </si>
  <si>
    <t>Coordinator of Food Services</t>
  </si>
  <si>
    <t>Coordinator of Human Resources</t>
  </si>
  <si>
    <t>Coordinator of Purchasing</t>
  </si>
  <si>
    <t>Credential Analyst/Budget Mngr</t>
  </si>
  <si>
    <t>Deputy Superintendent</t>
  </si>
  <si>
    <t>Food Service Supervisor</t>
  </si>
  <si>
    <t>Instructional Media Supervisor</t>
  </si>
  <si>
    <t>Mainten Operations Supervisor</t>
  </si>
  <si>
    <t>Physical Therapist</t>
  </si>
  <si>
    <t>Risk Manager Supervisor</t>
  </si>
  <si>
    <t>Student Housing Technician</t>
  </si>
  <si>
    <t>Supervisor of IT</t>
  </si>
  <si>
    <t>Executive Assistant</t>
  </si>
  <si>
    <t>Public Information Officer</t>
  </si>
  <si>
    <t>Job Category Id</t>
  </si>
  <si>
    <t>Job Class</t>
  </si>
  <si>
    <t>Calendar</t>
  </si>
  <si>
    <t>CEINTERN</t>
  </si>
  <si>
    <t>PSYCH INTERN</t>
  </si>
  <si>
    <t>Psychologist Intern</t>
  </si>
  <si>
    <t>PSYCH195</t>
  </si>
  <si>
    <t>CERTMGMT</t>
  </si>
  <si>
    <t>A ADMIN MIG</t>
  </si>
  <si>
    <t>Asst Admin-Migrant Ed Prog</t>
  </si>
  <si>
    <t>MGMT 220</t>
  </si>
  <si>
    <t>AP 7-8</t>
  </si>
  <si>
    <t>MGMT 213</t>
  </si>
  <si>
    <t>AP K-6</t>
  </si>
  <si>
    <t>MGMT 208</t>
  </si>
  <si>
    <t>AREA-ADMIN</t>
  </si>
  <si>
    <t>MGMT 195</t>
  </si>
  <si>
    <t>ASSTSUP SA</t>
  </si>
  <si>
    <t>ASST SUP ON SPECIAL ASSIGN</t>
  </si>
  <si>
    <t>MGMT 223</t>
  </si>
  <si>
    <t>ASSTSUPTHR</t>
  </si>
  <si>
    <t>ASSTSUPTIS</t>
  </si>
  <si>
    <t>CO-DIRECTOR</t>
  </si>
  <si>
    <t>Co-Director of Special Ed</t>
  </si>
  <si>
    <t>COORD ASES</t>
  </si>
  <si>
    <t>Coordinator of ASES/ASI</t>
  </si>
  <si>
    <t>COORD ASP</t>
  </si>
  <si>
    <t>Coordinator/After School Prog</t>
  </si>
  <si>
    <t>COORD ASSESS</t>
  </si>
  <si>
    <t>Coordinator Assesst/Account</t>
  </si>
  <si>
    <t>COORD CURR</t>
  </si>
  <si>
    <t>Coordinator of Curriculum</t>
  </si>
  <si>
    <t>COORD ELD</t>
  </si>
  <si>
    <t>Coordinator/ELD</t>
  </si>
  <si>
    <t>COORD F&amp;C EN</t>
  </si>
  <si>
    <t>COORD HEALTH</t>
  </si>
  <si>
    <t>Coordinator, Health</t>
  </si>
  <si>
    <t>CL220</t>
  </si>
  <si>
    <t>COORD HR</t>
  </si>
  <si>
    <t>Coordinator for HR</t>
  </si>
  <si>
    <t>COORD LCAP</t>
  </si>
  <si>
    <t>Coordinator/LCAP</t>
  </si>
  <si>
    <t>COORD SP ED</t>
  </si>
  <si>
    <t>Coordinator/Special Ed</t>
  </si>
  <si>
    <t>COORD ST/FED</t>
  </si>
  <si>
    <t>Coordinator State/Fed. Prgrms</t>
  </si>
  <si>
    <t>COORD TEACH</t>
  </si>
  <si>
    <t>COORD, PP</t>
  </si>
  <si>
    <t>Coordinator of Pupil Personnel</t>
  </si>
  <si>
    <t>COORDT&amp;L/SUP</t>
  </si>
  <si>
    <t>DIREC-PRE</t>
  </si>
  <si>
    <t>Preschool Director</t>
  </si>
  <si>
    <t>DIRECT - HR</t>
  </si>
  <si>
    <t>DIRECT-EXPAN</t>
  </si>
  <si>
    <t>Director/Expanded Learning</t>
  </si>
  <si>
    <t>DIRECT-MIG</t>
  </si>
  <si>
    <t>DIRECT-MLS</t>
  </si>
  <si>
    <t>Director of Multilingual Servs</t>
  </si>
  <si>
    <t>DIRECTOR</t>
  </si>
  <si>
    <t>DIRECT-PLAN</t>
  </si>
  <si>
    <t>DIRECT-T&amp;LSP</t>
  </si>
  <si>
    <t>EXEDIRECTOR</t>
  </si>
  <si>
    <t>FE&amp;PS SPEC</t>
  </si>
  <si>
    <t>INT PRIN K-6</t>
  </si>
  <si>
    <t>Interim Principal K-6</t>
  </si>
  <si>
    <t>JR HIGH DEAN</t>
  </si>
  <si>
    <t>Junior High Dean</t>
  </si>
  <si>
    <t>PRINCIPAL7-8</t>
  </si>
  <si>
    <t>PRINCIPALK-6</t>
  </si>
  <si>
    <t>PRINCIPALSP</t>
  </si>
  <si>
    <t>Principal SP-Leadership Devel</t>
  </si>
  <si>
    <t>PROGRAM SPEC</t>
  </si>
  <si>
    <t>PROGRAM-DLI</t>
  </si>
  <si>
    <t>PROGRAM-FE</t>
  </si>
  <si>
    <t>ProgSpecialist,FamEngagement</t>
  </si>
  <si>
    <t>PROGRAM-HS</t>
  </si>
  <si>
    <t>ProgSpecialist,Health Services</t>
  </si>
  <si>
    <t>PROGRAM-LD</t>
  </si>
  <si>
    <t>PROGRAM-MS</t>
  </si>
  <si>
    <t>ProgSpecialist,MultilingualSer</t>
  </si>
  <si>
    <t>PROGRAM-P3</t>
  </si>
  <si>
    <t>PROGRAM-PA</t>
  </si>
  <si>
    <t>PROGRAM-TD</t>
  </si>
  <si>
    <t>ProgSpecialist,TeacherDevelop</t>
  </si>
  <si>
    <t>PROGRAM-TLP</t>
  </si>
  <si>
    <t>SUP</t>
  </si>
  <si>
    <t>CLASMGMT</t>
  </si>
  <si>
    <t>ACCTSUPERV</t>
  </si>
  <si>
    <t>MGMT 225</t>
  </si>
  <si>
    <t>ANALYSTBUDGT</t>
  </si>
  <si>
    <t>ASSTSUPTBUS</t>
  </si>
  <si>
    <t>Asst. Supt/Business Services</t>
  </si>
  <si>
    <t>CHIEF TECH</t>
  </si>
  <si>
    <t>CONSTSUPERV</t>
  </si>
  <si>
    <t>COORD BUDGET</t>
  </si>
  <si>
    <t>COORD FOOD</t>
  </si>
  <si>
    <t>COORD INFO</t>
  </si>
  <si>
    <t>Coordinator Information Sys</t>
  </si>
  <si>
    <t>COORD MAINT</t>
  </si>
  <si>
    <t>COORDPURCHAS</t>
  </si>
  <si>
    <t>CUST SUPERV</t>
  </si>
  <si>
    <t>DEPUTY SUP</t>
  </si>
  <si>
    <t>FOOD SUPERV</t>
  </si>
  <si>
    <t>HR SUPERV</t>
  </si>
  <si>
    <t>Human Resources Supervisor</t>
  </si>
  <si>
    <t>IMC SUPERV</t>
  </si>
  <si>
    <t>INTERIMSUP</t>
  </si>
  <si>
    <t>Interim Superintendent</t>
  </si>
  <si>
    <t>MAINT SUPERV</t>
  </si>
  <si>
    <t>OCCUPTHERAP</t>
  </si>
  <si>
    <t>Occupational Therapist</t>
  </si>
  <si>
    <t>PHYTHERAPIST</t>
  </si>
  <si>
    <t>PURCH SUPERV</t>
  </si>
  <si>
    <t>Purchasing Supervisor</t>
  </si>
  <si>
    <t>RISKMGRSUPV</t>
  </si>
  <si>
    <t>STUDHOUSTECH</t>
  </si>
  <si>
    <t>SUPERVIT</t>
  </si>
  <si>
    <t>CLERICAL</t>
  </si>
  <si>
    <t>ACCT CLK I</t>
  </si>
  <si>
    <t>CL12</t>
  </si>
  <si>
    <t>ACCT CLK II</t>
  </si>
  <si>
    <t>Account Clerk II</t>
  </si>
  <si>
    <t>ACCT CLK III</t>
  </si>
  <si>
    <t>ACCT TECH</t>
  </si>
  <si>
    <t>ATTN CLK</t>
  </si>
  <si>
    <t>CL190 SD</t>
  </si>
  <si>
    <t>BUYER</t>
  </si>
  <si>
    <t>CLK III/PROJ</t>
  </si>
  <si>
    <t>CL180MOD</t>
  </si>
  <si>
    <t>CLK TYP 246</t>
  </si>
  <si>
    <t>Clerk Typist III (246 days)</t>
  </si>
  <si>
    <t>CLK TYP I</t>
  </si>
  <si>
    <t>Clerk Typist I</t>
  </si>
  <si>
    <t>CL200 SD</t>
  </si>
  <si>
    <t>CLK TYP II</t>
  </si>
  <si>
    <t>CLK TYP III</t>
  </si>
  <si>
    <t>CLK TYP IV</t>
  </si>
  <si>
    <t>COMM LIAISON</t>
  </si>
  <si>
    <t>CL180 SD</t>
  </si>
  <si>
    <t>CONTRANALYST</t>
  </si>
  <si>
    <t>Contract Procurement Analyst</t>
  </si>
  <si>
    <t>DATA ANALYST</t>
  </si>
  <si>
    <t>DISTCOMMLIAI</t>
  </si>
  <si>
    <t>DISTRECEPBIL</t>
  </si>
  <si>
    <t>DISTTRANSLAT</t>
  </si>
  <si>
    <t>EMPL BEN CLK</t>
  </si>
  <si>
    <t>HEALTHASST I</t>
  </si>
  <si>
    <t>HEALTHASSTII</t>
  </si>
  <si>
    <t>Health Assistant II</t>
  </si>
  <si>
    <t>LIBMEDCLKIII</t>
  </si>
  <si>
    <t>LIBRMEDCLKI</t>
  </si>
  <si>
    <t>LIBRMEDCLKII</t>
  </si>
  <si>
    <t>Library Media Clerk II</t>
  </si>
  <si>
    <t>LIBRSTOCKCK</t>
  </si>
  <si>
    <t>LVN</t>
  </si>
  <si>
    <t>MIGDATASPEC</t>
  </si>
  <si>
    <t>Migrant Data/Recruitment Spec</t>
  </si>
  <si>
    <t>MIGEDGRAPHIC</t>
  </si>
  <si>
    <t>MIGEDRECRTR</t>
  </si>
  <si>
    <t>MIGHEALTHCLK</t>
  </si>
  <si>
    <t>MIGHOMELESAD</t>
  </si>
  <si>
    <t>PERS CLK I</t>
  </si>
  <si>
    <t>PERS CLK II</t>
  </si>
  <si>
    <t>PURCH CLERK</t>
  </si>
  <si>
    <t>SCHOFFICEMGR</t>
  </si>
  <si>
    <t>SECRETARY I</t>
  </si>
  <si>
    <t>Secretary I</t>
  </si>
  <si>
    <t>SECRETARY II</t>
  </si>
  <si>
    <t>SIDRSSPED</t>
  </si>
  <si>
    <t>STUDINFODATA</t>
  </si>
  <si>
    <t>CL235MOD</t>
  </si>
  <si>
    <t>TRILDISTTRAN</t>
  </si>
  <si>
    <t>CONF</t>
  </si>
  <si>
    <t>ADMIN SEC</t>
  </si>
  <si>
    <t>EXECASSIST</t>
  </si>
  <si>
    <t>EXECLIAISON</t>
  </si>
  <si>
    <t>EXECSECRETRY</t>
  </si>
  <si>
    <t>Executive Secretary</t>
  </si>
  <si>
    <t>PUBLINFOOFF</t>
  </si>
  <si>
    <t>CL230</t>
  </si>
  <si>
    <t>CUSTOD</t>
  </si>
  <si>
    <t>CUSTODIA</t>
  </si>
  <si>
    <t>CUSTODIAN I</t>
  </si>
  <si>
    <t>CUSTODIAN II</t>
  </si>
  <si>
    <t>CUSTODIANIII</t>
  </si>
  <si>
    <t>LEADCUSTODIA</t>
  </si>
  <si>
    <t>EX DUTY</t>
  </si>
  <si>
    <t>DEPT CHAIR</t>
  </si>
  <si>
    <t>Department Chair</t>
  </si>
  <si>
    <t>CERT</t>
  </si>
  <si>
    <t>LEAD TEACHER</t>
  </si>
  <si>
    <t>Lead Teacher</t>
  </si>
  <si>
    <t>FOODSERV</t>
  </si>
  <si>
    <t>CAFÉ MGR I</t>
  </si>
  <si>
    <t>CAFÉ MGR II</t>
  </si>
  <si>
    <t>CAFÉ MGR III</t>
  </si>
  <si>
    <t>FOODSERVDEL</t>
  </si>
  <si>
    <t>FoodServiceWorker/Deliv Driver</t>
  </si>
  <si>
    <t>FOODSERVWKII</t>
  </si>
  <si>
    <t>FOODSERVWKRI</t>
  </si>
  <si>
    <t>MEAL CHECKER</t>
  </si>
  <si>
    <t>INFOSYS</t>
  </si>
  <si>
    <t>DIGITALMEDSP</t>
  </si>
  <si>
    <t>MICNETWKSPEC</t>
  </si>
  <si>
    <t>Microcomputer/Network Spec</t>
  </si>
  <si>
    <t>MICNETWKSUP</t>
  </si>
  <si>
    <t>OFFAUTOSPEC</t>
  </si>
  <si>
    <t>SYSTEMADMINI</t>
  </si>
  <si>
    <t>System Admin I</t>
  </si>
  <si>
    <t>SYSTMADMIII</t>
  </si>
  <si>
    <t>SYSTMADMINII</t>
  </si>
  <si>
    <t>System Admin II</t>
  </si>
  <si>
    <t>TECHINFSYSSP</t>
  </si>
  <si>
    <t>TECHSUPP I</t>
  </si>
  <si>
    <t>CL190MOD</t>
  </si>
  <si>
    <t>MAINTEN</t>
  </si>
  <si>
    <t>CARPENTER</t>
  </si>
  <si>
    <t>Cabinet Maker/Carpenter</t>
  </si>
  <si>
    <t>ELECTRICIAN</t>
  </si>
  <si>
    <t>GRNDS MAIN I</t>
  </si>
  <si>
    <t>Grounds Maintenance Worker I</t>
  </si>
  <si>
    <t>GRNDSMAINII</t>
  </si>
  <si>
    <t>HVAC TECH</t>
  </si>
  <si>
    <t>LEADMAINTWKR</t>
  </si>
  <si>
    <t>LOCKSMITH</t>
  </si>
  <si>
    <t>MAINT WKR I</t>
  </si>
  <si>
    <t>Maintenance Worker I</t>
  </si>
  <si>
    <t>MAINT WKR II</t>
  </si>
  <si>
    <t>MAINT/SPRINK</t>
  </si>
  <si>
    <t>MECHANIC</t>
  </si>
  <si>
    <t>MECHTOOLCRIB</t>
  </si>
  <si>
    <t>PAINTER</t>
  </si>
  <si>
    <t>PLUMBRSPRINK</t>
  </si>
  <si>
    <t>NURSE</t>
  </si>
  <si>
    <t>PARAPROF</t>
  </si>
  <si>
    <t>COMPLABTECH</t>
  </si>
  <si>
    <t>Computer Laboratory Technician</t>
  </si>
  <si>
    <t>IA III-BSA</t>
  </si>
  <si>
    <t>IA III-SH</t>
  </si>
  <si>
    <t>IA II-RSD</t>
  </si>
  <si>
    <t>Instructional Assistant II-RSD</t>
  </si>
  <si>
    <t>IA IV-BAA</t>
  </si>
  <si>
    <t>IAII-BIL-BIC</t>
  </si>
  <si>
    <t>IAII-MIG-BIL</t>
  </si>
  <si>
    <t>Instructional Asst II-Migr-Bil</t>
  </si>
  <si>
    <t>IAII-SPEC ED</t>
  </si>
  <si>
    <t>INST ASST I</t>
  </si>
  <si>
    <t>Instructional Assistant I</t>
  </si>
  <si>
    <t>LANGASSESBIL</t>
  </si>
  <si>
    <t>PSYCH</t>
  </si>
  <si>
    <t>DISTSUP-PSYC</t>
  </si>
  <si>
    <t>MENTALHEALTH</t>
  </si>
  <si>
    <t>PSYCHOLOGIST</t>
  </si>
  <si>
    <t>PUPILSVC</t>
  </si>
  <si>
    <t>COUNSELOR</t>
  </si>
  <si>
    <t>TK-8 COUNSEL</t>
  </si>
  <si>
    <t>SPEECH</t>
  </si>
  <si>
    <t>DISTSUP-SPEE</t>
  </si>
  <si>
    <t>STUSUP</t>
  </si>
  <si>
    <t>STUDSUP AIDE</t>
  </si>
  <si>
    <t>TEACHER</t>
  </si>
  <si>
    <t>2nd/3rd Grade Combination</t>
  </si>
  <si>
    <t>4th/5th Grade Combination</t>
  </si>
  <si>
    <t>5th/6th Grade Combination</t>
  </si>
  <si>
    <t>ADAPTED PE</t>
  </si>
  <si>
    <t>ALGEBRA</t>
  </si>
  <si>
    <t>Algebra</t>
  </si>
  <si>
    <t>ART</t>
  </si>
  <si>
    <t>BAND</t>
  </si>
  <si>
    <t>BCBA B/A SPC</t>
  </si>
  <si>
    <t>CAREEXP</t>
  </si>
  <si>
    <t>CMPTR SKILLS</t>
  </si>
  <si>
    <t>Computer Skills/Keyboarding</t>
  </si>
  <si>
    <t>COACH/TOSA</t>
  </si>
  <si>
    <t>DLI Inst. Coach&amp;Prog Dev.TOSA</t>
  </si>
  <si>
    <t>CTE COMP/BUS</t>
  </si>
  <si>
    <t>CTE ED</t>
  </si>
  <si>
    <t>Center for Therapeutic Ed ED</t>
  </si>
  <si>
    <t>CTE ENG/PRO</t>
  </si>
  <si>
    <t>CTE EXPLO</t>
  </si>
  <si>
    <t>CTE - Career Exploration</t>
  </si>
  <si>
    <t>CTE FAM/SCI</t>
  </si>
  <si>
    <t>CTE Family &amp; Consumer Science</t>
  </si>
  <si>
    <t>CTE HOME</t>
  </si>
  <si>
    <t>CTE SCIENCE</t>
  </si>
  <si>
    <t>CTE TECH ED</t>
  </si>
  <si>
    <t>Career Technical Education</t>
  </si>
  <si>
    <t>DISTSUPSPE</t>
  </si>
  <si>
    <t>DRAMA/AVID</t>
  </si>
  <si>
    <t>Drama/AVID</t>
  </si>
  <si>
    <t>EL ENG/EL SS</t>
  </si>
  <si>
    <t>El English/El Social Studies</t>
  </si>
  <si>
    <t>EL INT</t>
  </si>
  <si>
    <t>EL Intervention</t>
  </si>
  <si>
    <t>EL SCI/SCI</t>
  </si>
  <si>
    <t>EL Science/Science</t>
  </si>
  <si>
    <t>ELA/CO T</t>
  </si>
  <si>
    <t>ELD</t>
  </si>
  <si>
    <t>ELD/CO T</t>
  </si>
  <si>
    <t>ELD / Co T</t>
  </si>
  <si>
    <t>ELD/COACH</t>
  </si>
  <si>
    <t>ELEM PE</t>
  </si>
  <si>
    <t>ELEM/JHMUSIC</t>
  </si>
  <si>
    <t>ENG/AVD/GATE</t>
  </si>
  <si>
    <t>English/Avid/Gate</t>
  </si>
  <si>
    <t>ENG/AVID</t>
  </si>
  <si>
    <t>ENG/MATH</t>
  </si>
  <si>
    <t>English/Math</t>
  </si>
  <si>
    <t>ENG/SCI</t>
  </si>
  <si>
    <t>English/Science</t>
  </si>
  <si>
    <t>ENG/SOCST</t>
  </si>
  <si>
    <t>English/Social Studies</t>
  </si>
  <si>
    <t>ENGLISH</t>
  </si>
  <si>
    <t>ENGLISH/GATE</t>
  </si>
  <si>
    <t>English/GATE</t>
  </si>
  <si>
    <t>ENGLISH/PE</t>
  </si>
  <si>
    <t>English/PE</t>
  </si>
  <si>
    <t>HEALTH</t>
  </si>
  <si>
    <t>HEALTH TECH</t>
  </si>
  <si>
    <t>Health Technology</t>
  </si>
  <si>
    <t>HISTORY</t>
  </si>
  <si>
    <t>HISTORY/AVID</t>
  </si>
  <si>
    <t>IND STUDY</t>
  </si>
  <si>
    <t>Independent Study</t>
  </si>
  <si>
    <t>INDUS TECH</t>
  </si>
  <si>
    <t>Industrial Technology</t>
  </si>
  <si>
    <t>INST/COACH</t>
  </si>
  <si>
    <t>INT-ELA</t>
  </si>
  <si>
    <t>Intervention-ELA</t>
  </si>
  <si>
    <t>INT-ELD</t>
  </si>
  <si>
    <t>Intervention-ELD</t>
  </si>
  <si>
    <t>INTERVENTION</t>
  </si>
  <si>
    <t>TOSA-Intervention</t>
  </si>
  <si>
    <t>INT-MATH</t>
  </si>
  <si>
    <t>Intervention-Math</t>
  </si>
  <si>
    <t>INT-RTIT</t>
  </si>
  <si>
    <t>INT-STEAM</t>
  </si>
  <si>
    <t>Intervention-STEAM</t>
  </si>
  <si>
    <t>INTV MTH</t>
  </si>
  <si>
    <t>TOSA-Intervention Math</t>
  </si>
  <si>
    <t>INTV STEAM</t>
  </si>
  <si>
    <t>TOSA-Intervention Steam</t>
  </si>
  <si>
    <t>K/1</t>
  </si>
  <si>
    <t>K/1st Grade Combination</t>
  </si>
  <si>
    <t>KINDERGARTEN</t>
  </si>
  <si>
    <t>LAT</t>
  </si>
  <si>
    <t>Limited Assignment Tchr</t>
  </si>
  <si>
    <t>LIFE SKILLS</t>
  </si>
  <si>
    <t>MATH</t>
  </si>
  <si>
    <t>MATH/ALGEBRA</t>
  </si>
  <si>
    <t>MATH/AVID</t>
  </si>
  <si>
    <t>MATH/CO T/AV</t>
  </si>
  <si>
    <t>MATH/CO T/W</t>
  </si>
  <si>
    <t>Math/Co T/ Web</t>
  </si>
  <si>
    <t>MATH/EL MATH</t>
  </si>
  <si>
    <t>Math/El Math</t>
  </si>
  <si>
    <t>MATH/SCIENCE</t>
  </si>
  <si>
    <t>Math/Science</t>
  </si>
  <si>
    <t>MATH/SPANISH</t>
  </si>
  <si>
    <t>MATH/STEAM</t>
  </si>
  <si>
    <t>Math/SciTech,EngineerArtMth</t>
  </si>
  <si>
    <t>MUSIC</t>
  </si>
  <si>
    <t>Music</t>
  </si>
  <si>
    <t>NEWCOMER</t>
  </si>
  <si>
    <t>OPPORTUN/IS</t>
  </si>
  <si>
    <t>OPPORTUNITY</t>
  </si>
  <si>
    <t>PE TEACHER</t>
  </si>
  <si>
    <t>PE/AVID</t>
  </si>
  <si>
    <t>PE/AVID Teacher</t>
  </si>
  <si>
    <t>PE/INTERVEN</t>
  </si>
  <si>
    <t>PE/Intervention</t>
  </si>
  <si>
    <t>PRESCHOOL</t>
  </si>
  <si>
    <t>Preschool Teacher</t>
  </si>
  <si>
    <t>PRESCHOOL-HV</t>
  </si>
  <si>
    <t>Bil Preschool-Mig Home Visit</t>
  </si>
  <si>
    <t>CERT M</t>
  </si>
  <si>
    <t>RESOURCE</t>
  </si>
  <si>
    <t>RESOURCE/SH</t>
  </si>
  <si>
    <t>Resource/SH</t>
  </si>
  <si>
    <t>SCIEN/STEAM</t>
  </si>
  <si>
    <t>SCIENCE</t>
  </si>
  <si>
    <t>SCIENCE/AVID</t>
  </si>
  <si>
    <t>SCIENCE/PE</t>
  </si>
  <si>
    <t>Science/PE</t>
  </si>
  <si>
    <t>SOC STU/AVID</t>
  </si>
  <si>
    <t>Social Studies/AVID</t>
  </si>
  <si>
    <t>SOC STU/GATE</t>
  </si>
  <si>
    <t>Social Studies/Gate</t>
  </si>
  <si>
    <t>SOC STU/PE</t>
  </si>
  <si>
    <t>Social Studies/PE</t>
  </si>
  <si>
    <t>SOC STU/SCIE</t>
  </si>
  <si>
    <t>Social Studies/Science</t>
  </si>
  <si>
    <t>SOC STU/SKIL</t>
  </si>
  <si>
    <t>Social Studies/Skills</t>
  </si>
  <si>
    <t>SOC STUDIES</t>
  </si>
  <si>
    <t>SPANISH</t>
  </si>
  <si>
    <t>SPED LH</t>
  </si>
  <si>
    <t>SpecialEd Learning Handicapped</t>
  </si>
  <si>
    <t>SPED SH</t>
  </si>
  <si>
    <t>SpecialEd Severely Handicapped</t>
  </si>
  <si>
    <t>SPED SH-PRFD</t>
  </si>
  <si>
    <t>SpecialEd SH Profound</t>
  </si>
  <si>
    <t>SPED-MIL/MOD</t>
  </si>
  <si>
    <t>SPED-MOD/SEV</t>
  </si>
  <si>
    <t>SPED-SEV/PRO</t>
  </si>
  <si>
    <t>TECH LAB</t>
  </si>
  <si>
    <t>Technology Lab</t>
  </si>
  <si>
    <t>TECHNOLOGY</t>
  </si>
  <si>
    <t>Technology</t>
  </si>
  <si>
    <t>TK</t>
  </si>
  <si>
    <t>TK/K COMBO</t>
  </si>
  <si>
    <t>Transistional Kinder/Kinder</t>
  </si>
  <si>
    <t>TOSA</t>
  </si>
  <si>
    <t>TOSA CD SPEC</t>
  </si>
  <si>
    <t>TOSA Child Dvlpmnt Specialist</t>
  </si>
  <si>
    <t>TOSA CMNCORE</t>
  </si>
  <si>
    <t>TOSA Common Core</t>
  </si>
  <si>
    <t>TOSA-ASES</t>
  </si>
  <si>
    <t>TOSA-ASSES</t>
  </si>
  <si>
    <t>TOSA-C&amp;C</t>
  </si>
  <si>
    <t>TOSA-COLLEGE</t>
  </si>
  <si>
    <t>TOSA-College/Career/Dev</t>
  </si>
  <si>
    <t>TOSA-DEVELOP</t>
  </si>
  <si>
    <t>TOSA-DLI</t>
  </si>
  <si>
    <t>TOSA-EL</t>
  </si>
  <si>
    <t>TOSA-GATE</t>
  </si>
  <si>
    <t>TOSA-INDUC</t>
  </si>
  <si>
    <t>TOSA-LIT</t>
  </si>
  <si>
    <t>TOSA-LR3</t>
  </si>
  <si>
    <t>TOSA-M&amp;S</t>
  </si>
  <si>
    <t>TOSA-PATH</t>
  </si>
  <si>
    <t>TOSA-PE</t>
  </si>
  <si>
    <t>TOSA-PLAN/AL</t>
  </si>
  <si>
    <t>TOSA-Specilalist/PlanAlignment</t>
  </si>
  <si>
    <t>TOSA-PRE</t>
  </si>
  <si>
    <t>TOSA-State Preschool</t>
  </si>
  <si>
    <t>TOSA-SP.ED</t>
  </si>
  <si>
    <t>TOSA-SSH</t>
  </si>
  <si>
    <t>TOSA-STEM</t>
  </si>
  <si>
    <t>TOSA-TECH</t>
  </si>
  <si>
    <t>TOSA-TK</t>
  </si>
  <si>
    <t>TOSA-VAPA</t>
  </si>
  <si>
    <t>TOSA-VAPA/PE</t>
  </si>
  <si>
    <t>TOSA-VAPA/PE/Literacy</t>
  </si>
  <si>
    <t>VAPA ART</t>
  </si>
  <si>
    <t>WHEEL PE/H</t>
  </si>
  <si>
    <t>WHEELART</t>
  </si>
  <si>
    <t>WHEELBUS</t>
  </si>
  <si>
    <t>WHEELCE</t>
  </si>
  <si>
    <t>WHEELCTE</t>
  </si>
  <si>
    <t>WHEELENG</t>
  </si>
  <si>
    <t>Wheel, English</t>
  </si>
  <si>
    <t>WHEELHEAL</t>
  </si>
  <si>
    <t>WHEELVAPA</t>
  </si>
  <si>
    <t>Wheel, VAPA/Drama</t>
  </si>
  <si>
    <t>TUTOR</t>
  </si>
  <si>
    <t>CETUTOR</t>
  </si>
  <si>
    <t>WAREHOUS</t>
  </si>
  <si>
    <t>LEADWAREHOUS</t>
  </si>
  <si>
    <t>WARE-DELII</t>
  </si>
  <si>
    <t>WARE-DELIV I</t>
  </si>
  <si>
    <t>WARE-DL180</t>
  </si>
  <si>
    <t>Ware/Delivery Worker I (180)</t>
  </si>
  <si>
    <t>SELECT YOUR POSITION</t>
  </si>
  <si>
    <t>POSITION</t>
  </si>
  <si>
    <t>Difference in Assigned and Selected Days</t>
  </si>
  <si>
    <t>2025-2026 WORK YEAR CALENDAR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</si>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</sst>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Times New Roman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55"/>
      <name val="Arial"/>
      <family val="2"/>
    </font>
    <font>
      <sz val="8"/>
      <color rgb="FFFF0000"/>
      <name val="Arial"/>
      <family val="2"/>
    </font>
    <font>
      <sz val="14"/>
      <color theme="1"/>
      <name val="Times New Roman"/>
      <family val="2"/>
    </font>
    <font>
      <b/>
      <sz val="10"/>
      <color rgb="FF000080"/>
      <name val="Arial"/>
      <family val="2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4"/>
      <color rgb="FFFF0000"/>
      <name val="Arial"/>
      <family val="2"/>
    </font>
    <font>
      <sz val="8"/>
      <color theme="0"/>
      <name val="Arial"/>
      <family val="2"/>
    </font>
    <font>
      <sz val="8"/>
      <color theme="1"/>
      <name val="Times New Roman"/>
      <family val="2"/>
    </font>
    <font>
      <sz val="8"/>
      <color theme="0"/>
      <name val="Times New Roman"/>
      <family val="2"/>
    </font>
    <font>
      <sz val="8"/>
      <name val="Arial"/>
      <family val="2"/>
    </font>
    <font>
      <sz val="8"/>
      <color indexed="55"/>
      <name val="Arial"/>
      <family val="2"/>
    </font>
    <font>
      <sz val="8"/>
      <color indexed="23"/>
      <name val="Arial"/>
      <family val="2"/>
    </font>
    <font>
      <sz val="10"/>
      <color theme="0" tint="-0.49998474074526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5FFD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51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46EC4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8B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27">
    <xf numFmtId="0" fontId="0" fillId="0" borderId="0" xfId="0"/>
    <xf numFmtId="0" fontId="11" fillId="0" borderId="8" xfId="0" applyFont="1" applyFill="1" applyBorder="1" applyAlignment="1" applyProtection="1">
      <alignment horizontal="center"/>
      <protection locked="0"/>
    </xf>
    <xf numFmtId="0" fontId="4" fillId="0" borderId="17" xfId="0" applyFont="1" applyBorder="1" applyProtection="1">
      <protection locked="0"/>
    </xf>
    <xf numFmtId="0" fontId="11" fillId="12" borderId="8" xfId="0" applyFont="1" applyFill="1" applyBorder="1" applyAlignment="1" applyProtection="1">
      <alignment horizontal="center"/>
      <protection locked="0"/>
    </xf>
    <xf numFmtId="0" fontId="11" fillId="8" borderId="8" xfId="0" applyFont="1" applyFill="1" applyBorder="1" applyAlignment="1" applyProtection="1">
      <alignment horizontal="center"/>
      <protection locked="0"/>
    </xf>
    <xf numFmtId="0" fontId="11" fillId="5" borderId="8" xfId="0" applyFont="1" applyFill="1" applyBorder="1" applyAlignment="1" applyProtection="1">
      <alignment horizontal="center"/>
      <protection locked="0"/>
    </xf>
    <xf numFmtId="0" fontId="11" fillId="15" borderId="8" xfId="0" applyFont="1" applyFill="1" applyBorder="1" applyAlignment="1" applyProtection="1">
      <alignment horizontal="center"/>
      <protection locked="0"/>
    </xf>
    <xf numFmtId="0" fontId="11" fillId="16" borderId="8" xfId="0" applyFont="1" applyFill="1" applyBorder="1" applyAlignment="1" applyProtection="1">
      <alignment horizontal="center"/>
      <protection locked="0"/>
    </xf>
    <xf numFmtId="0" fontId="11" fillId="4" borderId="8" xfId="0" applyFont="1" applyFill="1" applyBorder="1" applyAlignment="1" applyProtection="1">
      <alignment horizontal="center"/>
      <protection locked="0"/>
    </xf>
    <xf numFmtId="0" fontId="16" fillId="20" borderId="18" xfId="1" applyNumberFormat="1" applyFont="1" applyFill="1" applyBorder="1" applyAlignment="1">
      <alignment horizontal="left" vertical="center"/>
    </xf>
    <xf numFmtId="0" fontId="11" fillId="0" borderId="0" xfId="1" applyNumberFormat="1" applyAlignment="1">
      <alignment horizontal="left" wrapText="1"/>
    </xf>
    <xf numFmtId="49" fontId="16" fillId="20" borderId="18" xfId="1" applyNumberFormat="1" applyFont="1" applyFill="1" applyBorder="1" applyAlignment="1">
      <alignment horizontal="left" vertical="center"/>
    </xf>
    <xf numFmtId="49" fontId="11" fillId="0" borderId="0" xfId="1" applyNumberFormat="1" applyAlignment="1">
      <alignment horizontal="left" wrapText="1"/>
    </xf>
    <xf numFmtId="49" fontId="0" fillId="0" borderId="0" xfId="0" applyNumberFormat="1"/>
    <xf numFmtId="0" fontId="0" fillId="0" borderId="3" xfId="0" applyBorder="1" applyProtection="1"/>
    <xf numFmtId="0" fontId="0" fillId="0" borderId="0" xfId="0" applyProtection="1"/>
    <xf numFmtId="0" fontId="0" fillId="0" borderId="5" xfId="0" applyBorder="1" applyProtection="1"/>
    <xf numFmtId="0" fontId="0" fillId="0" borderId="4" xfId="0" applyBorder="1" applyAlignment="1" applyProtection="1">
      <alignment horizontal="right"/>
    </xf>
    <xf numFmtId="0" fontId="17" fillId="0" borderId="4" xfId="0" applyFont="1" applyBorder="1" applyAlignment="1" applyProtection="1">
      <alignment horizontal="right"/>
    </xf>
    <xf numFmtId="0" fontId="4" fillId="0" borderId="0" xfId="0" applyFont="1" applyBorder="1" applyAlignment="1" applyProtection="1"/>
    <xf numFmtId="0" fontId="4" fillId="0" borderId="17" xfId="0" applyFont="1" applyBorder="1" applyAlignment="1" applyProtection="1"/>
    <xf numFmtId="0" fontId="4" fillId="0" borderId="17" xfId="0" applyFont="1" applyBorder="1" applyProtection="1"/>
    <xf numFmtId="0" fontId="0" fillId="0" borderId="0" xfId="0" applyBorder="1" applyProtection="1"/>
    <xf numFmtId="0" fontId="0" fillId="0" borderId="4" xfId="0" applyBorder="1" applyProtection="1"/>
    <xf numFmtId="0" fontId="0" fillId="0" borderId="8" xfId="0" applyBorder="1" applyAlignment="1" applyProtection="1"/>
    <xf numFmtId="0" fontId="0" fillId="0" borderId="0" xfId="0" applyBorder="1" applyAlignment="1" applyProtection="1"/>
    <xf numFmtId="0" fontId="0" fillId="0" borderId="0" xfId="0" applyFill="1" applyBorder="1" applyProtection="1"/>
    <xf numFmtId="0" fontId="6" fillId="0" borderId="1" xfId="0" applyFont="1" applyBorder="1" applyAlignment="1" applyProtection="1">
      <alignment wrapText="1"/>
    </xf>
    <xf numFmtId="0" fontId="6" fillId="0" borderId="3" xfId="0" applyFont="1" applyBorder="1" applyAlignment="1" applyProtection="1">
      <alignment wrapText="1"/>
    </xf>
    <xf numFmtId="0" fontId="8" fillId="4" borderId="8" xfId="0" applyFont="1" applyFill="1" applyBorder="1" applyAlignment="1" applyProtection="1">
      <alignment horizontal="center"/>
    </xf>
    <xf numFmtId="0" fontId="0" fillId="4" borderId="0" xfId="0" applyFill="1" applyBorder="1" applyProtection="1"/>
    <xf numFmtId="0" fontId="0" fillId="4" borderId="8" xfId="0" applyFill="1" applyBorder="1" applyAlignment="1" applyProtection="1"/>
    <xf numFmtId="0" fontId="0" fillId="4" borderId="8" xfId="0" applyFill="1" applyBorder="1" applyProtection="1"/>
    <xf numFmtId="0" fontId="0" fillId="13" borderId="8" xfId="0" applyFill="1" applyBorder="1" applyProtection="1"/>
    <xf numFmtId="0" fontId="2" fillId="6" borderId="8" xfId="0" applyFont="1" applyFill="1" applyBorder="1" applyAlignment="1" applyProtection="1"/>
    <xf numFmtId="0" fontId="6" fillId="0" borderId="13" xfId="0" applyFont="1" applyBorder="1" applyAlignment="1" applyProtection="1">
      <alignment wrapText="1"/>
    </xf>
    <xf numFmtId="0" fontId="6" fillId="0" borderId="14" xfId="0" applyFont="1" applyBorder="1" applyAlignment="1" applyProtection="1">
      <alignment wrapText="1"/>
    </xf>
    <xf numFmtId="0" fontId="7" fillId="7" borderId="8" xfId="0" applyFont="1" applyFill="1" applyBorder="1" applyProtection="1"/>
    <xf numFmtId="0" fontId="7" fillId="7" borderId="0" xfId="0" applyFont="1" applyFill="1" applyBorder="1" applyProtection="1"/>
    <xf numFmtId="0" fontId="0" fillId="7" borderId="0" xfId="0" applyFill="1" applyBorder="1" applyProtection="1"/>
    <xf numFmtId="0" fontId="7" fillId="17" borderId="0" xfId="0" applyFont="1" applyFill="1" applyBorder="1" applyAlignment="1" applyProtection="1">
      <alignment horizontal="center"/>
    </xf>
    <xf numFmtId="0" fontId="0" fillId="18" borderId="0" xfId="0" applyFill="1" applyBorder="1" applyProtection="1"/>
    <xf numFmtId="0" fontId="0" fillId="18" borderId="8" xfId="0" applyFill="1" applyBorder="1" applyProtection="1"/>
    <xf numFmtId="0" fontId="0" fillId="0" borderId="8" xfId="0" applyBorder="1" applyProtection="1"/>
    <xf numFmtId="0" fontId="0" fillId="0" borderId="8" xfId="0" applyFill="1" applyBorder="1" applyProtection="1"/>
    <xf numFmtId="0" fontId="4" fillId="0" borderId="4" xfId="0" applyFont="1" applyBorder="1" applyProtection="1"/>
    <xf numFmtId="0" fontId="0" fillId="2" borderId="15" xfId="0" applyFill="1" applyBorder="1" applyProtection="1"/>
    <xf numFmtId="0" fontId="11" fillId="0" borderId="8" xfId="0" applyFont="1" applyFill="1" applyBorder="1" applyAlignment="1" applyProtection="1">
      <alignment horizontal="center"/>
    </xf>
    <xf numFmtId="0" fontId="11" fillId="9" borderId="8" xfId="0" applyFont="1" applyFill="1" applyBorder="1" applyAlignment="1" applyProtection="1">
      <alignment horizontal="center"/>
    </xf>
    <xf numFmtId="0" fontId="11" fillId="4" borderId="8" xfId="0" applyFont="1" applyFill="1" applyBorder="1" applyAlignment="1" applyProtection="1">
      <alignment horizontal="center"/>
    </xf>
    <xf numFmtId="0" fontId="11" fillId="14" borderId="8" xfId="0" applyFont="1" applyFill="1" applyBorder="1" applyAlignment="1" applyProtection="1">
      <alignment horizontal="center"/>
    </xf>
    <xf numFmtId="0" fontId="11" fillId="5" borderId="8" xfId="0" applyFont="1" applyFill="1" applyBorder="1" applyAlignment="1" applyProtection="1">
      <alignment horizontal="center"/>
    </xf>
    <xf numFmtId="0" fontId="0" fillId="10" borderId="5" xfId="0" applyFill="1" applyBorder="1" applyProtection="1"/>
    <xf numFmtId="0" fontId="0" fillId="0" borderId="15" xfId="0" applyFill="1" applyBorder="1" applyProtection="1"/>
    <xf numFmtId="0" fontId="11" fillId="18" borderId="8" xfId="0" applyFont="1" applyFill="1" applyBorder="1" applyAlignment="1" applyProtection="1">
      <alignment horizontal="center"/>
    </xf>
    <xf numFmtId="0" fontId="11" fillId="19" borderId="8" xfId="0" applyFont="1" applyFill="1" applyBorder="1" applyAlignment="1" applyProtection="1">
      <alignment horizontal="center"/>
    </xf>
    <xf numFmtId="0" fontId="11" fillId="8" borderId="8" xfId="0" applyFont="1" applyFill="1" applyBorder="1" applyAlignment="1" applyProtection="1">
      <alignment horizontal="center"/>
    </xf>
    <xf numFmtId="0" fontId="11" fillId="13" borderId="8" xfId="0" applyFont="1" applyFill="1" applyBorder="1" applyAlignment="1" applyProtection="1">
      <alignment horizontal="center"/>
    </xf>
    <xf numFmtId="0" fontId="0" fillId="0" borderId="15" xfId="0" applyBorder="1" applyProtection="1"/>
    <xf numFmtId="0" fontId="11" fillId="15" borderId="8" xfId="0" applyFont="1" applyFill="1" applyBorder="1" applyAlignment="1" applyProtection="1">
      <alignment horizontal="center"/>
    </xf>
    <xf numFmtId="0" fontId="12" fillId="0" borderId="0" xfId="0" applyFont="1" applyProtection="1"/>
    <xf numFmtId="0" fontId="0" fillId="0" borderId="0" xfId="0" applyFill="1" applyProtection="1"/>
    <xf numFmtId="0" fontId="0" fillId="2" borderId="0" xfId="0" applyFill="1" applyBorder="1" applyAlignment="1" applyProtection="1">
      <alignment horizontal="center"/>
    </xf>
    <xf numFmtId="0" fontId="0" fillId="0" borderId="16" xfId="0" applyFill="1" applyBorder="1" applyAlignment="1" applyProtection="1">
      <alignment horizontal="center"/>
    </xf>
    <xf numFmtId="0" fontId="0" fillId="0" borderId="8" xfId="0" applyFill="1" applyBorder="1" applyAlignment="1" applyProtection="1">
      <alignment horizontal="center"/>
    </xf>
    <xf numFmtId="0" fontId="0" fillId="11" borderId="8" xfId="0" applyFill="1" applyBorder="1" applyAlignment="1" applyProtection="1">
      <alignment horizontal="center"/>
    </xf>
    <xf numFmtId="0" fontId="7" fillId="2" borderId="15" xfId="0" applyFont="1" applyFill="1" applyBorder="1" applyProtection="1"/>
    <xf numFmtId="0" fontId="7" fillId="2" borderId="0" xfId="0" applyFont="1" applyFill="1" applyBorder="1" applyAlignment="1" applyProtection="1">
      <alignment horizontal="center"/>
    </xf>
    <xf numFmtId="0" fontId="7" fillId="0" borderId="16" xfId="0" applyFont="1" applyFill="1" applyBorder="1" applyAlignment="1" applyProtection="1">
      <alignment horizontal="center"/>
    </xf>
    <xf numFmtId="0" fontId="7" fillId="0" borderId="8" xfId="0" applyFont="1" applyFill="1" applyBorder="1" applyAlignment="1" applyProtection="1">
      <alignment horizontal="center"/>
    </xf>
    <xf numFmtId="0" fontId="7" fillId="11" borderId="8" xfId="0" applyFont="1" applyFill="1" applyBorder="1" applyAlignment="1" applyProtection="1">
      <alignment horizontal="center"/>
    </xf>
    <xf numFmtId="0" fontId="13" fillId="2" borderId="0" xfId="0" applyFont="1" applyFill="1" applyBorder="1" applyAlignment="1" applyProtection="1">
      <alignment horizontal="center"/>
    </xf>
    <xf numFmtId="0" fontId="7" fillId="2" borderId="4" xfId="0" applyFont="1" applyFill="1" applyBorder="1" applyProtection="1"/>
    <xf numFmtId="0" fontId="7" fillId="2" borderId="0" xfId="0" applyFont="1" applyFill="1" applyBorder="1" applyProtection="1"/>
    <xf numFmtId="0" fontId="0" fillId="0" borderId="4" xfId="0" applyFill="1" applyBorder="1" applyProtection="1"/>
    <xf numFmtId="0" fontId="0" fillId="0" borderId="6" xfId="0" applyFill="1" applyBorder="1" applyProtection="1"/>
    <xf numFmtId="0" fontId="0" fillId="0" borderId="5" xfId="0" applyFill="1" applyBorder="1" applyProtection="1"/>
    <xf numFmtId="0" fontId="0" fillId="0" borderId="13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14" xfId="0" applyBorder="1" applyProtection="1"/>
    <xf numFmtId="0" fontId="20" fillId="10" borderId="15" xfId="0" applyFont="1" applyFill="1" applyBorder="1" applyProtection="1"/>
    <xf numFmtId="0" fontId="21" fillId="10" borderId="0" xfId="0" applyFont="1" applyFill="1" applyBorder="1" applyAlignment="1" applyProtection="1">
      <alignment horizontal="center"/>
    </xf>
    <xf numFmtId="0" fontId="22" fillId="10" borderId="0" xfId="0" applyFont="1" applyFill="1" applyBorder="1" applyAlignment="1" applyProtection="1">
      <alignment horizontal="center"/>
    </xf>
    <xf numFmtId="0" fontId="23" fillId="10" borderId="0" xfId="0" applyFont="1" applyFill="1" applyBorder="1" applyAlignment="1" applyProtection="1">
      <alignment horizontal="center"/>
    </xf>
    <xf numFmtId="0" fontId="24" fillId="9" borderId="8" xfId="0" applyFont="1" applyFill="1" applyBorder="1" applyAlignment="1" applyProtection="1">
      <alignment horizontal="center"/>
    </xf>
    <xf numFmtId="0" fontId="24" fillId="10" borderId="8" xfId="0" applyFont="1" applyFill="1" applyBorder="1" applyAlignment="1" applyProtection="1">
      <alignment horizontal="center"/>
    </xf>
    <xf numFmtId="0" fontId="25" fillId="10" borderId="8" xfId="0" applyFont="1" applyFill="1" applyBorder="1" applyAlignment="1" applyProtection="1">
      <alignment horizontal="center"/>
    </xf>
    <xf numFmtId="0" fontId="21" fillId="9" borderId="0" xfId="0" applyFont="1" applyFill="1" applyBorder="1" applyAlignment="1" applyProtection="1">
      <alignment horizontal="center"/>
    </xf>
    <xf numFmtId="0" fontId="21" fillId="0" borderId="0" xfId="0" applyFont="1" applyProtection="1"/>
    <xf numFmtId="0" fontId="20" fillId="9" borderId="8" xfId="0" applyFont="1" applyFill="1" applyBorder="1" applyAlignment="1" applyProtection="1">
      <alignment horizontal="center"/>
    </xf>
    <xf numFmtId="0" fontId="20" fillId="10" borderId="8" xfId="0" applyFont="1" applyFill="1" applyBorder="1" applyAlignment="1" applyProtection="1">
      <alignment horizontal="center"/>
    </xf>
    <xf numFmtId="0" fontId="22" fillId="10" borderId="0" xfId="0" applyFont="1" applyFill="1" applyBorder="1" applyProtection="1"/>
    <xf numFmtId="0" fontId="26" fillId="0" borderId="8" xfId="0" applyFont="1" applyFill="1" applyBorder="1" applyAlignment="1" applyProtection="1">
      <alignment horizontal="center"/>
      <protection locked="0"/>
    </xf>
    <xf numFmtId="0" fontId="26" fillId="4" borderId="8" xfId="0" applyFont="1" applyFill="1" applyBorder="1" applyAlignment="1" applyProtection="1">
      <alignment horizontal="center"/>
      <protection locked="0"/>
    </xf>
    <xf numFmtId="0" fontId="26" fillId="13" borderId="8" xfId="0" applyFont="1" applyFill="1" applyBorder="1" applyAlignment="1" applyProtection="1">
      <alignment horizontal="center"/>
      <protection locked="0"/>
    </xf>
    <xf numFmtId="0" fontId="9" fillId="0" borderId="8" xfId="0" applyFont="1" applyFill="1" applyBorder="1" applyAlignment="1" applyProtection="1">
      <alignment horizontal="center"/>
      <protection locked="0"/>
    </xf>
    <xf numFmtId="0" fontId="26" fillId="14" borderId="8" xfId="0" applyFont="1" applyFill="1" applyBorder="1" applyAlignment="1" applyProtection="1">
      <alignment horizontal="center"/>
      <protection locked="0"/>
    </xf>
    <xf numFmtId="0" fontId="11" fillId="13" borderId="8" xfId="0" applyFont="1" applyFill="1" applyBorder="1" applyAlignment="1" applyProtection="1">
      <alignment horizontal="center"/>
      <protection locked="0"/>
    </xf>
    <xf numFmtId="0" fontId="0" fillId="21" borderId="8" xfId="0" applyFill="1" applyBorder="1" applyProtection="1"/>
    <xf numFmtId="0" fontId="2" fillId="0" borderId="8" xfId="0" applyFont="1" applyFill="1" applyBorder="1" applyAlignment="1" applyProtection="1"/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0" fillId="0" borderId="6" xfId="0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right" wrapText="1"/>
    </xf>
    <xf numFmtId="0" fontId="3" fillId="0" borderId="8" xfId="0" applyFont="1" applyBorder="1" applyAlignment="1" applyProtection="1">
      <alignment horizontal="right"/>
    </xf>
    <xf numFmtId="0" fontId="0" fillId="0" borderId="8" xfId="0" applyBorder="1" applyAlignment="1" applyProtection="1">
      <alignment horizontal="center"/>
    </xf>
    <xf numFmtId="0" fontId="4" fillId="0" borderId="8" xfId="0" applyFont="1" applyBorder="1" applyAlignment="1" applyProtection="1">
      <alignment horizontal="right" wrapText="1"/>
    </xf>
    <xf numFmtId="0" fontId="19" fillId="0" borderId="8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right"/>
    </xf>
    <xf numFmtId="0" fontId="14" fillId="0" borderId="16" xfId="0" applyFont="1" applyBorder="1" applyAlignment="1" applyProtection="1">
      <alignment horizontal="left"/>
    </xf>
    <xf numFmtId="0" fontId="0" fillId="0" borderId="2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18" fillId="0" borderId="19" xfId="0" applyFont="1" applyBorder="1" applyAlignment="1" applyProtection="1">
      <alignment horizontal="left"/>
    </xf>
    <xf numFmtId="0" fontId="15" fillId="0" borderId="6" xfId="0" applyFont="1" applyBorder="1" applyAlignment="1" applyProtection="1">
      <alignment horizontal="left"/>
      <protection locked="0"/>
    </xf>
    <xf numFmtId="0" fontId="7" fillId="3" borderId="9" xfId="0" applyFont="1" applyFill="1" applyBorder="1" applyAlignment="1" applyProtection="1">
      <alignment horizontal="left"/>
    </xf>
    <xf numFmtId="0" fontId="7" fillId="3" borderId="0" xfId="0" applyFont="1" applyFill="1" applyBorder="1" applyAlignment="1" applyProtection="1">
      <alignment horizontal="left"/>
    </xf>
    <xf numFmtId="0" fontId="9" fillId="19" borderId="10" xfId="0" applyFont="1" applyFill="1" applyBorder="1" applyAlignment="1" applyProtection="1">
      <alignment horizontal="center"/>
    </xf>
    <xf numFmtId="0" fontId="9" fillId="19" borderId="11" xfId="0" applyFont="1" applyFill="1" applyBorder="1" applyAlignment="1" applyProtection="1">
      <alignment horizontal="center"/>
    </xf>
    <xf numFmtId="0" fontId="9" fillId="19" borderId="12" xfId="0" applyFont="1" applyFill="1" applyBorder="1" applyAlignment="1" applyProtection="1">
      <alignment horizontal="center"/>
    </xf>
    <xf numFmtId="0" fontId="10" fillId="9" borderId="8" xfId="0" applyFont="1" applyFill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</cellXfs>
  <cellStyles count="2">
    <cellStyle name="Normal" xfId="0" builtinId="0"/>
    <cellStyle name="Normal_Job Class" xfId="1" xr:uid="{00000000-0005-0000-0000-000001000000}"/>
  </cellStyles>
  <dxfs count="9">
    <dxf>
      <fill>
        <patternFill>
          <bgColor rgb="FF0083E6"/>
        </patternFill>
      </fill>
    </dxf>
    <dxf>
      <fill>
        <patternFill>
          <bgColor rgb="FFC46EC4"/>
        </patternFill>
      </fill>
    </dxf>
    <dxf>
      <fill>
        <patternFill>
          <bgColor theme="0" tint="-0.499984740745262"/>
        </patternFill>
      </fill>
    </dxf>
    <dxf>
      <fill>
        <patternFill>
          <bgColor rgb="FFC5FFDF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C46EC4"/>
      <color rgb="FF00E266"/>
      <color rgb="FF00FE73"/>
      <color rgb="FFBAF6FC"/>
      <color rgb="FFFFE699"/>
      <color rgb="FFC5FFDF"/>
      <color rgb="FF00B0F0"/>
      <color rgb="FF82B8FA"/>
      <color rgb="FF0083E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83"/>
  <sheetViews>
    <sheetView tabSelected="1" zoomScale="106" zoomScaleNormal="106" workbookViewId="0">
      <pane ySplit="9" topLeftCell="A43" activePane="bottomLeft" state="frozen"/>
      <selection pane="bottomLeft" activeCell="F43" sqref="F43"/>
    </sheetView>
  </sheetViews>
  <sheetFormatPr defaultRowHeight="15.75" x14ac:dyDescent="0.25"/>
  <cols>
    <col min="1" max="1" width="14.5" style="15" customWidth="1"/>
    <col min="2" max="2" width="3.75" style="15" customWidth="1"/>
    <col min="3" max="3" width="3.25" style="15" customWidth="1"/>
    <col min="4" max="4" width="3.75" style="15" customWidth="1"/>
    <col min="5" max="5" width="2.875" style="15" customWidth="1"/>
    <col min="6" max="25" width="3.75" style="15" customWidth="1"/>
    <col min="26" max="26" width="3.5" style="15" bestFit="1" customWidth="1"/>
    <col min="27" max="27" width="12.875" style="15" customWidth="1"/>
    <col min="28" max="30" width="9" style="15"/>
    <col min="31" max="31" width="10.375" style="15" bestFit="1" customWidth="1"/>
    <col min="32" max="16384" width="9" style="15"/>
  </cols>
  <sheetData>
    <row r="1" spans="1:32" ht="18" x14ac:dyDescent="0.25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4"/>
    </row>
    <row r="2" spans="1:32" x14ac:dyDescent="0.25">
      <c r="A2" s="103" t="s">
        <v>741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6"/>
    </row>
    <row r="3" spans="1:32" ht="36.75" customHeight="1" thickBot="1" x14ac:dyDescent="0.3">
      <c r="A3" s="17" t="s">
        <v>1</v>
      </c>
      <c r="B3" s="105"/>
      <c r="C3" s="105"/>
      <c r="D3" s="105"/>
      <c r="E3" s="105"/>
      <c r="F3" s="105"/>
      <c r="G3" s="105"/>
      <c r="H3" s="105"/>
      <c r="I3" s="105"/>
      <c r="J3" s="106" t="s">
        <v>66</v>
      </c>
      <c r="K3" s="107"/>
      <c r="L3" s="107"/>
      <c r="M3" s="107"/>
      <c r="N3" s="107"/>
      <c r="O3" s="107"/>
      <c r="P3" s="108">
        <f>VLOOKUP($B$4,Staffing!A1:B329,2,0)</f>
        <v>0</v>
      </c>
      <c r="Q3" s="108"/>
      <c r="R3" s="109" t="s">
        <v>740</v>
      </c>
      <c r="S3" s="109"/>
      <c r="T3" s="109"/>
      <c r="U3" s="109"/>
      <c r="V3" s="109"/>
      <c r="W3" s="110">
        <f>(Z49+Z50+Z53)-P3</f>
        <v>245</v>
      </c>
      <c r="X3" s="110"/>
      <c r="Y3" s="110"/>
      <c r="Z3" s="110"/>
    </row>
    <row r="4" spans="1:32" x14ac:dyDescent="0.25">
      <c r="A4" s="18" t="s">
        <v>739</v>
      </c>
      <c r="B4" s="118" t="s">
        <v>738</v>
      </c>
      <c r="C4" s="118"/>
      <c r="D4" s="118"/>
      <c r="E4" s="118"/>
      <c r="F4" s="118"/>
      <c r="G4" s="118"/>
      <c r="H4" s="118"/>
      <c r="I4" s="118"/>
      <c r="J4" s="112" t="s">
        <v>69</v>
      </c>
      <c r="K4" s="112"/>
      <c r="L4" s="112"/>
      <c r="M4" s="112"/>
      <c r="N4" s="112"/>
      <c r="P4" s="19"/>
      <c r="Q4" s="19"/>
      <c r="R4" s="113"/>
      <c r="S4" s="113"/>
      <c r="T4" s="113"/>
      <c r="U4" s="113"/>
      <c r="V4" s="113"/>
      <c r="W4" s="114" t="str">
        <f>IF(P3=(Z49+Z50+Z53),"","Workdays does not match Days worked")</f>
        <v>Workdays does not match Days worked</v>
      </c>
      <c r="X4" s="114"/>
      <c r="Y4" s="114"/>
      <c r="Z4" s="114"/>
    </row>
    <row r="5" spans="1:32" ht="19.5" thickBot="1" x14ac:dyDescent="0.35">
      <c r="A5" s="17" t="s">
        <v>5</v>
      </c>
      <c r="B5" s="119"/>
      <c r="C5" s="119"/>
      <c r="D5" s="119"/>
      <c r="E5" s="119"/>
      <c r="F5" s="119"/>
      <c r="G5" s="119"/>
      <c r="H5" s="119"/>
      <c r="I5" s="119"/>
      <c r="J5" s="112" t="s">
        <v>2</v>
      </c>
      <c r="K5" s="112"/>
      <c r="L5" s="112"/>
      <c r="M5" s="112"/>
      <c r="N5" s="112"/>
      <c r="O5" s="20"/>
      <c r="P5" s="112" t="s">
        <v>3</v>
      </c>
      <c r="Q5" s="112"/>
      <c r="R5" s="112"/>
      <c r="S5" s="112"/>
      <c r="T5" s="2">
        <v>0</v>
      </c>
      <c r="U5" s="111" t="s">
        <v>4</v>
      </c>
      <c r="V5" s="112"/>
      <c r="W5" s="112"/>
      <c r="X5" s="21">
        <f>O5+T5</f>
        <v>0</v>
      </c>
      <c r="Y5" s="22"/>
      <c r="Z5" s="16"/>
    </row>
    <row r="6" spans="1:32" ht="16.5" thickBot="1" x14ac:dyDescent="0.3">
      <c r="A6" s="23"/>
      <c r="B6" s="22"/>
      <c r="C6" s="22"/>
      <c r="D6" s="115" t="s">
        <v>6</v>
      </c>
      <c r="E6" s="116"/>
      <c r="F6" s="116"/>
      <c r="G6" s="116"/>
      <c r="H6" s="22"/>
      <c r="I6" s="22"/>
      <c r="J6" s="117" t="s">
        <v>7</v>
      </c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24"/>
      <c r="V6" s="24"/>
      <c r="W6" s="25"/>
      <c r="X6" s="26"/>
      <c r="Y6" s="22"/>
      <c r="Z6" s="16"/>
    </row>
    <row r="7" spans="1:32" ht="12.75" customHeight="1" x14ac:dyDescent="0.25">
      <c r="A7" s="27"/>
      <c r="B7" s="28"/>
      <c r="C7" s="22"/>
      <c r="D7" s="120" t="s">
        <v>8</v>
      </c>
      <c r="E7" s="121"/>
      <c r="F7" s="121"/>
      <c r="G7" s="121"/>
      <c r="H7" s="29" t="s">
        <v>9</v>
      </c>
      <c r="I7" s="30" t="s">
        <v>10</v>
      </c>
      <c r="J7" s="31"/>
      <c r="K7" s="31"/>
      <c r="L7" s="31"/>
      <c r="M7" s="32"/>
      <c r="N7" s="33" t="s">
        <v>11</v>
      </c>
      <c r="O7" s="33"/>
      <c r="P7" s="33"/>
      <c r="Q7" s="122" t="s">
        <v>12</v>
      </c>
      <c r="R7" s="123"/>
      <c r="S7" s="123"/>
      <c r="T7" s="124"/>
      <c r="U7" s="100"/>
      <c r="V7" s="34"/>
      <c r="W7" s="22"/>
      <c r="X7" s="22"/>
      <c r="Y7" s="22"/>
      <c r="Z7" s="16"/>
    </row>
    <row r="8" spans="1:32" ht="16.5" thickBot="1" x14ac:dyDescent="0.3">
      <c r="A8" s="35"/>
      <c r="B8" s="36"/>
      <c r="C8" s="22"/>
      <c r="D8" s="37" t="s">
        <v>13</v>
      </c>
      <c r="E8" s="38" t="s">
        <v>14</v>
      </c>
      <c r="F8" s="38"/>
      <c r="G8" s="39"/>
      <c r="H8" s="40" t="s">
        <v>15</v>
      </c>
      <c r="I8" s="41" t="s">
        <v>16</v>
      </c>
      <c r="J8" s="42"/>
      <c r="K8" s="43"/>
      <c r="L8" s="125" t="s">
        <v>17</v>
      </c>
      <c r="M8" s="125"/>
      <c r="N8" s="125"/>
      <c r="O8" s="125"/>
      <c r="P8" s="125"/>
      <c r="Q8" s="125"/>
      <c r="R8" s="125"/>
      <c r="S8" s="125"/>
      <c r="T8" s="125"/>
      <c r="U8" s="99" t="s">
        <v>67</v>
      </c>
      <c r="V8" s="44"/>
      <c r="W8" s="22"/>
      <c r="X8" s="22"/>
      <c r="Y8" s="22"/>
      <c r="Z8" s="16"/>
    </row>
    <row r="9" spans="1:32" x14ac:dyDescent="0.25">
      <c r="A9" s="45"/>
      <c r="B9" s="126" t="s">
        <v>18</v>
      </c>
      <c r="C9" s="126"/>
      <c r="D9" s="126" t="s">
        <v>19</v>
      </c>
      <c r="E9" s="126"/>
      <c r="F9" s="126" t="s">
        <v>20</v>
      </c>
      <c r="G9" s="126"/>
      <c r="H9" s="126" t="s">
        <v>21</v>
      </c>
      <c r="I9" s="126"/>
      <c r="J9" s="126" t="s">
        <v>22</v>
      </c>
      <c r="K9" s="126"/>
      <c r="L9" s="126" t="s">
        <v>23</v>
      </c>
      <c r="M9" s="126"/>
      <c r="N9" s="126" t="s">
        <v>24</v>
      </c>
      <c r="O9" s="126"/>
      <c r="P9" s="126" t="s">
        <v>25</v>
      </c>
      <c r="Q9" s="126"/>
      <c r="R9" s="126" t="s">
        <v>26</v>
      </c>
      <c r="S9" s="126"/>
      <c r="T9" s="126" t="s">
        <v>27</v>
      </c>
      <c r="U9" s="126"/>
      <c r="V9" s="126" t="s">
        <v>28</v>
      </c>
      <c r="W9" s="126"/>
      <c r="X9" s="126" t="s">
        <v>29</v>
      </c>
      <c r="Y9" s="126"/>
      <c r="Z9" s="16"/>
    </row>
    <row r="10" spans="1:32" x14ac:dyDescent="0.25">
      <c r="A10" s="46" t="s">
        <v>30</v>
      </c>
      <c r="B10" s="47" t="s">
        <v>54</v>
      </c>
      <c r="C10" s="93" t="s">
        <v>742</v>
      </c>
      <c r="D10" s="48"/>
      <c r="E10" s="1" t="s">
        <v>68</v>
      </c>
      <c r="F10" s="49"/>
      <c r="G10" s="93" t="s">
        <v>742</v>
      </c>
      <c r="H10" s="50"/>
      <c r="I10" s="97" t="s">
        <v>742</v>
      </c>
      <c r="J10" s="47"/>
      <c r="K10" s="93" t="s">
        <v>742</v>
      </c>
      <c r="L10" s="49"/>
      <c r="M10" s="93" t="s">
        <v>742</v>
      </c>
      <c r="N10" s="51"/>
      <c r="O10" s="1" t="s">
        <v>68</v>
      </c>
      <c r="P10" s="47">
        <v>1</v>
      </c>
      <c r="Q10" s="1" t="s">
        <v>9</v>
      </c>
      <c r="R10" s="47">
        <v>1</v>
      </c>
      <c r="S10" s="1" t="s">
        <v>9</v>
      </c>
      <c r="T10" s="47"/>
      <c r="U10" s="1" t="s">
        <v>68</v>
      </c>
      <c r="V10" s="48"/>
      <c r="W10" s="1" t="s">
        <v>68</v>
      </c>
      <c r="X10" s="49"/>
      <c r="Y10" s="93" t="s">
        <v>742</v>
      </c>
      <c r="Z10" s="52"/>
    </row>
    <row r="11" spans="1:32" x14ac:dyDescent="0.25">
      <c r="A11" s="53" t="s">
        <v>31</v>
      </c>
      <c r="B11" s="47"/>
      <c r="C11" s="93" t="s">
        <v>742</v>
      </c>
      <c r="D11" s="51"/>
      <c r="E11" s="96" t="s">
        <v>68</v>
      </c>
      <c r="F11" s="47">
        <v>1</v>
      </c>
      <c r="G11" s="1" t="s">
        <v>15</v>
      </c>
      <c r="H11" s="47"/>
      <c r="I11" s="93" t="s">
        <v>742</v>
      </c>
      <c r="J11" s="47"/>
      <c r="K11" s="93" t="s">
        <v>742</v>
      </c>
      <c r="L11" s="47">
        <v>1</v>
      </c>
      <c r="M11" s="1" t="s">
        <v>32</v>
      </c>
      <c r="N11" s="56"/>
      <c r="O11" s="1" t="s">
        <v>68</v>
      </c>
      <c r="P11" s="47">
        <v>2</v>
      </c>
      <c r="Q11" s="1" t="s">
        <v>32</v>
      </c>
      <c r="R11" s="47">
        <v>2</v>
      </c>
      <c r="S11" s="1" t="s">
        <v>32</v>
      </c>
      <c r="T11" s="57"/>
      <c r="U11" s="1" t="s">
        <v>68</v>
      </c>
      <c r="V11" s="47"/>
      <c r="W11" s="1" t="s">
        <v>68</v>
      </c>
      <c r="X11" s="47">
        <v>1</v>
      </c>
      <c r="Y11" s="1" t="s">
        <v>32</v>
      </c>
      <c r="Z11" s="52"/>
    </row>
    <row r="12" spans="1:32" x14ac:dyDescent="0.25">
      <c r="A12" s="58" t="s">
        <v>33</v>
      </c>
      <c r="B12" s="59">
        <v>1</v>
      </c>
      <c r="C12" s="1" t="s">
        <v>32</v>
      </c>
      <c r="D12" s="59"/>
      <c r="E12" s="1" t="s">
        <v>68</v>
      </c>
      <c r="F12" s="47">
        <v>2</v>
      </c>
      <c r="G12" s="1" t="s">
        <v>32</v>
      </c>
      <c r="H12" s="55"/>
      <c r="I12" s="93" t="s">
        <v>742</v>
      </c>
      <c r="J12" s="47"/>
      <c r="K12" s="93" t="s">
        <v>742</v>
      </c>
      <c r="L12" s="47">
        <v>2</v>
      </c>
      <c r="M12" s="1" t="s">
        <v>32</v>
      </c>
      <c r="N12" s="59"/>
      <c r="O12" s="1" t="s">
        <v>68</v>
      </c>
      <c r="P12" s="47">
        <v>3</v>
      </c>
      <c r="Q12" s="1" t="s">
        <v>32</v>
      </c>
      <c r="R12" s="47">
        <v>3</v>
      </c>
      <c r="S12" s="1" t="s">
        <v>32</v>
      </c>
      <c r="T12" s="55"/>
      <c r="U12" s="93" t="s">
        <v>742</v>
      </c>
      <c r="V12" s="47"/>
      <c r="W12" s="1" t="s">
        <v>68</v>
      </c>
      <c r="X12" s="47">
        <v>2</v>
      </c>
      <c r="Y12" s="1" t="s">
        <v>32</v>
      </c>
      <c r="Z12" s="52"/>
      <c r="AD12" s="60"/>
      <c r="AE12" s="60" t="s">
        <v>34</v>
      </c>
      <c r="AF12" s="60"/>
    </row>
    <row r="13" spans="1:32" x14ac:dyDescent="0.25">
      <c r="A13" s="58" t="s">
        <v>35</v>
      </c>
      <c r="B13" s="59">
        <v>2</v>
      </c>
      <c r="C13" s="1" t="s">
        <v>32</v>
      </c>
      <c r="D13" s="57"/>
      <c r="E13" s="1" t="s">
        <v>68</v>
      </c>
      <c r="F13" s="47">
        <v>3</v>
      </c>
      <c r="G13" s="1" t="s">
        <v>32</v>
      </c>
      <c r="H13" s="47">
        <v>1</v>
      </c>
      <c r="I13" s="1" t="s">
        <v>32</v>
      </c>
      <c r="J13" s="59"/>
      <c r="K13" s="93" t="s">
        <v>742</v>
      </c>
      <c r="L13" s="47">
        <v>3</v>
      </c>
      <c r="M13" s="1" t="s">
        <v>32</v>
      </c>
      <c r="N13" s="54"/>
      <c r="O13" s="93" t="s">
        <v>742</v>
      </c>
      <c r="P13" s="47">
        <v>4</v>
      </c>
      <c r="Q13" s="1" t="s">
        <v>32</v>
      </c>
      <c r="R13" s="47">
        <v>4</v>
      </c>
      <c r="S13" s="1" t="s">
        <v>32</v>
      </c>
      <c r="T13" s="47">
        <v>1</v>
      </c>
      <c r="U13" s="1" t="s">
        <v>32</v>
      </c>
      <c r="V13" s="47"/>
      <c r="W13" s="1" t="s">
        <v>68</v>
      </c>
      <c r="X13" s="47">
        <v>3</v>
      </c>
      <c r="Y13" s="1" t="s">
        <v>32</v>
      </c>
      <c r="Z13" s="52"/>
      <c r="AD13" s="60"/>
      <c r="AE13" s="60" t="s">
        <v>32</v>
      </c>
      <c r="AF13" s="60" t="s">
        <v>36</v>
      </c>
    </row>
    <row r="14" spans="1:32" x14ac:dyDescent="0.25">
      <c r="A14" s="58" t="s">
        <v>37</v>
      </c>
      <c r="B14" s="59">
        <v>3</v>
      </c>
      <c r="C14" s="1" t="s">
        <v>32</v>
      </c>
      <c r="D14" s="47"/>
      <c r="E14" s="93" t="s">
        <v>742</v>
      </c>
      <c r="F14" s="47">
        <v>4</v>
      </c>
      <c r="G14" s="1" t="s">
        <v>32</v>
      </c>
      <c r="H14" s="47">
        <v>2</v>
      </c>
      <c r="I14" s="1" t="s">
        <v>32</v>
      </c>
      <c r="J14" s="47"/>
      <c r="K14" s="93" t="s">
        <v>742</v>
      </c>
      <c r="L14" s="47">
        <v>4</v>
      </c>
      <c r="M14" s="1" t="s">
        <v>32</v>
      </c>
      <c r="N14" s="47">
        <v>1</v>
      </c>
      <c r="O14" s="1" t="s">
        <v>15</v>
      </c>
      <c r="P14" s="47">
        <v>5</v>
      </c>
      <c r="Q14" s="1" t="s">
        <v>32</v>
      </c>
      <c r="R14" s="47">
        <v>5</v>
      </c>
      <c r="S14" s="1" t="s">
        <v>32</v>
      </c>
      <c r="T14" s="47">
        <v>2</v>
      </c>
      <c r="U14" s="1" t="s">
        <v>32</v>
      </c>
      <c r="V14" s="55"/>
      <c r="W14" s="93" t="s">
        <v>742</v>
      </c>
      <c r="X14" s="47">
        <v>4</v>
      </c>
      <c r="Y14" s="1" t="s">
        <v>32</v>
      </c>
      <c r="Z14" s="52"/>
      <c r="AD14" s="60"/>
      <c r="AE14" s="60" t="s">
        <v>38</v>
      </c>
      <c r="AF14" s="60"/>
    </row>
    <row r="15" spans="1:32" x14ac:dyDescent="0.25">
      <c r="A15" s="58" t="s">
        <v>39</v>
      </c>
      <c r="B15" s="59">
        <v>4</v>
      </c>
      <c r="C15" s="1" t="s">
        <v>15</v>
      </c>
      <c r="D15" s="47">
        <v>1</v>
      </c>
      <c r="E15" s="1" t="s">
        <v>32</v>
      </c>
      <c r="F15" s="47">
        <v>5</v>
      </c>
      <c r="G15" s="1" t="s">
        <v>32</v>
      </c>
      <c r="H15" s="47">
        <v>3</v>
      </c>
      <c r="I15" s="1" t="s">
        <v>32</v>
      </c>
      <c r="J15" s="47"/>
      <c r="K15" s="93" t="s">
        <v>742</v>
      </c>
      <c r="L15" s="47">
        <v>5</v>
      </c>
      <c r="M15" s="1" t="s">
        <v>32</v>
      </c>
      <c r="N15" s="47">
        <v>2</v>
      </c>
      <c r="O15" s="1" t="s">
        <v>32</v>
      </c>
      <c r="P15" s="47">
        <v>6</v>
      </c>
      <c r="Q15" s="1" t="s">
        <v>32</v>
      </c>
      <c r="R15" s="47">
        <v>6</v>
      </c>
      <c r="S15" s="1" t="s">
        <v>32</v>
      </c>
      <c r="T15" s="47">
        <v>3</v>
      </c>
      <c r="U15" s="1" t="s">
        <v>15</v>
      </c>
      <c r="V15" s="47">
        <v>1</v>
      </c>
      <c r="W15" s="1" t="s">
        <v>32</v>
      </c>
      <c r="X15" s="47">
        <v>5</v>
      </c>
      <c r="Y15" s="1" t="s">
        <v>32</v>
      </c>
      <c r="Z15" s="52"/>
      <c r="AD15" s="60"/>
      <c r="AE15" s="60" t="s">
        <v>15</v>
      </c>
      <c r="AF15" s="60" t="s">
        <v>16</v>
      </c>
    </row>
    <row r="16" spans="1:32" x14ac:dyDescent="0.25">
      <c r="A16" s="46" t="s">
        <v>40</v>
      </c>
      <c r="B16" s="49">
        <v>5</v>
      </c>
      <c r="C16" s="8" t="s">
        <v>9</v>
      </c>
      <c r="D16" s="49">
        <v>2</v>
      </c>
      <c r="E16" s="8" t="s">
        <v>9</v>
      </c>
      <c r="F16" s="49">
        <v>6</v>
      </c>
      <c r="G16" s="8" t="s">
        <v>9</v>
      </c>
      <c r="H16" s="49">
        <v>4</v>
      </c>
      <c r="I16" s="8" t="s">
        <v>9</v>
      </c>
      <c r="J16" s="49">
        <v>1</v>
      </c>
      <c r="K16" s="8" t="s">
        <v>9</v>
      </c>
      <c r="L16" s="49">
        <v>6</v>
      </c>
      <c r="M16" s="8" t="s">
        <v>9</v>
      </c>
      <c r="N16" s="49">
        <v>3</v>
      </c>
      <c r="O16" s="8" t="s">
        <v>9</v>
      </c>
      <c r="P16" s="49">
        <v>7</v>
      </c>
      <c r="Q16" s="8" t="s">
        <v>9</v>
      </c>
      <c r="R16" s="49">
        <v>7</v>
      </c>
      <c r="S16" s="8" t="s">
        <v>9</v>
      </c>
      <c r="T16" s="49">
        <v>4</v>
      </c>
      <c r="U16" s="8" t="s">
        <v>9</v>
      </c>
      <c r="V16" s="49">
        <v>2</v>
      </c>
      <c r="W16" s="8" t="s">
        <v>9</v>
      </c>
      <c r="X16" s="49">
        <v>6</v>
      </c>
      <c r="Y16" s="8" t="s">
        <v>9</v>
      </c>
      <c r="Z16" s="52"/>
      <c r="AD16" s="60"/>
      <c r="AE16" s="60" t="s">
        <v>41</v>
      </c>
      <c r="AF16" s="60"/>
    </row>
    <row r="17" spans="1:33" x14ac:dyDescent="0.25">
      <c r="A17" s="46" t="s">
        <v>30</v>
      </c>
      <c r="B17" s="49">
        <v>6</v>
      </c>
      <c r="C17" s="8" t="s">
        <v>9</v>
      </c>
      <c r="D17" s="49">
        <v>3</v>
      </c>
      <c r="E17" s="8" t="s">
        <v>9</v>
      </c>
      <c r="F17" s="49">
        <v>7</v>
      </c>
      <c r="G17" s="8" t="s">
        <v>9</v>
      </c>
      <c r="H17" s="49">
        <v>5</v>
      </c>
      <c r="I17" s="8" t="s">
        <v>9</v>
      </c>
      <c r="J17" s="49">
        <v>2</v>
      </c>
      <c r="K17" s="8" t="s">
        <v>9</v>
      </c>
      <c r="L17" s="49">
        <v>7</v>
      </c>
      <c r="M17" s="8" t="s">
        <v>9</v>
      </c>
      <c r="N17" s="49">
        <v>4</v>
      </c>
      <c r="O17" s="8" t="s">
        <v>9</v>
      </c>
      <c r="P17" s="49">
        <v>8</v>
      </c>
      <c r="Q17" s="8" t="s">
        <v>9</v>
      </c>
      <c r="R17" s="49">
        <v>8</v>
      </c>
      <c r="S17" s="8" t="s">
        <v>9</v>
      </c>
      <c r="T17" s="49">
        <v>5</v>
      </c>
      <c r="U17" s="8" t="s">
        <v>9</v>
      </c>
      <c r="V17" s="49">
        <v>3</v>
      </c>
      <c r="W17" s="8" t="s">
        <v>9</v>
      </c>
      <c r="X17" s="49">
        <v>7</v>
      </c>
      <c r="Y17" s="8" t="s">
        <v>9</v>
      </c>
      <c r="Z17" s="52"/>
      <c r="AD17" s="60"/>
      <c r="AE17" s="60" t="s">
        <v>42</v>
      </c>
      <c r="AF17" s="60" t="s">
        <v>43</v>
      </c>
    </row>
    <row r="18" spans="1:33" x14ac:dyDescent="0.25">
      <c r="A18" s="53" t="s">
        <v>31</v>
      </c>
      <c r="B18" s="59">
        <v>7</v>
      </c>
      <c r="C18" s="1" t="s">
        <v>32</v>
      </c>
      <c r="D18" s="49">
        <v>4</v>
      </c>
      <c r="E18" s="1" t="s">
        <v>32</v>
      </c>
      <c r="F18" s="47">
        <v>8</v>
      </c>
      <c r="G18" s="4" t="s">
        <v>32</v>
      </c>
      <c r="H18" s="47">
        <v>6</v>
      </c>
      <c r="I18" s="1" t="s">
        <v>32</v>
      </c>
      <c r="J18" s="47">
        <v>3</v>
      </c>
      <c r="K18" s="1" t="s">
        <v>32</v>
      </c>
      <c r="L18" s="47">
        <v>8</v>
      </c>
      <c r="M18" s="1" t="s">
        <v>32</v>
      </c>
      <c r="N18" s="47">
        <v>5</v>
      </c>
      <c r="O18" s="1" t="s">
        <v>32</v>
      </c>
      <c r="P18" s="47">
        <v>9</v>
      </c>
      <c r="Q18" s="1" t="s">
        <v>15</v>
      </c>
      <c r="R18" s="47">
        <v>9</v>
      </c>
      <c r="S18" s="1" t="s">
        <v>32</v>
      </c>
      <c r="T18" s="47">
        <v>6</v>
      </c>
      <c r="U18" s="1" t="s">
        <v>32</v>
      </c>
      <c r="V18" s="47">
        <v>4</v>
      </c>
      <c r="W18" s="1" t="s">
        <v>32</v>
      </c>
      <c r="X18" s="47">
        <v>8</v>
      </c>
      <c r="Y18" s="1" t="s">
        <v>32</v>
      </c>
      <c r="Z18" s="52"/>
      <c r="AD18" s="60"/>
      <c r="AE18" s="60" t="s">
        <v>44</v>
      </c>
      <c r="AF18" s="60"/>
    </row>
    <row r="19" spans="1:33" x14ac:dyDescent="0.25">
      <c r="A19" s="53" t="s">
        <v>33</v>
      </c>
      <c r="B19" s="59">
        <v>8</v>
      </c>
      <c r="C19" s="1" t="s">
        <v>32</v>
      </c>
      <c r="D19" s="47">
        <v>5</v>
      </c>
      <c r="E19" s="1" t="s">
        <v>32</v>
      </c>
      <c r="F19" s="47">
        <v>9</v>
      </c>
      <c r="G19" s="1" t="s">
        <v>32</v>
      </c>
      <c r="H19" s="47">
        <v>7</v>
      </c>
      <c r="I19" s="1" t="s">
        <v>32</v>
      </c>
      <c r="J19" s="47">
        <v>4</v>
      </c>
      <c r="K19" s="1" t="s">
        <v>32</v>
      </c>
      <c r="L19" s="47">
        <v>9</v>
      </c>
      <c r="M19" s="1" t="s">
        <v>32</v>
      </c>
      <c r="N19" s="47">
        <v>6</v>
      </c>
      <c r="O19" s="1" t="s">
        <v>32</v>
      </c>
      <c r="P19" s="47">
        <v>10</v>
      </c>
      <c r="Q19" s="1" t="s">
        <v>32</v>
      </c>
      <c r="R19" s="47">
        <v>10</v>
      </c>
      <c r="S19" s="1" t="s">
        <v>32</v>
      </c>
      <c r="T19" s="47">
        <v>7</v>
      </c>
      <c r="U19" s="1" t="s">
        <v>32</v>
      </c>
      <c r="V19" s="47">
        <v>5</v>
      </c>
      <c r="W19" s="1" t="s">
        <v>32</v>
      </c>
      <c r="X19" s="47">
        <v>9</v>
      </c>
      <c r="Y19" s="1" t="s">
        <v>32</v>
      </c>
      <c r="Z19" s="52"/>
      <c r="AE19" s="60" t="s">
        <v>45</v>
      </c>
      <c r="AF19" s="60" t="s">
        <v>46</v>
      </c>
      <c r="AG19" s="60"/>
    </row>
    <row r="20" spans="1:33" x14ac:dyDescent="0.25">
      <c r="A20" s="53" t="s">
        <v>35</v>
      </c>
      <c r="B20" s="59">
        <v>9</v>
      </c>
      <c r="C20" s="1" t="s">
        <v>32</v>
      </c>
      <c r="D20" s="49">
        <v>6</v>
      </c>
      <c r="E20" s="1" t="s">
        <v>32</v>
      </c>
      <c r="F20" s="47">
        <v>10</v>
      </c>
      <c r="G20" s="1" t="s">
        <v>32</v>
      </c>
      <c r="H20" s="47">
        <v>8</v>
      </c>
      <c r="I20" s="1" t="s">
        <v>32</v>
      </c>
      <c r="J20" s="47">
        <v>5</v>
      </c>
      <c r="K20" s="1" t="s">
        <v>32</v>
      </c>
      <c r="L20" s="47">
        <v>10</v>
      </c>
      <c r="M20" s="1" t="s">
        <v>32</v>
      </c>
      <c r="N20" s="47">
        <v>7</v>
      </c>
      <c r="O20" s="1" t="s">
        <v>32</v>
      </c>
      <c r="P20" s="47">
        <v>11</v>
      </c>
      <c r="Q20" s="1" t="s">
        <v>32</v>
      </c>
      <c r="R20" s="47">
        <v>11</v>
      </c>
      <c r="S20" s="1" t="s">
        <v>32</v>
      </c>
      <c r="T20" s="47">
        <v>8</v>
      </c>
      <c r="U20" s="1" t="s">
        <v>32</v>
      </c>
      <c r="V20" s="47">
        <v>6</v>
      </c>
      <c r="W20" s="1" t="s">
        <v>32</v>
      </c>
      <c r="X20" s="47">
        <v>10</v>
      </c>
      <c r="Y20" s="1" t="s">
        <v>32</v>
      </c>
      <c r="Z20" s="52"/>
      <c r="AE20" s="60" t="s">
        <v>47</v>
      </c>
      <c r="AF20" s="60"/>
      <c r="AG20" s="60"/>
    </row>
    <row r="21" spans="1:33" x14ac:dyDescent="0.25">
      <c r="A21" s="53" t="s">
        <v>37</v>
      </c>
      <c r="B21" s="59">
        <v>10</v>
      </c>
      <c r="C21" s="3" t="s">
        <v>32</v>
      </c>
      <c r="D21" s="47">
        <v>7</v>
      </c>
      <c r="E21" s="1" t="s">
        <v>32</v>
      </c>
      <c r="F21" s="47">
        <v>11</v>
      </c>
      <c r="G21" s="1" t="s">
        <v>32</v>
      </c>
      <c r="H21" s="47">
        <v>9</v>
      </c>
      <c r="I21" s="1" t="s">
        <v>32</v>
      </c>
      <c r="J21" s="47">
        <v>6</v>
      </c>
      <c r="K21" s="1" t="s">
        <v>32</v>
      </c>
      <c r="L21" s="47">
        <v>11</v>
      </c>
      <c r="M21" s="1" t="s">
        <v>32</v>
      </c>
      <c r="N21" s="47">
        <v>8</v>
      </c>
      <c r="O21" s="1" t="s">
        <v>32</v>
      </c>
      <c r="P21" s="47">
        <v>12</v>
      </c>
      <c r="Q21" s="1" t="s">
        <v>32</v>
      </c>
      <c r="R21" s="47">
        <v>12</v>
      </c>
      <c r="S21" s="1" t="s">
        <v>32</v>
      </c>
      <c r="T21" s="47">
        <v>9</v>
      </c>
      <c r="U21" s="1" t="s">
        <v>32</v>
      </c>
      <c r="V21" s="47">
        <v>7</v>
      </c>
      <c r="W21" s="1" t="s">
        <v>32</v>
      </c>
      <c r="X21" s="47">
        <v>11</v>
      </c>
      <c r="Y21" s="1" t="s">
        <v>32</v>
      </c>
      <c r="Z21" s="52"/>
      <c r="AE21" s="60" t="s">
        <v>48</v>
      </c>
      <c r="AF21" s="60" t="s">
        <v>49</v>
      </c>
      <c r="AG21" s="60"/>
    </row>
    <row r="22" spans="1:33" x14ac:dyDescent="0.25">
      <c r="A22" s="53" t="s">
        <v>39</v>
      </c>
      <c r="B22" s="59">
        <v>11</v>
      </c>
      <c r="C22" s="1" t="s">
        <v>32</v>
      </c>
      <c r="D22" s="49">
        <v>8</v>
      </c>
      <c r="E22" s="1" t="s">
        <v>32</v>
      </c>
      <c r="F22" s="47">
        <v>12</v>
      </c>
      <c r="G22" s="1" t="s">
        <v>32</v>
      </c>
      <c r="H22" s="47">
        <v>10</v>
      </c>
      <c r="I22" s="1" t="s">
        <v>32</v>
      </c>
      <c r="J22" s="47">
        <v>7</v>
      </c>
      <c r="K22" s="1" t="s">
        <v>32</v>
      </c>
      <c r="L22" s="47">
        <v>12</v>
      </c>
      <c r="M22" s="1" t="s">
        <v>32</v>
      </c>
      <c r="N22" s="47">
        <v>9</v>
      </c>
      <c r="O22" s="1" t="s">
        <v>32</v>
      </c>
      <c r="P22" s="47">
        <v>13</v>
      </c>
      <c r="Q22" s="1" t="s">
        <v>32</v>
      </c>
      <c r="R22" s="47">
        <v>13</v>
      </c>
      <c r="S22" s="1" t="s">
        <v>32</v>
      </c>
      <c r="T22" s="47">
        <v>10</v>
      </c>
      <c r="U22" s="1" t="s">
        <v>32</v>
      </c>
      <c r="V22" s="47">
        <v>8</v>
      </c>
      <c r="W22" s="1" t="s">
        <v>32</v>
      </c>
      <c r="X22" s="47">
        <v>12</v>
      </c>
      <c r="Y22" s="1" t="s">
        <v>32</v>
      </c>
      <c r="Z22" s="52"/>
      <c r="AE22" s="60" t="s">
        <v>50</v>
      </c>
      <c r="AF22" s="60"/>
      <c r="AG22" s="60"/>
    </row>
    <row r="23" spans="1:33" x14ac:dyDescent="0.25">
      <c r="A23" s="46" t="s">
        <v>40</v>
      </c>
      <c r="B23" s="49">
        <v>12</v>
      </c>
      <c r="C23" s="8" t="s">
        <v>9</v>
      </c>
      <c r="D23" s="49">
        <v>9</v>
      </c>
      <c r="E23" s="8" t="s">
        <v>9</v>
      </c>
      <c r="F23" s="49">
        <v>13</v>
      </c>
      <c r="G23" s="8" t="s">
        <v>9</v>
      </c>
      <c r="H23" s="49">
        <v>11</v>
      </c>
      <c r="I23" s="8" t="s">
        <v>9</v>
      </c>
      <c r="J23" s="49">
        <v>8</v>
      </c>
      <c r="K23" s="8" t="s">
        <v>9</v>
      </c>
      <c r="L23" s="49">
        <v>13</v>
      </c>
      <c r="M23" s="8" t="s">
        <v>9</v>
      </c>
      <c r="N23" s="49">
        <v>10</v>
      </c>
      <c r="O23" s="8" t="s">
        <v>9</v>
      </c>
      <c r="P23" s="49">
        <v>14</v>
      </c>
      <c r="Q23" s="8" t="s">
        <v>9</v>
      </c>
      <c r="R23" s="49">
        <v>14</v>
      </c>
      <c r="S23" s="8" t="s">
        <v>9</v>
      </c>
      <c r="T23" s="49">
        <v>11</v>
      </c>
      <c r="U23" s="8" t="s">
        <v>9</v>
      </c>
      <c r="V23" s="49">
        <v>9</v>
      </c>
      <c r="W23" s="8" t="s">
        <v>9</v>
      </c>
      <c r="X23" s="49">
        <v>13</v>
      </c>
      <c r="Y23" s="8" t="s">
        <v>9</v>
      </c>
      <c r="Z23" s="52"/>
      <c r="AE23" s="60" t="s">
        <v>51</v>
      </c>
      <c r="AF23" s="60" t="s">
        <v>52</v>
      </c>
      <c r="AG23" s="60"/>
    </row>
    <row r="24" spans="1:33" x14ac:dyDescent="0.25">
      <c r="A24" s="46" t="s">
        <v>30</v>
      </c>
      <c r="B24" s="49">
        <v>13</v>
      </c>
      <c r="C24" s="8" t="s">
        <v>9</v>
      </c>
      <c r="D24" s="49">
        <v>10</v>
      </c>
      <c r="E24" s="8" t="s">
        <v>9</v>
      </c>
      <c r="F24" s="49">
        <v>14</v>
      </c>
      <c r="G24" s="8" t="s">
        <v>9</v>
      </c>
      <c r="H24" s="49">
        <v>12</v>
      </c>
      <c r="I24" s="8" t="s">
        <v>9</v>
      </c>
      <c r="J24" s="49">
        <v>9</v>
      </c>
      <c r="K24" s="8" t="s">
        <v>9</v>
      </c>
      <c r="L24" s="49">
        <v>14</v>
      </c>
      <c r="M24" s="8" t="s">
        <v>9</v>
      </c>
      <c r="N24" s="49">
        <v>11</v>
      </c>
      <c r="O24" s="8" t="s">
        <v>9</v>
      </c>
      <c r="P24" s="49">
        <v>15</v>
      </c>
      <c r="Q24" s="8" t="s">
        <v>9</v>
      </c>
      <c r="R24" s="49">
        <v>15</v>
      </c>
      <c r="S24" s="8" t="s">
        <v>9</v>
      </c>
      <c r="T24" s="49">
        <v>12</v>
      </c>
      <c r="U24" s="8" t="s">
        <v>9</v>
      </c>
      <c r="V24" s="49">
        <v>10</v>
      </c>
      <c r="W24" s="8" t="s">
        <v>9</v>
      </c>
      <c r="X24" s="49">
        <v>14</v>
      </c>
      <c r="Y24" s="8" t="s">
        <v>9</v>
      </c>
      <c r="Z24" s="52"/>
      <c r="AE24" s="60" t="s">
        <v>53</v>
      </c>
      <c r="AF24" s="60"/>
      <c r="AG24" s="60"/>
    </row>
    <row r="25" spans="1:33" x14ac:dyDescent="0.25">
      <c r="A25" s="53" t="s">
        <v>31</v>
      </c>
      <c r="B25" s="59">
        <v>14</v>
      </c>
      <c r="C25" s="1" t="s">
        <v>32</v>
      </c>
      <c r="D25" s="47">
        <v>11</v>
      </c>
      <c r="E25" s="1" t="s">
        <v>32</v>
      </c>
      <c r="F25" s="47">
        <v>15</v>
      </c>
      <c r="G25" s="1" t="s">
        <v>32</v>
      </c>
      <c r="H25" s="47">
        <v>13</v>
      </c>
      <c r="I25" s="1" t="s">
        <v>32</v>
      </c>
      <c r="J25" s="47">
        <v>10</v>
      </c>
      <c r="K25" s="1" t="s">
        <v>32</v>
      </c>
      <c r="L25" s="47">
        <v>15</v>
      </c>
      <c r="M25" s="1" t="s">
        <v>32</v>
      </c>
      <c r="N25" s="47">
        <v>12</v>
      </c>
      <c r="O25" s="1" t="s">
        <v>32</v>
      </c>
      <c r="P25" s="47">
        <v>16</v>
      </c>
      <c r="Q25" s="1" t="s">
        <v>15</v>
      </c>
      <c r="R25" s="47">
        <v>16</v>
      </c>
      <c r="S25" s="1" t="s">
        <v>32</v>
      </c>
      <c r="T25" s="47">
        <v>13</v>
      </c>
      <c r="U25" s="1" t="s">
        <v>32</v>
      </c>
      <c r="V25" s="47">
        <v>11</v>
      </c>
      <c r="W25" s="1" t="s">
        <v>32</v>
      </c>
      <c r="X25" s="47">
        <v>15</v>
      </c>
      <c r="Y25" s="1" t="s">
        <v>32</v>
      </c>
      <c r="Z25" s="52"/>
      <c r="AE25" s="60"/>
      <c r="AF25" s="60"/>
      <c r="AG25" s="60"/>
    </row>
    <row r="26" spans="1:33" x14ac:dyDescent="0.25">
      <c r="A26" s="53" t="s">
        <v>33</v>
      </c>
      <c r="B26" s="59">
        <v>15</v>
      </c>
      <c r="C26" s="1" t="s">
        <v>32</v>
      </c>
      <c r="D26" s="49">
        <v>12</v>
      </c>
      <c r="E26" s="1" t="s">
        <v>32</v>
      </c>
      <c r="F26" s="47">
        <v>16</v>
      </c>
      <c r="G26" s="1" t="s">
        <v>32</v>
      </c>
      <c r="H26" s="47">
        <v>14</v>
      </c>
      <c r="I26" s="1" t="s">
        <v>32</v>
      </c>
      <c r="J26" s="47">
        <v>11</v>
      </c>
      <c r="K26" s="1" t="s">
        <v>15</v>
      </c>
      <c r="L26" s="47">
        <v>16</v>
      </c>
      <c r="M26" s="1" t="s">
        <v>32</v>
      </c>
      <c r="N26" s="47">
        <v>13</v>
      </c>
      <c r="O26" s="1" t="s">
        <v>32</v>
      </c>
      <c r="P26" s="47">
        <v>17</v>
      </c>
      <c r="Q26" s="1" t="s">
        <v>32</v>
      </c>
      <c r="R26" s="47">
        <v>17</v>
      </c>
      <c r="S26" s="1" t="s">
        <v>32</v>
      </c>
      <c r="T26" s="47">
        <v>14</v>
      </c>
      <c r="U26" s="1" t="s">
        <v>32</v>
      </c>
      <c r="V26" s="47">
        <v>12</v>
      </c>
      <c r="W26" s="1" t="s">
        <v>32</v>
      </c>
      <c r="X26" s="47">
        <v>16</v>
      </c>
      <c r="Y26" s="1" t="s">
        <v>32</v>
      </c>
      <c r="Z26" s="52"/>
    </row>
    <row r="27" spans="1:33" x14ac:dyDescent="0.25">
      <c r="A27" s="53" t="s">
        <v>35</v>
      </c>
      <c r="B27" s="59">
        <v>16</v>
      </c>
      <c r="C27" s="1" t="s">
        <v>32</v>
      </c>
      <c r="D27" s="47">
        <v>13</v>
      </c>
      <c r="E27" s="1" t="s">
        <v>32</v>
      </c>
      <c r="F27" s="47">
        <v>17</v>
      </c>
      <c r="G27" s="1" t="s">
        <v>32</v>
      </c>
      <c r="H27" s="47">
        <v>15</v>
      </c>
      <c r="I27" s="1" t="s">
        <v>32</v>
      </c>
      <c r="J27" s="47">
        <v>12</v>
      </c>
      <c r="K27" s="1" t="s">
        <v>32</v>
      </c>
      <c r="L27" s="47">
        <v>17</v>
      </c>
      <c r="M27" s="1" t="s">
        <v>32</v>
      </c>
      <c r="N27" s="47">
        <v>14</v>
      </c>
      <c r="O27" s="1" t="s">
        <v>32</v>
      </c>
      <c r="P27" s="47">
        <v>18</v>
      </c>
      <c r="Q27" s="1" t="s">
        <v>32</v>
      </c>
      <c r="R27" s="47">
        <v>18</v>
      </c>
      <c r="S27" s="1" t="s">
        <v>32</v>
      </c>
      <c r="T27" s="47">
        <v>15</v>
      </c>
      <c r="U27" s="1" t="s">
        <v>32</v>
      </c>
      <c r="V27" s="47">
        <v>13</v>
      </c>
      <c r="W27" s="1" t="s">
        <v>32</v>
      </c>
      <c r="X27" s="47">
        <v>17</v>
      </c>
      <c r="Y27" s="1" t="s">
        <v>32</v>
      </c>
      <c r="Z27" s="52"/>
    </row>
    <row r="28" spans="1:33" x14ac:dyDescent="0.25">
      <c r="A28" s="53" t="s">
        <v>37</v>
      </c>
      <c r="B28" s="59">
        <v>17</v>
      </c>
      <c r="C28" s="1" t="s">
        <v>32</v>
      </c>
      <c r="D28" s="49">
        <v>14</v>
      </c>
      <c r="E28" s="1" t="s">
        <v>32</v>
      </c>
      <c r="F28" s="47">
        <v>18</v>
      </c>
      <c r="G28" s="1" t="s">
        <v>32</v>
      </c>
      <c r="H28" s="47">
        <v>16</v>
      </c>
      <c r="I28" s="1" t="s">
        <v>32</v>
      </c>
      <c r="J28" s="47">
        <v>13</v>
      </c>
      <c r="K28" s="1" t="s">
        <v>32</v>
      </c>
      <c r="L28" s="47">
        <v>18</v>
      </c>
      <c r="M28" s="1" t="s">
        <v>32</v>
      </c>
      <c r="N28" s="47">
        <v>15</v>
      </c>
      <c r="O28" s="1" t="s">
        <v>32</v>
      </c>
      <c r="P28" s="47">
        <v>19</v>
      </c>
      <c r="Q28" s="1" t="s">
        <v>32</v>
      </c>
      <c r="R28" s="47">
        <v>19</v>
      </c>
      <c r="S28" s="1" t="s">
        <v>32</v>
      </c>
      <c r="T28" s="47">
        <v>16</v>
      </c>
      <c r="U28" s="1" t="s">
        <v>32</v>
      </c>
      <c r="V28" s="47">
        <v>14</v>
      </c>
      <c r="W28" s="1" t="s">
        <v>32</v>
      </c>
      <c r="X28" s="47">
        <v>18</v>
      </c>
      <c r="Y28" s="1" t="s">
        <v>32</v>
      </c>
      <c r="Z28" s="52"/>
    </row>
    <row r="29" spans="1:33" x14ac:dyDescent="0.25">
      <c r="A29" s="53" t="s">
        <v>39</v>
      </c>
      <c r="B29" s="59">
        <v>18</v>
      </c>
      <c r="C29" s="1" t="s">
        <v>32</v>
      </c>
      <c r="D29" s="47">
        <v>15</v>
      </c>
      <c r="E29" s="1" t="s">
        <v>32</v>
      </c>
      <c r="F29" s="47">
        <v>19</v>
      </c>
      <c r="G29" s="1" t="s">
        <v>32</v>
      </c>
      <c r="H29" s="47">
        <v>17</v>
      </c>
      <c r="I29" s="1" t="s">
        <v>32</v>
      </c>
      <c r="J29" s="47">
        <v>14</v>
      </c>
      <c r="K29" s="1" t="s">
        <v>32</v>
      </c>
      <c r="L29" s="47">
        <v>19</v>
      </c>
      <c r="M29" s="1" t="s">
        <v>32</v>
      </c>
      <c r="N29" s="47">
        <v>16</v>
      </c>
      <c r="O29" s="5" t="s">
        <v>32</v>
      </c>
      <c r="P29" s="47">
        <v>20</v>
      </c>
      <c r="Q29" s="1" t="s">
        <v>32</v>
      </c>
      <c r="R29" s="47">
        <v>20</v>
      </c>
      <c r="S29" s="1" t="s">
        <v>32</v>
      </c>
      <c r="T29" s="47">
        <v>17</v>
      </c>
      <c r="U29" s="1" t="s">
        <v>32</v>
      </c>
      <c r="V29" s="47">
        <v>15</v>
      </c>
      <c r="W29" s="1" t="s">
        <v>32</v>
      </c>
      <c r="X29" s="47">
        <v>19</v>
      </c>
      <c r="Y29" s="1" t="s">
        <v>15</v>
      </c>
      <c r="Z29" s="52"/>
    </row>
    <row r="30" spans="1:33" x14ac:dyDescent="0.25">
      <c r="A30" s="46" t="s">
        <v>40</v>
      </c>
      <c r="B30" s="49">
        <v>19</v>
      </c>
      <c r="C30" s="8" t="s">
        <v>9</v>
      </c>
      <c r="D30" s="49">
        <v>16</v>
      </c>
      <c r="E30" s="8" t="s">
        <v>9</v>
      </c>
      <c r="F30" s="49">
        <v>20</v>
      </c>
      <c r="G30" s="8" t="s">
        <v>9</v>
      </c>
      <c r="H30" s="49">
        <v>18</v>
      </c>
      <c r="I30" s="8" t="s">
        <v>9</v>
      </c>
      <c r="J30" s="49">
        <v>15</v>
      </c>
      <c r="K30" s="8" t="s">
        <v>9</v>
      </c>
      <c r="L30" s="49">
        <v>20</v>
      </c>
      <c r="M30" s="8" t="s">
        <v>9</v>
      </c>
      <c r="N30" s="49">
        <v>17</v>
      </c>
      <c r="O30" s="8" t="s">
        <v>9</v>
      </c>
      <c r="P30" s="49">
        <v>21</v>
      </c>
      <c r="Q30" s="8" t="s">
        <v>9</v>
      </c>
      <c r="R30" s="49">
        <v>21</v>
      </c>
      <c r="S30" s="8" t="s">
        <v>9</v>
      </c>
      <c r="T30" s="49">
        <v>18</v>
      </c>
      <c r="U30" s="8" t="s">
        <v>9</v>
      </c>
      <c r="V30" s="49">
        <v>16</v>
      </c>
      <c r="W30" s="8" t="s">
        <v>9</v>
      </c>
      <c r="X30" s="49">
        <v>20</v>
      </c>
      <c r="Y30" s="8" t="s">
        <v>9</v>
      </c>
      <c r="Z30" s="52"/>
    </row>
    <row r="31" spans="1:33" x14ac:dyDescent="0.25">
      <c r="A31" s="46" t="s">
        <v>30</v>
      </c>
      <c r="B31" s="49">
        <v>20</v>
      </c>
      <c r="C31" s="8" t="s">
        <v>9</v>
      </c>
      <c r="D31" s="49">
        <v>17</v>
      </c>
      <c r="E31" s="8" t="s">
        <v>9</v>
      </c>
      <c r="F31" s="49">
        <v>21</v>
      </c>
      <c r="G31" s="8" t="s">
        <v>9</v>
      </c>
      <c r="H31" s="49">
        <v>19</v>
      </c>
      <c r="I31" s="8" t="s">
        <v>9</v>
      </c>
      <c r="J31" s="49">
        <v>16</v>
      </c>
      <c r="K31" s="8" t="s">
        <v>9</v>
      </c>
      <c r="L31" s="49">
        <v>21</v>
      </c>
      <c r="M31" s="8" t="s">
        <v>9</v>
      </c>
      <c r="N31" s="49">
        <v>18</v>
      </c>
      <c r="O31" s="8" t="s">
        <v>9</v>
      </c>
      <c r="P31" s="49">
        <v>22</v>
      </c>
      <c r="Q31" s="8" t="s">
        <v>9</v>
      </c>
      <c r="R31" s="49">
        <v>22</v>
      </c>
      <c r="S31" s="8" t="s">
        <v>9</v>
      </c>
      <c r="T31" s="49">
        <v>19</v>
      </c>
      <c r="U31" s="8" t="s">
        <v>9</v>
      </c>
      <c r="V31" s="49">
        <v>17</v>
      </c>
      <c r="W31" s="8" t="s">
        <v>9</v>
      </c>
      <c r="X31" s="49">
        <v>21</v>
      </c>
      <c r="Y31" s="8" t="s">
        <v>9</v>
      </c>
      <c r="Z31" s="52"/>
    </row>
    <row r="32" spans="1:33" x14ac:dyDescent="0.25">
      <c r="A32" s="53" t="s">
        <v>31</v>
      </c>
      <c r="B32" s="59">
        <v>21</v>
      </c>
      <c r="C32" s="1" t="s">
        <v>32</v>
      </c>
      <c r="D32" s="49">
        <v>18</v>
      </c>
      <c r="E32" s="1" t="s">
        <v>32</v>
      </c>
      <c r="F32" s="47">
        <v>22</v>
      </c>
      <c r="G32" s="1" t="s">
        <v>32</v>
      </c>
      <c r="H32" s="47">
        <v>20</v>
      </c>
      <c r="I32" s="1" t="s">
        <v>32</v>
      </c>
      <c r="J32" s="47">
        <v>17</v>
      </c>
      <c r="K32" s="1" t="s">
        <v>32</v>
      </c>
      <c r="L32" s="47">
        <v>22</v>
      </c>
      <c r="M32" s="1" t="s">
        <v>32</v>
      </c>
      <c r="N32" s="47">
        <v>19</v>
      </c>
      <c r="O32" s="5" t="s">
        <v>15</v>
      </c>
      <c r="P32" s="47">
        <v>23</v>
      </c>
      <c r="Q32" s="1" t="s">
        <v>32</v>
      </c>
      <c r="R32" s="47">
        <v>23</v>
      </c>
      <c r="S32" s="1" t="s">
        <v>32</v>
      </c>
      <c r="T32" s="47">
        <v>20</v>
      </c>
      <c r="U32" s="1" t="s">
        <v>32</v>
      </c>
      <c r="V32" s="47">
        <v>18</v>
      </c>
      <c r="W32" s="1" t="s">
        <v>32</v>
      </c>
      <c r="X32" s="47">
        <v>22</v>
      </c>
      <c r="Y32" s="1" t="s">
        <v>32</v>
      </c>
      <c r="Z32" s="52"/>
    </row>
    <row r="33" spans="1:27" x14ac:dyDescent="0.25">
      <c r="A33" s="53" t="s">
        <v>33</v>
      </c>
      <c r="B33" s="59">
        <v>22</v>
      </c>
      <c r="C33" s="1" t="s">
        <v>32</v>
      </c>
      <c r="D33" s="47">
        <v>19</v>
      </c>
      <c r="E33" s="1" t="s">
        <v>32</v>
      </c>
      <c r="F33" s="47">
        <v>23</v>
      </c>
      <c r="G33" s="1" t="s">
        <v>32</v>
      </c>
      <c r="H33" s="47">
        <v>21</v>
      </c>
      <c r="I33" s="1" t="s">
        <v>32</v>
      </c>
      <c r="J33" s="47">
        <v>18</v>
      </c>
      <c r="K33" s="1" t="s">
        <v>32</v>
      </c>
      <c r="L33" s="47">
        <v>23</v>
      </c>
      <c r="M33" s="1" t="s">
        <v>32</v>
      </c>
      <c r="N33" s="47">
        <v>20</v>
      </c>
      <c r="O33" s="1" t="s">
        <v>32</v>
      </c>
      <c r="P33" s="47">
        <v>24</v>
      </c>
      <c r="Q33" s="1" t="s">
        <v>32</v>
      </c>
      <c r="R33" s="47">
        <v>24</v>
      </c>
      <c r="S33" s="1" t="s">
        <v>32</v>
      </c>
      <c r="T33" s="47">
        <v>21</v>
      </c>
      <c r="U33" s="1" t="s">
        <v>32</v>
      </c>
      <c r="V33" s="47">
        <v>19</v>
      </c>
      <c r="W33" s="1" t="s">
        <v>32</v>
      </c>
      <c r="X33" s="47">
        <v>23</v>
      </c>
      <c r="Y33" s="1" t="s">
        <v>32</v>
      </c>
      <c r="Z33" s="52"/>
    </row>
    <row r="34" spans="1:27" x14ac:dyDescent="0.25">
      <c r="A34" s="53" t="s">
        <v>35</v>
      </c>
      <c r="B34" s="59">
        <v>23</v>
      </c>
      <c r="C34" s="1" t="s">
        <v>32</v>
      </c>
      <c r="D34" s="49">
        <v>20</v>
      </c>
      <c r="E34" s="1" t="s">
        <v>32</v>
      </c>
      <c r="F34" s="47">
        <v>24</v>
      </c>
      <c r="G34" s="1" t="s">
        <v>32</v>
      </c>
      <c r="H34" s="47">
        <v>22</v>
      </c>
      <c r="I34" s="1" t="s">
        <v>32</v>
      </c>
      <c r="J34" s="47">
        <v>19</v>
      </c>
      <c r="K34" s="1" t="s">
        <v>32</v>
      </c>
      <c r="L34" s="47">
        <v>24</v>
      </c>
      <c r="M34" s="1" t="s">
        <v>15</v>
      </c>
      <c r="N34" s="47">
        <v>21</v>
      </c>
      <c r="O34" s="1" t="s">
        <v>32</v>
      </c>
      <c r="P34" s="47">
        <v>25</v>
      </c>
      <c r="Q34" s="1" t="s">
        <v>32</v>
      </c>
      <c r="R34" s="47">
        <v>25</v>
      </c>
      <c r="S34" s="1" t="s">
        <v>32</v>
      </c>
      <c r="T34" s="47">
        <v>22</v>
      </c>
      <c r="U34" s="1" t="s">
        <v>32</v>
      </c>
      <c r="V34" s="47">
        <v>20</v>
      </c>
      <c r="W34" s="1" t="s">
        <v>32</v>
      </c>
      <c r="X34" s="47">
        <v>24</v>
      </c>
      <c r="Y34" s="1" t="s">
        <v>32</v>
      </c>
      <c r="Z34" s="52"/>
    </row>
    <row r="35" spans="1:27" x14ac:dyDescent="0.25">
      <c r="A35" s="53" t="s">
        <v>37</v>
      </c>
      <c r="B35" s="59">
        <v>24</v>
      </c>
      <c r="C35" s="1" t="s">
        <v>32</v>
      </c>
      <c r="D35" s="47">
        <v>21</v>
      </c>
      <c r="E35" s="1" t="s">
        <v>32</v>
      </c>
      <c r="F35" s="47">
        <v>25</v>
      </c>
      <c r="G35" s="1" t="s">
        <v>32</v>
      </c>
      <c r="H35" s="47">
        <v>23</v>
      </c>
      <c r="I35" s="1" t="s">
        <v>32</v>
      </c>
      <c r="J35" s="47">
        <v>20</v>
      </c>
      <c r="K35" s="1" t="s">
        <v>32</v>
      </c>
      <c r="L35" s="47">
        <v>25</v>
      </c>
      <c r="M35" s="1" t="s">
        <v>15</v>
      </c>
      <c r="N35" s="47">
        <v>22</v>
      </c>
      <c r="O35" s="1" t="s">
        <v>32</v>
      </c>
      <c r="P35" s="47">
        <v>26</v>
      </c>
      <c r="Q35" s="1" t="s">
        <v>32</v>
      </c>
      <c r="R35" s="47">
        <v>26</v>
      </c>
      <c r="S35" s="1" t="s">
        <v>32</v>
      </c>
      <c r="T35" s="47">
        <v>23</v>
      </c>
      <c r="U35" s="1" t="s">
        <v>32</v>
      </c>
      <c r="V35" s="47">
        <v>21</v>
      </c>
      <c r="W35" s="1" t="s">
        <v>32</v>
      </c>
      <c r="X35" s="47">
        <v>25</v>
      </c>
      <c r="Y35" s="1" t="s">
        <v>32</v>
      </c>
      <c r="Z35" s="52"/>
    </row>
    <row r="36" spans="1:27" x14ac:dyDescent="0.25">
      <c r="A36" s="53" t="s">
        <v>39</v>
      </c>
      <c r="B36" s="59">
        <v>25</v>
      </c>
      <c r="C36" s="1" t="s">
        <v>32</v>
      </c>
      <c r="D36" s="49">
        <v>22</v>
      </c>
      <c r="E36" s="1" t="s">
        <v>32</v>
      </c>
      <c r="F36" s="47">
        <v>26</v>
      </c>
      <c r="G36" s="1" t="s">
        <v>32</v>
      </c>
      <c r="H36" s="47">
        <v>24</v>
      </c>
      <c r="I36" s="1" t="s">
        <v>32</v>
      </c>
      <c r="J36" s="47">
        <v>21</v>
      </c>
      <c r="K36" s="1" t="s">
        <v>32</v>
      </c>
      <c r="L36" s="47">
        <v>26</v>
      </c>
      <c r="M36" s="1" t="s">
        <v>15</v>
      </c>
      <c r="N36" s="47">
        <v>23</v>
      </c>
      <c r="O36" s="1" t="s">
        <v>32</v>
      </c>
      <c r="P36" s="47">
        <v>27</v>
      </c>
      <c r="Q36" s="1" t="s">
        <v>32</v>
      </c>
      <c r="R36" s="47">
        <v>27</v>
      </c>
      <c r="S36" s="1" t="s">
        <v>32</v>
      </c>
      <c r="T36" s="47">
        <v>24</v>
      </c>
      <c r="U36" s="1" t="s">
        <v>32</v>
      </c>
      <c r="V36" s="47">
        <v>22</v>
      </c>
      <c r="W36" s="1" t="s">
        <v>32</v>
      </c>
      <c r="X36" s="47">
        <v>26</v>
      </c>
      <c r="Y36" s="1" t="s">
        <v>32</v>
      </c>
      <c r="Z36" s="52"/>
    </row>
    <row r="37" spans="1:27" x14ac:dyDescent="0.25">
      <c r="A37" s="46" t="s">
        <v>40</v>
      </c>
      <c r="B37" s="49">
        <v>26</v>
      </c>
      <c r="C37" s="8" t="s">
        <v>9</v>
      </c>
      <c r="D37" s="49">
        <v>23</v>
      </c>
      <c r="E37" s="8" t="s">
        <v>9</v>
      </c>
      <c r="F37" s="49">
        <v>27</v>
      </c>
      <c r="G37" s="8" t="s">
        <v>9</v>
      </c>
      <c r="H37" s="49">
        <v>25</v>
      </c>
      <c r="I37" s="8" t="s">
        <v>9</v>
      </c>
      <c r="J37" s="49">
        <v>22</v>
      </c>
      <c r="K37" s="8" t="s">
        <v>9</v>
      </c>
      <c r="L37" s="49">
        <v>27</v>
      </c>
      <c r="M37" s="8" t="s">
        <v>9</v>
      </c>
      <c r="N37" s="49">
        <v>24</v>
      </c>
      <c r="O37" s="8" t="s">
        <v>9</v>
      </c>
      <c r="P37" s="49">
        <v>28</v>
      </c>
      <c r="Q37" s="8" t="s">
        <v>9</v>
      </c>
      <c r="R37" s="49">
        <v>28</v>
      </c>
      <c r="S37" s="8" t="s">
        <v>9</v>
      </c>
      <c r="T37" s="49">
        <v>25</v>
      </c>
      <c r="U37" s="8" t="s">
        <v>9</v>
      </c>
      <c r="V37" s="49">
        <v>23</v>
      </c>
      <c r="W37" s="8" t="s">
        <v>9</v>
      </c>
      <c r="X37" s="49">
        <v>27</v>
      </c>
      <c r="Y37" s="8" t="s">
        <v>9</v>
      </c>
      <c r="Z37" s="52"/>
    </row>
    <row r="38" spans="1:27" x14ac:dyDescent="0.25">
      <c r="A38" s="46" t="s">
        <v>30</v>
      </c>
      <c r="B38" s="49">
        <v>27</v>
      </c>
      <c r="C38" s="8" t="s">
        <v>9</v>
      </c>
      <c r="D38" s="49">
        <v>24</v>
      </c>
      <c r="E38" s="8" t="s">
        <v>9</v>
      </c>
      <c r="F38" s="49">
        <v>28</v>
      </c>
      <c r="G38" s="8" t="s">
        <v>9</v>
      </c>
      <c r="H38" s="49">
        <v>26</v>
      </c>
      <c r="I38" s="8" t="s">
        <v>9</v>
      </c>
      <c r="J38" s="49">
        <v>23</v>
      </c>
      <c r="K38" s="8" t="s">
        <v>9</v>
      </c>
      <c r="L38" s="49">
        <v>28</v>
      </c>
      <c r="M38" s="8" t="s">
        <v>9</v>
      </c>
      <c r="N38" s="49">
        <v>25</v>
      </c>
      <c r="O38" s="8" t="s">
        <v>9</v>
      </c>
      <c r="P38" s="49"/>
      <c r="Q38" s="94" t="s">
        <v>742</v>
      </c>
      <c r="R38" s="49">
        <v>29</v>
      </c>
      <c r="S38" s="8" t="s">
        <v>9</v>
      </c>
      <c r="T38" s="49">
        <v>26</v>
      </c>
      <c r="U38" s="8" t="s">
        <v>9</v>
      </c>
      <c r="V38" s="49">
        <v>24</v>
      </c>
      <c r="W38" s="8" t="s">
        <v>9</v>
      </c>
      <c r="X38" s="49">
        <v>28</v>
      </c>
      <c r="Y38" s="8" t="s">
        <v>9</v>
      </c>
      <c r="Z38" s="52"/>
    </row>
    <row r="39" spans="1:27" x14ac:dyDescent="0.25">
      <c r="A39" s="53" t="s">
        <v>31</v>
      </c>
      <c r="B39" s="59">
        <v>28</v>
      </c>
      <c r="C39" s="1" t="s">
        <v>32</v>
      </c>
      <c r="D39" s="47">
        <v>25</v>
      </c>
      <c r="E39" s="1" t="s">
        <v>32</v>
      </c>
      <c r="F39" s="47">
        <v>29</v>
      </c>
      <c r="G39" s="1" t="s">
        <v>32</v>
      </c>
      <c r="H39" s="47">
        <v>27</v>
      </c>
      <c r="I39" s="1" t="s">
        <v>32</v>
      </c>
      <c r="J39" s="47">
        <v>24</v>
      </c>
      <c r="K39" s="1" t="s">
        <v>32</v>
      </c>
      <c r="L39" s="47">
        <v>29</v>
      </c>
      <c r="M39" s="1" t="s">
        <v>32</v>
      </c>
      <c r="N39" s="47">
        <v>26</v>
      </c>
      <c r="O39" s="1" t="s">
        <v>32</v>
      </c>
      <c r="P39" s="55"/>
      <c r="Q39" s="93" t="s">
        <v>742</v>
      </c>
      <c r="R39" s="47">
        <v>30</v>
      </c>
      <c r="S39" s="1" t="s">
        <v>32</v>
      </c>
      <c r="T39" s="47">
        <v>27</v>
      </c>
      <c r="U39" s="1" t="s">
        <v>32</v>
      </c>
      <c r="V39" s="47">
        <v>25</v>
      </c>
      <c r="W39" s="1" t="s">
        <v>15</v>
      </c>
      <c r="X39" s="47">
        <v>29</v>
      </c>
      <c r="Y39" s="1" t="s">
        <v>32</v>
      </c>
      <c r="Z39" s="52"/>
    </row>
    <row r="40" spans="1:27" x14ac:dyDescent="0.25">
      <c r="A40" s="53" t="s">
        <v>33</v>
      </c>
      <c r="B40" s="59">
        <v>29</v>
      </c>
      <c r="C40" s="1" t="s">
        <v>32</v>
      </c>
      <c r="D40" s="49">
        <v>26</v>
      </c>
      <c r="E40" s="1" t="s">
        <v>32</v>
      </c>
      <c r="F40" s="47">
        <v>30</v>
      </c>
      <c r="G40" s="1" t="s">
        <v>32</v>
      </c>
      <c r="H40" s="47">
        <v>28</v>
      </c>
      <c r="I40" s="1" t="s">
        <v>32</v>
      </c>
      <c r="J40" s="47">
        <v>25</v>
      </c>
      <c r="K40" s="6" t="s">
        <v>32</v>
      </c>
      <c r="L40" s="47">
        <v>30</v>
      </c>
      <c r="M40" s="1" t="s">
        <v>32</v>
      </c>
      <c r="N40" s="47">
        <v>27</v>
      </c>
      <c r="O40" s="1" t="s">
        <v>32</v>
      </c>
      <c r="P40" s="55"/>
      <c r="Q40" s="93" t="s">
        <v>742</v>
      </c>
      <c r="R40" s="47">
        <v>31</v>
      </c>
      <c r="S40" s="1" t="s">
        <v>32</v>
      </c>
      <c r="T40" s="47">
        <v>28</v>
      </c>
      <c r="U40" s="1" t="s">
        <v>32</v>
      </c>
      <c r="V40" s="47">
        <v>26</v>
      </c>
      <c r="W40" s="1" t="s">
        <v>32</v>
      </c>
      <c r="X40" s="47">
        <v>30</v>
      </c>
      <c r="Y40" s="1" t="s">
        <v>32</v>
      </c>
      <c r="Z40" s="52"/>
    </row>
    <row r="41" spans="1:27" x14ac:dyDescent="0.25">
      <c r="A41" s="53" t="s">
        <v>35</v>
      </c>
      <c r="B41" s="59">
        <v>30</v>
      </c>
      <c r="C41" s="1" t="s">
        <v>32</v>
      </c>
      <c r="D41" s="47">
        <v>27</v>
      </c>
      <c r="E41" s="1" t="s">
        <v>32</v>
      </c>
      <c r="F41" s="47"/>
      <c r="G41" s="93" t="s">
        <v>742</v>
      </c>
      <c r="H41" s="47">
        <v>29</v>
      </c>
      <c r="I41" s="1" t="s">
        <v>32</v>
      </c>
      <c r="J41" s="47">
        <v>26</v>
      </c>
      <c r="K41" s="6" t="s">
        <v>32</v>
      </c>
      <c r="L41" s="47">
        <v>31</v>
      </c>
      <c r="M41" s="1" t="s">
        <v>15</v>
      </c>
      <c r="N41" s="47">
        <v>28</v>
      </c>
      <c r="O41" s="7" t="s">
        <v>32</v>
      </c>
      <c r="P41" s="55"/>
      <c r="Q41" s="93" t="s">
        <v>742</v>
      </c>
      <c r="R41" s="55"/>
      <c r="S41" s="93" t="s">
        <v>742</v>
      </c>
      <c r="T41" s="47">
        <v>29</v>
      </c>
      <c r="U41" s="1" t="s">
        <v>32</v>
      </c>
      <c r="V41" s="47">
        <v>27</v>
      </c>
      <c r="W41" s="1" t="s">
        <v>32</v>
      </c>
      <c r="X41" s="57"/>
      <c r="Y41" s="1" t="s">
        <v>68</v>
      </c>
      <c r="Z41" s="52"/>
    </row>
    <row r="42" spans="1:27" x14ac:dyDescent="0.25">
      <c r="A42" s="53" t="s">
        <v>37</v>
      </c>
      <c r="B42" s="59">
        <v>31</v>
      </c>
      <c r="C42" s="1" t="s">
        <v>32</v>
      </c>
      <c r="D42" s="49">
        <v>28</v>
      </c>
      <c r="E42" s="1" t="s">
        <v>32</v>
      </c>
      <c r="F42" s="47"/>
      <c r="G42" s="93" t="s">
        <v>742</v>
      </c>
      <c r="H42" s="47">
        <v>30</v>
      </c>
      <c r="I42" s="1" t="s">
        <v>32</v>
      </c>
      <c r="J42" s="47">
        <v>27</v>
      </c>
      <c r="K42" s="1" t="s">
        <v>15</v>
      </c>
      <c r="L42" s="56"/>
      <c r="M42" s="1" t="s">
        <v>68</v>
      </c>
      <c r="N42" s="47">
        <v>29</v>
      </c>
      <c r="O42" s="1" t="s">
        <v>32</v>
      </c>
      <c r="P42" s="55"/>
      <c r="Q42" s="93" t="s">
        <v>742</v>
      </c>
      <c r="R42" s="55"/>
      <c r="S42" s="93" t="s">
        <v>742</v>
      </c>
      <c r="T42" s="47">
        <v>30</v>
      </c>
      <c r="U42" s="1" t="s">
        <v>32</v>
      </c>
      <c r="V42" s="47">
        <v>28</v>
      </c>
      <c r="W42" s="1" t="s">
        <v>32</v>
      </c>
      <c r="X42" s="57"/>
      <c r="Y42" s="1" t="s">
        <v>68</v>
      </c>
      <c r="Z42" s="52"/>
      <c r="AA42" s="61"/>
    </row>
    <row r="43" spans="1:27" x14ac:dyDescent="0.25">
      <c r="A43" s="53" t="s">
        <v>39</v>
      </c>
      <c r="B43" s="57"/>
      <c r="C43" s="93" t="s">
        <v>742</v>
      </c>
      <c r="D43" s="47">
        <v>29</v>
      </c>
      <c r="E43" s="1" t="s">
        <v>32</v>
      </c>
      <c r="F43" s="47"/>
      <c r="G43" s="93" t="s">
        <v>742</v>
      </c>
      <c r="H43" s="47">
        <v>31</v>
      </c>
      <c r="I43" s="1" t="s">
        <v>32</v>
      </c>
      <c r="J43" s="47">
        <v>28</v>
      </c>
      <c r="K43" s="1" t="s">
        <v>15</v>
      </c>
      <c r="L43" s="56"/>
      <c r="M43" s="1" t="s">
        <v>68</v>
      </c>
      <c r="N43" s="47">
        <v>30</v>
      </c>
      <c r="O43" s="1" t="s">
        <v>32</v>
      </c>
      <c r="P43" s="55"/>
      <c r="Q43" s="93" t="s">
        <v>742</v>
      </c>
      <c r="R43" s="55"/>
      <c r="S43" s="93" t="s">
        <v>742</v>
      </c>
      <c r="T43" s="47"/>
      <c r="U43" s="1" t="s">
        <v>68</v>
      </c>
      <c r="V43" s="47">
        <v>29</v>
      </c>
      <c r="W43" s="1" t="s">
        <v>32</v>
      </c>
      <c r="X43" s="57"/>
      <c r="Y43" s="1" t="s">
        <v>68</v>
      </c>
      <c r="Z43" s="52"/>
    </row>
    <row r="44" spans="1:27" x14ac:dyDescent="0.25">
      <c r="A44" s="46" t="s">
        <v>40</v>
      </c>
      <c r="B44" s="51"/>
      <c r="C44" s="93" t="s">
        <v>742</v>
      </c>
      <c r="D44" s="49">
        <v>30</v>
      </c>
      <c r="E44" s="1" t="s">
        <v>9</v>
      </c>
      <c r="F44" s="49"/>
      <c r="G44" s="93" t="s">
        <v>742</v>
      </c>
      <c r="H44" s="47"/>
      <c r="I44" s="93" t="s">
        <v>742</v>
      </c>
      <c r="J44" s="49">
        <v>29</v>
      </c>
      <c r="K44" s="1" t="s">
        <v>9</v>
      </c>
      <c r="L44" s="49"/>
      <c r="M44" s="1" t="s">
        <v>68</v>
      </c>
      <c r="N44" s="49">
        <v>31</v>
      </c>
      <c r="O44" s="1" t="s">
        <v>9</v>
      </c>
      <c r="P44" s="49"/>
      <c r="Q44" s="93" t="s">
        <v>742</v>
      </c>
      <c r="R44" s="49"/>
      <c r="S44" s="93" t="s">
        <v>742</v>
      </c>
      <c r="T44" s="47"/>
      <c r="U44" s="1" t="s">
        <v>68</v>
      </c>
      <c r="V44" s="49">
        <v>30</v>
      </c>
      <c r="W44" s="1" t="s">
        <v>9</v>
      </c>
      <c r="X44" s="49"/>
      <c r="Y44" s="1" t="s">
        <v>68</v>
      </c>
      <c r="Z44" s="52"/>
    </row>
    <row r="45" spans="1:27" x14ac:dyDescent="0.25">
      <c r="A45" s="46" t="s">
        <v>30</v>
      </c>
      <c r="B45" s="51"/>
      <c r="C45" s="93" t="s">
        <v>742</v>
      </c>
      <c r="D45" s="49">
        <v>31</v>
      </c>
      <c r="E45" s="1" t="s">
        <v>9</v>
      </c>
      <c r="F45" s="47"/>
      <c r="G45" s="93" t="s">
        <v>742</v>
      </c>
      <c r="H45" s="47"/>
      <c r="I45" s="93" t="s">
        <v>742</v>
      </c>
      <c r="J45" s="49">
        <v>30</v>
      </c>
      <c r="K45" s="1" t="s">
        <v>9</v>
      </c>
      <c r="L45" s="49"/>
      <c r="M45" s="1" t="s">
        <v>68</v>
      </c>
      <c r="N45" s="48"/>
      <c r="O45" s="1" t="s">
        <v>68</v>
      </c>
      <c r="P45" s="47"/>
      <c r="Q45" s="93" t="s">
        <v>742</v>
      </c>
      <c r="R45" s="49"/>
      <c r="S45" s="93" t="s">
        <v>742</v>
      </c>
      <c r="T45" s="47" t="s">
        <v>68</v>
      </c>
      <c r="U45" s="1" t="s">
        <v>68</v>
      </c>
      <c r="V45" s="49">
        <v>31</v>
      </c>
      <c r="W45" s="1" t="s">
        <v>9</v>
      </c>
      <c r="X45" s="47" t="s">
        <v>68</v>
      </c>
      <c r="Y45" s="1" t="s">
        <v>68</v>
      </c>
      <c r="Z45" s="52"/>
    </row>
    <row r="46" spans="1:27" x14ac:dyDescent="0.25">
      <c r="A46" s="53" t="s">
        <v>31</v>
      </c>
      <c r="B46" s="57" t="s">
        <v>68</v>
      </c>
      <c r="C46" s="95" t="s">
        <v>742</v>
      </c>
      <c r="D46" s="57" t="s">
        <v>68</v>
      </c>
      <c r="E46" s="95" t="s">
        <v>742</v>
      </c>
      <c r="F46" s="57" t="s">
        <v>68</v>
      </c>
      <c r="G46" s="95" t="s">
        <v>742</v>
      </c>
      <c r="H46" s="57" t="s">
        <v>68</v>
      </c>
      <c r="I46" s="95" t="s">
        <v>742</v>
      </c>
      <c r="J46" s="57" t="s">
        <v>68</v>
      </c>
      <c r="K46" s="98" t="s">
        <v>68</v>
      </c>
      <c r="L46" s="57" t="s">
        <v>68</v>
      </c>
      <c r="M46" s="98" t="s">
        <v>68</v>
      </c>
      <c r="N46" s="57" t="s">
        <v>68</v>
      </c>
      <c r="O46" s="98" t="s">
        <v>68</v>
      </c>
      <c r="P46" s="57" t="s">
        <v>68</v>
      </c>
      <c r="Q46" s="95" t="s">
        <v>742</v>
      </c>
      <c r="R46" s="55"/>
      <c r="S46" s="93" t="s">
        <v>742</v>
      </c>
      <c r="T46" s="47" t="s">
        <v>68</v>
      </c>
      <c r="U46" s="1" t="s">
        <v>68</v>
      </c>
      <c r="V46" s="47" t="s">
        <v>68</v>
      </c>
      <c r="W46" s="1" t="s">
        <v>68</v>
      </c>
      <c r="X46" s="47" t="s">
        <v>68</v>
      </c>
      <c r="Y46" s="1" t="s">
        <v>68</v>
      </c>
      <c r="Z46" s="52"/>
    </row>
    <row r="47" spans="1:27" s="89" customFormat="1" ht="10.15" customHeight="1" x14ac:dyDescent="0.2">
      <c r="A47" s="81" t="s">
        <v>12</v>
      </c>
      <c r="B47" s="82"/>
      <c r="C47" s="82"/>
      <c r="D47" s="83">
        <v>12</v>
      </c>
      <c r="E47" s="84" t="s">
        <v>54</v>
      </c>
      <c r="F47" s="90">
        <v>20</v>
      </c>
      <c r="G47" s="85" t="s">
        <v>54</v>
      </c>
      <c r="H47" s="91">
        <v>23</v>
      </c>
      <c r="I47" s="87" t="s">
        <v>54</v>
      </c>
      <c r="J47" s="91">
        <v>14</v>
      </c>
      <c r="K47" s="86" t="s">
        <v>54</v>
      </c>
      <c r="L47" s="83">
        <v>15</v>
      </c>
      <c r="M47" s="82"/>
      <c r="N47" s="90">
        <v>13</v>
      </c>
      <c r="O47" s="88"/>
      <c r="P47" s="83">
        <v>18</v>
      </c>
      <c r="Q47" s="82"/>
      <c r="R47" s="83">
        <v>21</v>
      </c>
      <c r="S47" s="82"/>
      <c r="T47" s="83">
        <v>16</v>
      </c>
      <c r="U47" s="82"/>
      <c r="V47" s="83">
        <v>21</v>
      </c>
      <c r="W47" s="84"/>
      <c r="X47" s="83">
        <v>7</v>
      </c>
      <c r="Y47" s="82"/>
      <c r="Z47" s="92">
        <f>SUM(B47:Y47)</f>
        <v>180</v>
      </c>
    </row>
    <row r="48" spans="1:27" x14ac:dyDescent="0.25">
      <c r="A48" s="46" t="s">
        <v>55</v>
      </c>
      <c r="B48" s="62"/>
      <c r="C48" s="63">
        <f>COUNTIF(C$10:C$46,"H")</f>
        <v>1</v>
      </c>
      <c r="D48" s="62"/>
      <c r="E48" s="64">
        <f>COUNTIF(E10:E46,"H")</f>
        <v>0</v>
      </c>
      <c r="F48" s="62"/>
      <c r="G48" s="64">
        <f>COUNTIF(G10:G46,"H")</f>
        <v>1</v>
      </c>
      <c r="H48" s="62"/>
      <c r="I48" s="63">
        <f>COUNTIF(I10:I40,"H")</f>
        <v>0</v>
      </c>
      <c r="J48" s="62"/>
      <c r="K48" s="64">
        <f>COUNTIF(K10:K46,"H")</f>
        <v>3</v>
      </c>
      <c r="L48" s="62"/>
      <c r="M48" s="64">
        <f>COUNTIF(M10:M46,"H")</f>
        <v>4</v>
      </c>
      <c r="N48" s="62"/>
      <c r="O48" s="64">
        <f>COUNTIF(O10:O46,"H")</f>
        <v>2</v>
      </c>
      <c r="P48" s="62"/>
      <c r="Q48" s="64">
        <f>COUNTIF(Q10:Q46,"H")</f>
        <v>2</v>
      </c>
      <c r="R48" s="62"/>
      <c r="S48" s="64">
        <f>COUNTIF(S10:S46,"H")</f>
        <v>0</v>
      </c>
      <c r="T48" s="62"/>
      <c r="U48" s="64">
        <f>COUNTIF(U10:U46,"H")</f>
        <v>1</v>
      </c>
      <c r="V48" s="62"/>
      <c r="W48" s="64">
        <f>COUNTIF(W10:W46,"H")</f>
        <v>1</v>
      </c>
      <c r="X48" s="62"/>
      <c r="Y48" s="64">
        <f>COUNTIF(Y10:Y46,"H")</f>
        <v>1</v>
      </c>
      <c r="Z48" s="65">
        <f>SUM(C48:Y48)</f>
        <v>16</v>
      </c>
    </row>
    <row r="49" spans="1:26" x14ac:dyDescent="0.25">
      <c r="A49" s="66" t="s">
        <v>43</v>
      </c>
      <c r="B49" s="67"/>
      <c r="C49" s="68">
        <f>COUNTIF(C$10:C$46,"V")</f>
        <v>0</v>
      </c>
      <c r="D49" s="67"/>
      <c r="E49" s="69">
        <f>COUNTIF(E10:E46,"V")</f>
        <v>0</v>
      </c>
      <c r="F49" s="67"/>
      <c r="G49" s="69">
        <f>COUNTIF(G10:G46,"V")</f>
        <v>0</v>
      </c>
      <c r="H49" s="67"/>
      <c r="I49" s="69">
        <f>COUNTIF(I10:I46,"V")</f>
        <v>0</v>
      </c>
      <c r="J49" s="67"/>
      <c r="K49" s="69">
        <f>COUNTIF(K10:K46,"V")</f>
        <v>0</v>
      </c>
      <c r="L49" s="67"/>
      <c r="M49" s="69">
        <f>COUNTIF(M10:M46,"V")</f>
        <v>0</v>
      </c>
      <c r="N49" s="67"/>
      <c r="O49" s="69">
        <f>COUNTIF(O10:O46,"V")</f>
        <v>0</v>
      </c>
      <c r="P49" s="67"/>
      <c r="Q49" s="69">
        <f>COUNTIF(Q10:Q46,"V")</f>
        <v>0</v>
      </c>
      <c r="R49" s="67"/>
      <c r="S49" s="69">
        <f>COUNTIF(S10:S46,"V")</f>
        <v>0</v>
      </c>
      <c r="T49" s="67"/>
      <c r="U49" s="69">
        <f>COUNTIF(U10:U46,"V")</f>
        <v>0</v>
      </c>
      <c r="V49" s="67"/>
      <c r="W49" s="69">
        <f>COUNTIF(W10:W46,"V")</f>
        <v>0</v>
      </c>
      <c r="X49" s="67"/>
      <c r="Y49" s="69">
        <f>COUNTIF(Y10:Y46,"V")</f>
        <v>0</v>
      </c>
      <c r="Z49" s="70">
        <f>SUM(C49:Y49)</f>
        <v>0</v>
      </c>
    </row>
    <row r="50" spans="1:26" x14ac:dyDescent="0.25">
      <c r="A50" s="66" t="s">
        <v>36</v>
      </c>
      <c r="B50" s="67"/>
      <c r="C50" s="68">
        <f>COUNTIF(C$10:C$46,"W")</f>
        <v>22</v>
      </c>
      <c r="D50" s="67"/>
      <c r="E50" s="69">
        <f>COUNTIF(E10:E46,"W")</f>
        <v>21</v>
      </c>
      <c r="F50" s="67"/>
      <c r="G50" s="69">
        <f>COUNTIF(G10:G46,"W")</f>
        <v>21</v>
      </c>
      <c r="H50" s="67"/>
      <c r="I50" s="69">
        <f>COUNTIF(I10:I46,"W")</f>
        <v>23</v>
      </c>
      <c r="J50" s="67"/>
      <c r="K50" s="69">
        <f>COUNTIF(K10:K46,"W")</f>
        <v>17</v>
      </c>
      <c r="L50" s="67"/>
      <c r="M50" s="69">
        <f>COUNTIF(M10:M46,"W")</f>
        <v>19</v>
      </c>
      <c r="N50" s="67"/>
      <c r="O50" s="69">
        <f>COUNTIF(O10:O46,"W")</f>
        <v>20</v>
      </c>
      <c r="P50" s="67"/>
      <c r="Q50" s="69">
        <f>COUNTIF(Q10:Q46,"W")</f>
        <v>18</v>
      </c>
      <c r="R50" s="67"/>
      <c r="S50" s="69">
        <f>COUNTIF(S10:S46,"W")</f>
        <v>22</v>
      </c>
      <c r="T50" s="67"/>
      <c r="U50" s="69">
        <f>COUNTIF(U10:U46,"W")</f>
        <v>21</v>
      </c>
      <c r="V50" s="67"/>
      <c r="W50" s="69">
        <f>COUNTIF(W10:W46,"W")</f>
        <v>20</v>
      </c>
      <c r="X50" s="67"/>
      <c r="Y50" s="69">
        <f>COUNTIF(Y10:Y46,"W")</f>
        <v>21</v>
      </c>
      <c r="Z50" s="70">
        <f>SUM(C50:Y50)</f>
        <v>245</v>
      </c>
    </row>
    <row r="51" spans="1:26" x14ac:dyDescent="0.25">
      <c r="A51" s="66" t="s">
        <v>56</v>
      </c>
      <c r="B51" s="67"/>
      <c r="C51" s="68">
        <f>COUNTIF(C$10:C$46,"S")</f>
        <v>8</v>
      </c>
      <c r="D51" s="67"/>
      <c r="E51" s="68">
        <f>COUNTIF(E$10:E$46,"S")</f>
        <v>10</v>
      </c>
      <c r="F51" s="67"/>
      <c r="G51" s="68">
        <f>COUNTIF(G$10:G$46,"S")</f>
        <v>8</v>
      </c>
      <c r="H51" s="67"/>
      <c r="I51" s="68">
        <f>COUNTIF(I$10:I$46,"S")</f>
        <v>8</v>
      </c>
      <c r="J51" s="67"/>
      <c r="K51" s="68">
        <f>COUNTIF(K$10:K$46,"S")</f>
        <v>10</v>
      </c>
      <c r="L51" s="67"/>
      <c r="M51" s="68">
        <f>COUNTIF(M$10:M$46,"S")</f>
        <v>8</v>
      </c>
      <c r="N51" s="67"/>
      <c r="O51" s="68">
        <f>COUNTIF(O$10:O$46,"S")</f>
        <v>9</v>
      </c>
      <c r="P51" s="67"/>
      <c r="Q51" s="68">
        <f>COUNTIF(Q$10:Q$46,"S")</f>
        <v>8</v>
      </c>
      <c r="R51" s="67"/>
      <c r="S51" s="68">
        <f>COUNTIF(S$10:S$46,"S")</f>
        <v>9</v>
      </c>
      <c r="T51" s="67"/>
      <c r="U51" s="68">
        <f>COUNTIF(U$10:U$46,"S")</f>
        <v>8</v>
      </c>
      <c r="V51" s="67"/>
      <c r="W51" s="68">
        <f>COUNTIF(W$10:W$46,"S")</f>
        <v>10</v>
      </c>
      <c r="X51" s="67"/>
      <c r="Y51" s="68">
        <f>COUNTIF(Y$10:Y$46,"S")</f>
        <v>8</v>
      </c>
      <c r="Z51" s="70">
        <f>SUM(C51:Y51)</f>
        <v>104</v>
      </c>
    </row>
    <row r="52" spans="1:26" x14ac:dyDescent="0.25">
      <c r="A52" s="66" t="s">
        <v>57</v>
      </c>
      <c r="B52" s="67"/>
      <c r="C52" s="68">
        <f>COUNTIF(C10:C46,"ND")</f>
        <v>0</v>
      </c>
      <c r="D52" s="71"/>
      <c r="E52" s="68">
        <f>COUNTIF(E10:E46,"ND")</f>
        <v>0</v>
      </c>
      <c r="F52" s="71"/>
      <c r="G52" s="68">
        <f>COUNTIF(G10:G46,"ND")</f>
        <v>0</v>
      </c>
      <c r="H52" s="67"/>
      <c r="I52" s="68">
        <f>COUNTIF(I10:I46,"ND")</f>
        <v>0</v>
      </c>
      <c r="J52" s="67"/>
      <c r="K52" s="68">
        <f>COUNTIF(K10:K46,"ND")</f>
        <v>0</v>
      </c>
      <c r="L52" s="67"/>
      <c r="M52" s="68">
        <f>COUNTIF(M10:M46,"ND")</f>
        <v>0</v>
      </c>
      <c r="N52" s="67"/>
      <c r="O52" s="68">
        <f>COUNTIF(O10:O46,"ND")</f>
        <v>0</v>
      </c>
      <c r="P52" s="67"/>
      <c r="Q52" s="68">
        <f>COUNTIF(Q10:Q46,"ND")</f>
        <v>0</v>
      </c>
      <c r="R52" s="67"/>
      <c r="S52" s="68">
        <f>COUNTIF(S10:S46,"ND")</f>
        <v>0</v>
      </c>
      <c r="T52" s="67"/>
      <c r="U52" s="68">
        <f>COUNTIF(U10:U46,"ND")</f>
        <v>0</v>
      </c>
      <c r="V52" s="67"/>
      <c r="W52" s="68">
        <f>COUNTIF(W10:W46,"ND")</f>
        <v>0</v>
      </c>
      <c r="X52" s="67"/>
      <c r="Y52" s="69">
        <f>COUNTBLANK(Y$10:Y$46)</f>
        <v>0</v>
      </c>
      <c r="Z52" s="70">
        <f>SUM(C52:Y52)-D52-F52</f>
        <v>0</v>
      </c>
    </row>
    <row r="53" spans="1:26" x14ac:dyDescent="0.25">
      <c r="A53" s="66" t="s">
        <v>58</v>
      </c>
      <c r="B53" s="67"/>
      <c r="C53" s="68">
        <f>COUNTIF(C$10:C$46,"M")</f>
        <v>0</v>
      </c>
      <c r="D53" s="67"/>
      <c r="E53" s="69">
        <f>COUNTIF(E10:E46,"M")</f>
        <v>0</v>
      </c>
      <c r="F53" s="67"/>
      <c r="G53" s="69">
        <f>COUNTIF(G10:G46,"m")</f>
        <v>0</v>
      </c>
      <c r="H53" s="67"/>
      <c r="I53" s="69">
        <f>COUNTIF(I10:I46,"m")</f>
        <v>0</v>
      </c>
      <c r="J53" s="67"/>
      <c r="K53" s="69">
        <f>COUNTIF(K10:K46,"M")</f>
        <v>0</v>
      </c>
      <c r="L53" s="67"/>
      <c r="M53" s="69">
        <f>COUNTIF(M10:M46,"m")</f>
        <v>0</v>
      </c>
      <c r="N53" s="67"/>
      <c r="O53" s="69">
        <f>COUNTIF(O10:O46,"m")</f>
        <v>0</v>
      </c>
      <c r="P53" s="67"/>
      <c r="Q53" s="69">
        <f>COUNTIF(Q10:Q46,"m")</f>
        <v>0</v>
      </c>
      <c r="R53" s="67"/>
      <c r="S53" s="69">
        <f>COUNTIF(S10:S46,"m")</f>
        <v>0</v>
      </c>
      <c r="T53" s="67"/>
      <c r="U53" s="69">
        <f>COUNTIF(U10:U46,"m")</f>
        <v>0</v>
      </c>
      <c r="V53" s="67"/>
      <c r="W53" s="69">
        <f>COUNTIF(W10:W46,"m")</f>
        <v>0</v>
      </c>
      <c r="X53" s="67"/>
      <c r="Y53" s="69">
        <f>COUNTIF(Y10:Y46,"m")</f>
        <v>0</v>
      </c>
      <c r="Z53" s="70">
        <f>SUM(C53:Y53)</f>
        <v>0</v>
      </c>
    </row>
    <row r="54" spans="1:26" x14ac:dyDescent="0.25">
      <c r="A54" s="72" t="s">
        <v>59</v>
      </c>
      <c r="B54" s="73"/>
      <c r="C54" s="69">
        <f>C48+C49+C50+C51+C52+C53</f>
        <v>31</v>
      </c>
      <c r="D54" s="67"/>
      <c r="E54" s="69">
        <f>E48+E49+E50+E51+E52+E53</f>
        <v>31</v>
      </c>
      <c r="F54" s="67"/>
      <c r="G54" s="69">
        <f>G48+G49+G50+G51+G52+G53</f>
        <v>30</v>
      </c>
      <c r="H54" s="67"/>
      <c r="I54" s="69">
        <f>I48+I49+I50+I51+I52+I53</f>
        <v>31</v>
      </c>
      <c r="J54" s="67"/>
      <c r="K54" s="69">
        <f>K48+K49+K50+K51+K52+K53</f>
        <v>30</v>
      </c>
      <c r="L54" s="67"/>
      <c r="M54" s="69">
        <f>M48+M49+M50+M51+M52+M53</f>
        <v>31</v>
      </c>
      <c r="N54" s="67"/>
      <c r="O54" s="69">
        <f>O48+O49+O50+O51+O52+O53</f>
        <v>31</v>
      </c>
      <c r="P54" s="67"/>
      <c r="Q54" s="69">
        <f>Q48+Q49+Q50+Q51+Q52+Q53</f>
        <v>28</v>
      </c>
      <c r="R54" s="67"/>
      <c r="S54" s="69">
        <f>S48+S49+S50+S51+S52+S53</f>
        <v>31</v>
      </c>
      <c r="T54" s="67"/>
      <c r="U54" s="69">
        <f>U48+U49+U50+U51+U52+U53</f>
        <v>30</v>
      </c>
      <c r="V54" s="67"/>
      <c r="W54" s="69">
        <f>W48+W49+W50+W51+W52+W53</f>
        <v>31</v>
      </c>
      <c r="X54" s="67"/>
      <c r="Y54" s="69">
        <f>Y48+Y49+Y50+Y51+Y52+Y53</f>
        <v>30</v>
      </c>
      <c r="Z54" s="70">
        <f>Z53+Z52+Z50+Z49+Z48+AA52+Z51</f>
        <v>365</v>
      </c>
    </row>
    <row r="55" spans="1:26" ht="23.25" customHeight="1" thickBot="1" x14ac:dyDescent="0.3">
      <c r="A55" s="74" t="s">
        <v>60</v>
      </c>
      <c r="B55" s="26"/>
      <c r="C55" s="26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26"/>
      <c r="T55" s="26" t="s">
        <v>61</v>
      </c>
      <c r="U55" s="75"/>
      <c r="V55" s="75"/>
      <c r="W55" s="75"/>
      <c r="X55" s="26"/>
      <c r="Y55" s="26"/>
      <c r="Z55" s="76"/>
    </row>
    <row r="56" spans="1:26" ht="21.75" customHeight="1" thickBot="1" x14ac:dyDescent="0.3">
      <c r="A56" s="77" t="s">
        <v>62</v>
      </c>
      <c r="B56" s="78"/>
      <c r="C56" s="78"/>
      <c r="D56" s="78"/>
      <c r="E56" s="78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8"/>
      <c r="T56" s="78" t="s">
        <v>61</v>
      </c>
      <c r="U56" s="78"/>
      <c r="V56" s="78"/>
      <c r="W56" s="78"/>
      <c r="X56" s="78"/>
      <c r="Y56" s="78"/>
      <c r="Z56" s="80"/>
    </row>
    <row r="81" spans="31:32" x14ac:dyDescent="0.25">
      <c r="AF81" s="15" t="s">
        <v>63</v>
      </c>
    </row>
    <row r="82" spans="31:32" x14ac:dyDescent="0.25">
      <c r="AE82" s="15" t="b">
        <f>IF(P3=244,Z50+Z49)</f>
        <v>0</v>
      </c>
      <c r="AF82" s="15" t="s">
        <v>64</v>
      </c>
    </row>
    <row r="83" spans="31:32" x14ac:dyDescent="0.25">
      <c r="AE83" s="15" t="b">
        <f>IF(P3=Z50,Z50)</f>
        <v>0</v>
      </c>
      <c r="AF83" s="15" t="s">
        <v>65</v>
      </c>
    </row>
  </sheetData>
  <sheetProtection algorithmName="SHA-512" hashValue="+DAhr2UQkUk22nxP0fsNgbJPMSXOB73eZ8BiZde233HTqOx1iYOHcsXLMRQDrrwRIhS/AI8h+5ci+PN9BPkG7w==" saltValue="0gsK8qlqxcualm6G9tVMew==" spinCount="100000" sheet="1" objects="1" scenarios="1"/>
  <protectedRanges>
    <protectedRange sqref="B3:N5 P3:Q5 O3 O5 R3:V3" name="Name"/>
    <protectedRange sqref="W12:W15 W18:W22 W25:W29 W32:W36 W40:W42" name="May"/>
    <protectedRange sqref="S14:S15 Y44 S25:S29 S18:S22 S32:S36 S39:S45" name="March"/>
    <protectedRange sqref="O32:O36 O39:O42" name="January"/>
    <protectedRange sqref="K25:K29 K13:K15 K18:K21 K32:K34 K39:K41" name="November"/>
    <protectedRange sqref="G15 G19:G22 G25:G29 G32:G36 G39:G45" name="September"/>
    <protectedRange sqref="C14 C16:C17 C19:C28 C30:C35 C37:C42 E37:E38 E30:E31 E23:E24 G16:G17 G23:G24 G30:G31 I30:I31 I23:I24 I16:I17 K16:K17 K23:K24 M23:M24 O23:O24 Q23:Q24 S23:S24 U23:U24 Y23:Y24 W23:W24 Y16:Y17 W16:W17 U16:U17 S16:S17 Q16:Q17 O16:O17 M16:M17 O10 K30:K31 M30:M31 O30:O31 Q30:Q31 S30:S31 U30:U31 W30:W31 Y30:Y31 Y37:Y38 W37:W38 U37:U38 S37:S38 Q37:Q38 O37:O38 M37:M38 K37:K38 I37:I38 G37:G38 I44:I45 M44 U44 C44:C45" name="July"/>
    <protectedRange sqref="E12:E22 E39:E43 E32:E36 E25:E29" name="August"/>
    <protectedRange sqref="M41:M42 M15 M25:M29 M18:M22 M32:M36" name="December"/>
    <protectedRange sqref="Q26:Q29 Q14:Q15 Q33:Q36 Q18:Q22 Q39:Q42" name="February"/>
    <protectedRange sqref="Y15 Y18:Y22 Y25:Y29 Y32:Y36 Y39:Y43" name="June"/>
  </protectedRanges>
  <mergeCells count="32">
    <mergeCell ref="D7:G7"/>
    <mergeCell ref="Q7:T7"/>
    <mergeCell ref="L8:T8"/>
    <mergeCell ref="X9:Y9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U5:W5"/>
    <mergeCell ref="R4:V4"/>
    <mergeCell ref="W4:Z4"/>
    <mergeCell ref="D6:G6"/>
    <mergeCell ref="J6:T6"/>
    <mergeCell ref="B4:I4"/>
    <mergeCell ref="J4:N4"/>
    <mergeCell ref="B5:I5"/>
    <mergeCell ref="J5:N5"/>
    <mergeCell ref="P5:S5"/>
    <mergeCell ref="A1:Y1"/>
    <mergeCell ref="A2:Y2"/>
    <mergeCell ref="B3:I3"/>
    <mergeCell ref="J3:O3"/>
    <mergeCell ref="P3:Q3"/>
    <mergeCell ref="R3:V3"/>
    <mergeCell ref="W3:Z3"/>
  </mergeCells>
  <conditionalFormatting sqref="B10:Y46">
    <cfRule type="cellIs" dxfId="8" priority="2" operator="equal">
      <formula>"B"</formula>
    </cfRule>
    <cfRule type="containsBlanks" dxfId="7" priority="4">
      <formula>LEN(TRIM(B10))=0</formula>
    </cfRule>
    <cfRule type="cellIs" dxfId="6" priority="5" operator="equal">
      <formula>"W"</formula>
    </cfRule>
    <cfRule type="cellIs" dxfId="5" priority="6" operator="equal">
      <formula>"V"</formula>
    </cfRule>
    <cfRule type="cellIs" dxfId="4" priority="7" operator="equal">
      <formula>"H"</formula>
    </cfRule>
    <cfRule type="cellIs" dxfId="3" priority="8" operator="equal">
      <formula>"S"</formula>
    </cfRule>
    <cfRule type="cellIs" dxfId="2" priority="9" operator="equal">
      <formula>"X"</formula>
    </cfRule>
    <cfRule type="cellIs" dxfId="1" priority="1" operator="equal">
      <formula>"ND"</formula>
    </cfRule>
  </conditionalFormatting>
  <conditionalFormatting sqref="B13:Y46">
    <cfRule type="cellIs" dxfId="0" priority="3" operator="equal">
      <formula>"ND"</formula>
    </cfRule>
  </conditionalFormatting>
  <dataValidations count="4">
    <dataValidation type="list" allowBlank="1" showInputMessage="1" showErrorMessage="1" sqref="C47" xr:uid="{00000000-0002-0000-0000-000000000000}">
      <formula1>"W,w,V,v,M,m,N,n"</formula1>
    </dataValidation>
    <dataValidation type="list" allowBlank="1" showDropDown="1" showInputMessage="1" showErrorMessage="1" errorTitle="Input" error="Must be W for Work_x000a_V for Vacation_x000a_M for Manditory Staff Dev_x000a_N for Weekend_x000a_Blank for Non work day (Certificated)" sqref="O47" xr:uid="{00000000-0002-0000-0000-000001000000}">
      <formula1>"W,w,V,v,M,m,N"</formula1>
    </dataValidation>
    <dataValidation showErrorMessage="1" error="Must be &quot;M&quot;, &quot;V&quot; or &quot;W&quot;" sqref="P47:X47 B47 D47:E47 L47:M47" xr:uid="{00000000-0002-0000-0000-000002000000}"/>
    <dataValidation type="custom" showInputMessage="1" showErrorMessage="1" promptTitle="INPUT" prompt="MUST BE AN &quot;M&quot; OR &quot;V' OR &quot;W&quot;" sqref="Y47" xr:uid="{00000000-0002-0000-0000-000003000000}">
      <formula1>"W,w,V,v,M,m"</formula1>
    </dataValidation>
  </dataValidations>
  <pageMargins left="0.2" right="0.2" top="0.25" bottom="0.25" header="0.3" footer="0.3"/>
  <pageSetup scale="8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Staffing!$A$1:$A$329</xm:f>
          </x14:formula1>
          <xm:sqref>B4:I4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>
      <selection activeCell="A13" sqref="A13"/>
    </sheetView>
  </sheetViews>
  <sheetFormatPr defaultRowHeight="15.75" x14ac:dyDescent="0.25"/>
  <sheetData>
    <row r="1" spans="1:1" x14ac:dyDescent="0.25">
      <c r="A1">
        <v>12</v>
      </c>
    </row>
    <row r="2" spans="1:1" x14ac:dyDescent="0.25">
      <c r="A2">
        <v>20</v>
      </c>
    </row>
    <row r="3" spans="1:1" x14ac:dyDescent="0.25">
      <c r="A3">
        <v>23</v>
      </c>
    </row>
    <row r="4" spans="1:1" x14ac:dyDescent="0.25">
      <c r="A4">
        <v>14</v>
      </c>
    </row>
    <row r="5" spans="1:1" x14ac:dyDescent="0.25">
      <c r="A5">
        <v>15</v>
      </c>
    </row>
    <row r="6" spans="1:1" x14ac:dyDescent="0.25">
      <c r="A6">
        <v>13</v>
      </c>
    </row>
    <row r="7" spans="1:1" x14ac:dyDescent="0.25">
      <c r="A7">
        <v>18</v>
      </c>
    </row>
    <row r="8" spans="1:1" x14ac:dyDescent="0.25">
      <c r="A8">
        <v>21</v>
      </c>
    </row>
    <row r="9" spans="1:1" x14ac:dyDescent="0.25">
      <c r="A9">
        <v>16</v>
      </c>
    </row>
    <row r="10" spans="1:1" x14ac:dyDescent="0.25">
      <c r="A10">
        <v>21</v>
      </c>
    </row>
    <row r="11" spans="1:1" x14ac:dyDescent="0.25">
      <c r="A11">
        <v>7</v>
      </c>
    </row>
    <row r="12" spans="1:1" x14ac:dyDescent="0.25">
      <c r="A12">
        <f>SUM(A1:A11)</f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E329"/>
  <sheetViews>
    <sheetView topLeftCell="A34" workbookViewId="0">
      <selection activeCell="B2" sqref="B2"/>
    </sheetView>
  </sheetViews>
  <sheetFormatPr defaultRowHeight="15.75" x14ac:dyDescent="0.25"/>
  <cols>
    <col min="1" max="1" width="27.625" bestFit="1" customWidth="1"/>
    <col min="2" max="2" width="10" bestFit="1" customWidth="1"/>
    <col min="3" max="3" width="15.5" hidden="1" customWidth="1"/>
    <col min="4" max="4" width="24" style="13" hidden="1" customWidth="1"/>
    <col min="5" max="5" width="10.125" hidden="1" customWidth="1"/>
  </cols>
  <sheetData>
    <row r="1" spans="1:5" ht="16.5" thickBot="1" x14ac:dyDescent="0.3">
      <c r="A1" s="9" t="s">
        <v>738</v>
      </c>
      <c r="B1" s="9">
        <v>0</v>
      </c>
      <c r="C1" s="9" t="s">
        <v>275</v>
      </c>
      <c r="D1" s="11" t="s">
        <v>276</v>
      </c>
      <c r="E1" s="9" t="s">
        <v>277</v>
      </c>
    </row>
    <row r="2" spans="1:5" x14ac:dyDescent="0.25">
      <c r="A2" s="10" t="s">
        <v>81</v>
      </c>
      <c r="B2" s="10">
        <v>186</v>
      </c>
      <c r="C2" s="10" t="s">
        <v>535</v>
      </c>
      <c r="D2" s="12">
        <v>1</v>
      </c>
      <c r="E2" s="10" t="s">
        <v>464</v>
      </c>
    </row>
    <row r="3" spans="1:5" x14ac:dyDescent="0.25">
      <c r="A3" s="10" t="s">
        <v>82</v>
      </c>
      <c r="B3" s="10">
        <v>186</v>
      </c>
      <c r="C3" s="10" t="s">
        <v>535</v>
      </c>
      <c r="D3" s="12">
        <v>45293</v>
      </c>
      <c r="E3" s="10" t="s">
        <v>464</v>
      </c>
    </row>
    <row r="4" spans="1:5" x14ac:dyDescent="0.25">
      <c r="A4" s="10" t="s">
        <v>83</v>
      </c>
      <c r="B4" s="10">
        <v>186</v>
      </c>
      <c r="C4" s="10" t="s">
        <v>535</v>
      </c>
      <c r="D4" s="12">
        <v>2</v>
      </c>
      <c r="E4" s="10" t="s">
        <v>464</v>
      </c>
    </row>
    <row r="5" spans="1:5" x14ac:dyDescent="0.25">
      <c r="A5" s="10" t="s">
        <v>536</v>
      </c>
      <c r="B5" s="10">
        <v>186</v>
      </c>
      <c r="C5" s="10" t="s">
        <v>535</v>
      </c>
      <c r="D5" s="12">
        <v>45325</v>
      </c>
      <c r="E5" s="10" t="s">
        <v>464</v>
      </c>
    </row>
    <row r="6" spans="1:5" x14ac:dyDescent="0.25">
      <c r="A6" s="10" t="s">
        <v>84</v>
      </c>
      <c r="B6" s="10">
        <v>186</v>
      </c>
      <c r="C6" s="10" t="s">
        <v>535</v>
      </c>
      <c r="D6" s="12">
        <v>3</v>
      </c>
      <c r="E6" s="10" t="s">
        <v>464</v>
      </c>
    </row>
    <row r="7" spans="1:5" x14ac:dyDescent="0.25">
      <c r="A7" s="10" t="s">
        <v>85</v>
      </c>
      <c r="B7" s="10">
        <v>186</v>
      </c>
      <c r="C7" s="10" t="s">
        <v>535</v>
      </c>
      <c r="D7" s="12">
        <v>45355</v>
      </c>
      <c r="E7" s="10" t="s">
        <v>464</v>
      </c>
    </row>
    <row r="8" spans="1:5" x14ac:dyDescent="0.25">
      <c r="A8" s="10" t="s">
        <v>86</v>
      </c>
      <c r="B8" s="10">
        <v>186</v>
      </c>
      <c r="C8" s="10" t="s">
        <v>535</v>
      </c>
      <c r="D8" s="12">
        <v>4</v>
      </c>
      <c r="E8" s="10" t="s">
        <v>464</v>
      </c>
    </row>
    <row r="9" spans="1:5" x14ac:dyDescent="0.25">
      <c r="A9" s="10" t="s">
        <v>537</v>
      </c>
      <c r="B9" s="10">
        <v>186</v>
      </c>
      <c r="C9" s="10" t="s">
        <v>535</v>
      </c>
      <c r="D9" s="12">
        <v>45387</v>
      </c>
      <c r="E9" s="10" t="s">
        <v>464</v>
      </c>
    </row>
    <row r="10" spans="1:5" x14ac:dyDescent="0.25">
      <c r="A10" s="10" t="s">
        <v>87</v>
      </c>
      <c r="B10" s="10">
        <v>186</v>
      </c>
      <c r="C10" s="10" t="s">
        <v>535</v>
      </c>
      <c r="D10" s="12">
        <v>5</v>
      </c>
      <c r="E10" s="10" t="s">
        <v>464</v>
      </c>
    </row>
    <row r="11" spans="1:5" x14ac:dyDescent="0.25">
      <c r="A11" s="10" t="s">
        <v>538</v>
      </c>
      <c r="B11" s="10">
        <v>186</v>
      </c>
      <c r="C11" s="10" t="s">
        <v>535</v>
      </c>
      <c r="D11" s="12">
        <v>45418</v>
      </c>
      <c r="E11" s="10" t="s">
        <v>464</v>
      </c>
    </row>
    <row r="12" spans="1:5" x14ac:dyDescent="0.25">
      <c r="A12" s="10" t="s">
        <v>88</v>
      </c>
      <c r="B12" s="10">
        <v>186</v>
      </c>
      <c r="C12" s="10" t="s">
        <v>535</v>
      </c>
      <c r="D12" s="12">
        <v>6</v>
      </c>
      <c r="E12" s="10" t="s">
        <v>464</v>
      </c>
    </row>
    <row r="13" spans="1:5" x14ac:dyDescent="0.25">
      <c r="A13" s="10" t="s">
        <v>89</v>
      </c>
      <c r="B13" s="10">
        <v>186</v>
      </c>
      <c r="C13" s="10" t="s">
        <v>535</v>
      </c>
      <c r="D13" s="12">
        <v>7</v>
      </c>
      <c r="E13" s="10" t="s">
        <v>464</v>
      </c>
    </row>
    <row r="14" spans="1:5" x14ac:dyDescent="0.25">
      <c r="A14" s="10" t="s">
        <v>90</v>
      </c>
      <c r="B14" s="10">
        <v>186</v>
      </c>
      <c r="C14" s="10" t="s">
        <v>535</v>
      </c>
      <c r="D14" s="12">
        <v>8</v>
      </c>
      <c r="E14" s="10" t="s">
        <v>464</v>
      </c>
    </row>
    <row r="15" spans="1:5" x14ac:dyDescent="0.25">
      <c r="A15" s="10" t="s">
        <v>184</v>
      </c>
      <c r="B15" s="10">
        <v>245</v>
      </c>
      <c r="C15" s="10" t="s">
        <v>392</v>
      </c>
      <c r="D15" s="12" t="s">
        <v>393</v>
      </c>
      <c r="E15" s="10" t="s">
        <v>394</v>
      </c>
    </row>
    <row r="16" spans="1:5" x14ac:dyDescent="0.25">
      <c r="A16" s="10" t="s">
        <v>396</v>
      </c>
      <c r="B16" s="10">
        <v>245</v>
      </c>
      <c r="C16" s="10" t="s">
        <v>392</v>
      </c>
      <c r="D16" s="12" t="s">
        <v>395</v>
      </c>
      <c r="E16" s="10" t="s">
        <v>394</v>
      </c>
    </row>
    <row r="17" spans="1:5" x14ac:dyDescent="0.25">
      <c r="A17" s="10" t="s">
        <v>185</v>
      </c>
      <c r="B17" s="10">
        <v>245</v>
      </c>
      <c r="C17" s="10" t="s">
        <v>392</v>
      </c>
      <c r="D17" s="12" t="s">
        <v>397</v>
      </c>
      <c r="E17" s="10" t="s">
        <v>394</v>
      </c>
    </row>
    <row r="18" spans="1:5" x14ac:dyDescent="0.25">
      <c r="A18" s="10" t="s">
        <v>186</v>
      </c>
      <c r="B18" s="10">
        <v>245</v>
      </c>
      <c r="C18" s="10" t="s">
        <v>392</v>
      </c>
      <c r="D18" s="12" t="s">
        <v>398</v>
      </c>
      <c r="E18" s="10" t="s">
        <v>394</v>
      </c>
    </row>
    <row r="19" spans="1:5" x14ac:dyDescent="0.25">
      <c r="A19" s="10" t="s">
        <v>256</v>
      </c>
      <c r="B19" s="10">
        <v>225</v>
      </c>
      <c r="C19" s="10" t="s">
        <v>361</v>
      </c>
      <c r="D19" s="12" t="s">
        <v>362</v>
      </c>
      <c r="E19" s="10" t="s">
        <v>363</v>
      </c>
    </row>
    <row r="20" spans="1:5" x14ac:dyDescent="0.25">
      <c r="A20" s="10" t="s">
        <v>91</v>
      </c>
      <c r="B20" s="10">
        <v>186</v>
      </c>
      <c r="C20" s="10" t="s">
        <v>535</v>
      </c>
      <c r="D20" s="12" t="s">
        <v>539</v>
      </c>
      <c r="E20" s="10" t="s">
        <v>464</v>
      </c>
    </row>
    <row r="21" spans="1:5" x14ac:dyDescent="0.25">
      <c r="A21" s="10" t="s">
        <v>214</v>
      </c>
      <c r="B21" s="10">
        <v>245</v>
      </c>
      <c r="C21" s="10" t="s">
        <v>447</v>
      </c>
      <c r="D21" s="12" t="s">
        <v>448</v>
      </c>
      <c r="E21" s="10" t="s">
        <v>394</v>
      </c>
    </row>
    <row r="22" spans="1:5" x14ac:dyDescent="0.25">
      <c r="A22" s="10" t="s">
        <v>541</v>
      </c>
      <c r="B22" s="10">
        <v>186</v>
      </c>
      <c r="C22" s="10" t="s">
        <v>535</v>
      </c>
      <c r="D22" s="12" t="s">
        <v>540</v>
      </c>
      <c r="E22" s="10" t="s">
        <v>464</v>
      </c>
    </row>
    <row r="23" spans="1:5" x14ac:dyDescent="0.25">
      <c r="A23" s="10" t="s">
        <v>163</v>
      </c>
      <c r="B23" s="10">
        <v>195</v>
      </c>
      <c r="C23" s="10" t="s">
        <v>282</v>
      </c>
      <c r="D23" s="12" t="s">
        <v>290</v>
      </c>
      <c r="E23" s="10" t="s">
        <v>291</v>
      </c>
    </row>
    <row r="24" spans="1:5" x14ac:dyDescent="0.25">
      <c r="A24" s="10" t="s">
        <v>92</v>
      </c>
      <c r="B24" s="10">
        <v>186</v>
      </c>
      <c r="C24" s="10" t="s">
        <v>535</v>
      </c>
      <c r="D24" s="12" t="s">
        <v>542</v>
      </c>
      <c r="E24" s="10" t="s">
        <v>464</v>
      </c>
    </row>
    <row r="25" spans="1:5" x14ac:dyDescent="0.25">
      <c r="A25" s="10" t="s">
        <v>70</v>
      </c>
      <c r="B25" s="10">
        <v>213</v>
      </c>
      <c r="C25" s="10" t="s">
        <v>282</v>
      </c>
      <c r="D25" s="12" t="s">
        <v>286</v>
      </c>
      <c r="E25" s="10" t="s">
        <v>287</v>
      </c>
    </row>
    <row r="26" spans="1:5" x14ac:dyDescent="0.25">
      <c r="A26" s="10" t="s">
        <v>71</v>
      </c>
      <c r="B26" s="10">
        <v>208</v>
      </c>
      <c r="C26" s="10" t="s">
        <v>282</v>
      </c>
      <c r="D26" s="12" t="s">
        <v>288</v>
      </c>
      <c r="E26" s="10" t="s">
        <v>289</v>
      </c>
    </row>
    <row r="27" spans="1:5" x14ac:dyDescent="0.25">
      <c r="A27" s="10" t="s">
        <v>164</v>
      </c>
      <c r="B27" s="10">
        <v>223</v>
      </c>
      <c r="C27" s="10" t="s">
        <v>282</v>
      </c>
      <c r="D27" s="12" t="s">
        <v>295</v>
      </c>
      <c r="E27" s="10" t="s">
        <v>294</v>
      </c>
    </row>
    <row r="28" spans="1:5" x14ac:dyDescent="0.25">
      <c r="A28" s="10" t="s">
        <v>284</v>
      </c>
      <c r="B28" s="10">
        <v>220</v>
      </c>
      <c r="C28" s="10" t="s">
        <v>282</v>
      </c>
      <c r="D28" s="12" t="s">
        <v>283</v>
      </c>
      <c r="E28" s="10" t="s">
        <v>285</v>
      </c>
    </row>
    <row r="29" spans="1:5" x14ac:dyDescent="0.25">
      <c r="A29" s="10" t="s">
        <v>293</v>
      </c>
      <c r="B29" s="10">
        <v>223</v>
      </c>
      <c r="C29" s="10" t="s">
        <v>282</v>
      </c>
      <c r="D29" s="12" t="s">
        <v>292</v>
      </c>
      <c r="E29" s="10" t="s">
        <v>294</v>
      </c>
    </row>
    <row r="30" spans="1:5" x14ac:dyDescent="0.25">
      <c r="A30" s="10" t="s">
        <v>165</v>
      </c>
      <c r="B30" s="10">
        <v>223</v>
      </c>
      <c r="C30" s="10" t="s">
        <v>282</v>
      </c>
      <c r="D30" s="12" t="s">
        <v>296</v>
      </c>
      <c r="E30" s="10" t="s">
        <v>294</v>
      </c>
    </row>
    <row r="31" spans="1:5" x14ac:dyDescent="0.25">
      <c r="A31" s="10" t="s">
        <v>366</v>
      </c>
      <c r="B31" s="10">
        <v>223</v>
      </c>
      <c r="C31" s="10" t="s">
        <v>361</v>
      </c>
      <c r="D31" s="12" t="s">
        <v>365</v>
      </c>
      <c r="E31" s="10" t="s">
        <v>294</v>
      </c>
    </row>
    <row r="32" spans="1:5" x14ac:dyDescent="0.25">
      <c r="A32" s="10" t="s">
        <v>187</v>
      </c>
      <c r="B32" s="10">
        <v>190</v>
      </c>
      <c r="C32" s="10" t="s">
        <v>392</v>
      </c>
      <c r="D32" s="12" t="s">
        <v>399</v>
      </c>
      <c r="E32" s="10" t="s">
        <v>400</v>
      </c>
    </row>
    <row r="33" spans="1:5" x14ac:dyDescent="0.25">
      <c r="A33" s="10" t="s">
        <v>93</v>
      </c>
      <c r="B33" s="10">
        <v>186</v>
      </c>
      <c r="C33" s="10" t="s">
        <v>535</v>
      </c>
      <c r="D33" s="12" t="s">
        <v>543</v>
      </c>
      <c r="E33" s="10" t="s">
        <v>464</v>
      </c>
    </row>
    <row r="34" spans="1:5" x14ac:dyDescent="0.25">
      <c r="A34" s="10" t="s">
        <v>94</v>
      </c>
      <c r="B34" s="10">
        <v>186</v>
      </c>
      <c r="C34" s="10" t="s">
        <v>535</v>
      </c>
      <c r="D34" s="12" t="s">
        <v>544</v>
      </c>
      <c r="E34" s="10" t="s">
        <v>464</v>
      </c>
    </row>
    <row r="35" spans="1:5" x14ac:dyDescent="0.25">
      <c r="A35" s="10" t="s">
        <v>649</v>
      </c>
      <c r="B35" s="10">
        <v>186</v>
      </c>
      <c r="C35" s="10" t="s">
        <v>535</v>
      </c>
      <c r="D35" s="12" t="s">
        <v>648</v>
      </c>
      <c r="E35" s="10" t="s">
        <v>650</v>
      </c>
    </row>
    <row r="36" spans="1:5" x14ac:dyDescent="0.25">
      <c r="A36" s="10" t="s">
        <v>188</v>
      </c>
      <c r="B36" s="10">
        <v>245</v>
      </c>
      <c r="C36" s="10" t="s">
        <v>392</v>
      </c>
      <c r="D36" s="12" t="s">
        <v>401</v>
      </c>
      <c r="E36" s="10" t="s">
        <v>394</v>
      </c>
    </row>
    <row r="37" spans="1:5" x14ac:dyDescent="0.25">
      <c r="A37" s="10" t="s">
        <v>492</v>
      </c>
      <c r="B37" s="10">
        <v>245</v>
      </c>
      <c r="C37" s="10" t="s">
        <v>490</v>
      </c>
      <c r="D37" s="12" t="s">
        <v>491</v>
      </c>
      <c r="E37" s="10" t="s">
        <v>394</v>
      </c>
    </row>
    <row r="38" spans="1:5" x14ac:dyDescent="0.25">
      <c r="A38" s="10" t="s">
        <v>222</v>
      </c>
      <c r="B38" s="10">
        <v>180</v>
      </c>
      <c r="C38" s="10" t="s">
        <v>467</v>
      </c>
      <c r="D38" s="12" t="s">
        <v>468</v>
      </c>
      <c r="E38" s="10" t="s">
        <v>413</v>
      </c>
    </row>
    <row r="39" spans="1:5" x14ac:dyDescent="0.25">
      <c r="A39" s="10" t="s">
        <v>223</v>
      </c>
      <c r="B39" s="10">
        <v>180</v>
      </c>
      <c r="C39" s="10" t="s">
        <v>467</v>
      </c>
      <c r="D39" s="12" t="s">
        <v>469</v>
      </c>
      <c r="E39" s="10" t="s">
        <v>413</v>
      </c>
    </row>
    <row r="40" spans="1:5" x14ac:dyDescent="0.25">
      <c r="A40" s="10" t="s">
        <v>224</v>
      </c>
      <c r="B40" s="10">
        <v>180</v>
      </c>
      <c r="C40" s="10" t="s">
        <v>467</v>
      </c>
      <c r="D40" s="12" t="s">
        <v>470</v>
      </c>
      <c r="E40" s="10" t="s">
        <v>413</v>
      </c>
    </row>
    <row r="41" spans="1:5" x14ac:dyDescent="0.25">
      <c r="A41" s="10" t="s">
        <v>95</v>
      </c>
      <c r="B41" s="10">
        <v>186</v>
      </c>
      <c r="C41" s="10" t="s">
        <v>535</v>
      </c>
      <c r="D41" s="12" t="s">
        <v>545</v>
      </c>
      <c r="E41" s="10" t="s">
        <v>464</v>
      </c>
    </row>
    <row r="42" spans="1:5" x14ac:dyDescent="0.25">
      <c r="A42" s="10" t="s">
        <v>561</v>
      </c>
      <c r="B42" s="10">
        <v>186</v>
      </c>
      <c r="C42" s="10" t="s">
        <v>535</v>
      </c>
      <c r="D42" s="12" t="s">
        <v>560</v>
      </c>
      <c r="E42" s="10" t="s">
        <v>464</v>
      </c>
    </row>
    <row r="43" spans="1:5" x14ac:dyDescent="0.25">
      <c r="A43" s="10" t="s">
        <v>552</v>
      </c>
      <c r="B43" s="10">
        <v>186</v>
      </c>
      <c r="C43" s="10" t="s">
        <v>535</v>
      </c>
      <c r="D43" s="12" t="s">
        <v>551</v>
      </c>
      <c r="E43" s="10" t="s">
        <v>464</v>
      </c>
    </row>
    <row r="44" spans="1:5" x14ac:dyDescent="0.25">
      <c r="A44" s="10" t="s">
        <v>257</v>
      </c>
      <c r="B44" s="10">
        <v>223</v>
      </c>
      <c r="C44" s="10" t="s">
        <v>361</v>
      </c>
      <c r="D44" s="12" t="s">
        <v>367</v>
      </c>
      <c r="E44" s="10" t="s">
        <v>294</v>
      </c>
    </row>
    <row r="45" spans="1:5" x14ac:dyDescent="0.25">
      <c r="A45" s="10" t="s">
        <v>189</v>
      </c>
      <c r="B45" s="10">
        <v>180</v>
      </c>
      <c r="C45" s="10" t="s">
        <v>392</v>
      </c>
      <c r="D45" s="12" t="s">
        <v>402</v>
      </c>
      <c r="E45" s="10" t="s">
        <v>403</v>
      </c>
    </row>
    <row r="46" spans="1:5" x14ac:dyDescent="0.25">
      <c r="A46" s="10" t="s">
        <v>407</v>
      </c>
      <c r="B46" s="10">
        <v>200</v>
      </c>
      <c r="C46" s="10" t="s">
        <v>392</v>
      </c>
      <c r="D46" s="12" t="s">
        <v>406</v>
      </c>
      <c r="E46" s="10" t="s">
        <v>408</v>
      </c>
    </row>
    <row r="47" spans="1:5" x14ac:dyDescent="0.25">
      <c r="A47" s="10" t="s">
        <v>190</v>
      </c>
      <c r="B47" s="10">
        <v>245</v>
      </c>
      <c r="C47" s="10" t="s">
        <v>392</v>
      </c>
      <c r="D47" s="12" t="s">
        <v>409</v>
      </c>
      <c r="E47" s="10" t="s">
        <v>394</v>
      </c>
    </row>
    <row r="48" spans="1:5" x14ac:dyDescent="0.25">
      <c r="A48" s="10" t="s">
        <v>191</v>
      </c>
      <c r="B48" s="10">
        <v>200</v>
      </c>
      <c r="C48" s="10" t="s">
        <v>392</v>
      </c>
      <c r="D48" s="12" t="s">
        <v>410</v>
      </c>
      <c r="E48" s="10" t="s">
        <v>408</v>
      </c>
    </row>
    <row r="49" spans="1:5" x14ac:dyDescent="0.25">
      <c r="A49" s="10" t="s">
        <v>405</v>
      </c>
      <c r="B49" s="10">
        <v>245</v>
      </c>
      <c r="C49" s="10" t="s">
        <v>392</v>
      </c>
      <c r="D49" s="12" t="s">
        <v>404</v>
      </c>
      <c r="E49" s="10" t="s">
        <v>394</v>
      </c>
    </row>
    <row r="50" spans="1:5" x14ac:dyDescent="0.25">
      <c r="A50" s="10" t="s">
        <v>192</v>
      </c>
      <c r="B50" s="10">
        <v>245</v>
      </c>
      <c r="C50" s="10" t="s">
        <v>392</v>
      </c>
      <c r="D50" s="12" t="s">
        <v>411</v>
      </c>
      <c r="E50" s="10" t="s">
        <v>394</v>
      </c>
    </row>
    <row r="51" spans="1:5" x14ac:dyDescent="0.25">
      <c r="A51" s="10" t="s">
        <v>298</v>
      </c>
      <c r="B51" s="10">
        <v>223</v>
      </c>
      <c r="C51" s="10" t="s">
        <v>282</v>
      </c>
      <c r="D51" s="12" t="s">
        <v>297</v>
      </c>
      <c r="E51" s="10" t="s">
        <v>294</v>
      </c>
    </row>
    <row r="52" spans="1:5" x14ac:dyDescent="0.25">
      <c r="A52" s="10" t="s">
        <v>193</v>
      </c>
      <c r="B52" s="10">
        <v>180</v>
      </c>
      <c r="C52" s="10" t="s">
        <v>392</v>
      </c>
      <c r="D52" s="12" t="s">
        <v>412</v>
      </c>
      <c r="E52" s="10" t="s">
        <v>413</v>
      </c>
    </row>
    <row r="53" spans="1:5" x14ac:dyDescent="0.25">
      <c r="A53" s="10" t="s">
        <v>511</v>
      </c>
      <c r="B53" s="10">
        <v>180</v>
      </c>
      <c r="C53" s="10" t="s">
        <v>509</v>
      </c>
      <c r="D53" s="12" t="s">
        <v>510</v>
      </c>
      <c r="E53" s="10" t="s">
        <v>413</v>
      </c>
    </row>
    <row r="54" spans="1:5" x14ac:dyDescent="0.25">
      <c r="A54" s="10" t="s">
        <v>547</v>
      </c>
      <c r="B54" s="10">
        <v>186</v>
      </c>
      <c r="C54" s="10" t="s">
        <v>535</v>
      </c>
      <c r="D54" s="12" t="s">
        <v>546</v>
      </c>
      <c r="E54" s="10" t="s">
        <v>464</v>
      </c>
    </row>
    <row r="55" spans="1:5" x14ac:dyDescent="0.25">
      <c r="A55" s="10" t="s">
        <v>258</v>
      </c>
      <c r="B55" s="10">
        <v>225</v>
      </c>
      <c r="C55" s="10" t="s">
        <v>361</v>
      </c>
      <c r="D55" s="12" t="s">
        <v>368</v>
      </c>
      <c r="E55" s="10" t="s">
        <v>363</v>
      </c>
    </row>
    <row r="56" spans="1:5" x14ac:dyDescent="0.25">
      <c r="A56" s="10" t="s">
        <v>415</v>
      </c>
      <c r="B56" s="10">
        <v>245</v>
      </c>
      <c r="C56" s="10" t="s">
        <v>392</v>
      </c>
      <c r="D56" s="12" t="s">
        <v>414</v>
      </c>
      <c r="E56" s="10" t="s">
        <v>394</v>
      </c>
    </row>
    <row r="57" spans="1:5" x14ac:dyDescent="0.25">
      <c r="A57" s="10" t="s">
        <v>304</v>
      </c>
      <c r="B57" s="10">
        <v>220</v>
      </c>
      <c r="C57" s="10" t="s">
        <v>282</v>
      </c>
      <c r="D57" s="12" t="s">
        <v>303</v>
      </c>
      <c r="E57" s="10" t="s">
        <v>285</v>
      </c>
    </row>
    <row r="58" spans="1:5" x14ac:dyDescent="0.25">
      <c r="A58" s="10" t="s">
        <v>259</v>
      </c>
      <c r="B58" s="10">
        <v>223</v>
      </c>
      <c r="C58" s="10" t="s">
        <v>361</v>
      </c>
      <c r="D58" s="12" t="s">
        <v>369</v>
      </c>
      <c r="E58" s="10" t="s">
        <v>294</v>
      </c>
    </row>
    <row r="59" spans="1:5" x14ac:dyDescent="0.25">
      <c r="A59" s="10" t="s">
        <v>314</v>
      </c>
      <c r="B59" s="10">
        <v>220</v>
      </c>
      <c r="C59" s="10" t="s">
        <v>282</v>
      </c>
      <c r="D59" s="12" t="s">
        <v>313</v>
      </c>
      <c r="E59" s="10" t="s">
        <v>285</v>
      </c>
    </row>
    <row r="60" spans="1:5" x14ac:dyDescent="0.25">
      <c r="A60" s="10" t="s">
        <v>372</v>
      </c>
      <c r="B60" s="10">
        <v>223</v>
      </c>
      <c r="C60" s="10" t="s">
        <v>361</v>
      </c>
      <c r="D60" s="12" t="s">
        <v>371</v>
      </c>
      <c r="E60" s="10" t="s">
        <v>294</v>
      </c>
    </row>
    <row r="61" spans="1:5" x14ac:dyDescent="0.25">
      <c r="A61" s="10" t="s">
        <v>260</v>
      </c>
      <c r="B61" s="10">
        <v>223</v>
      </c>
      <c r="C61" s="10" t="s">
        <v>361</v>
      </c>
      <c r="D61" s="12" t="s">
        <v>373</v>
      </c>
      <c r="E61" s="10" t="s">
        <v>294</v>
      </c>
    </row>
    <row r="62" spans="1:5" x14ac:dyDescent="0.25">
      <c r="A62" s="10" t="s">
        <v>300</v>
      </c>
      <c r="B62" s="10">
        <v>220</v>
      </c>
      <c r="C62" s="10" t="s">
        <v>282</v>
      </c>
      <c r="D62" s="12" t="s">
        <v>299</v>
      </c>
      <c r="E62" s="10" t="s">
        <v>285</v>
      </c>
    </row>
    <row r="63" spans="1:5" x14ac:dyDescent="0.25">
      <c r="A63" s="10" t="s">
        <v>306</v>
      </c>
      <c r="B63" s="10">
        <v>220</v>
      </c>
      <c r="C63" s="10" t="s">
        <v>282</v>
      </c>
      <c r="D63" s="12" t="s">
        <v>305</v>
      </c>
      <c r="E63" s="10" t="s">
        <v>285</v>
      </c>
    </row>
    <row r="64" spans="1:5" x14ac:dyDescent="0.25">
      <c r="A64" s="10" t="s">
        <v>261</v>
      </c>
      <c r="B64" s="10">
        <v>223</v>
      </c>
      <c r="C64" s="10" t="s">
        <v>361</v>
      </c>
      <c r="D64" s="12" t="s">
        <v>370</v>
      </c>
      <c r="E64" s="10" t="s">
        <v>294</v>
      </c>
    </row>
    <row r="65" spans="1:5" x14ac:dyDescent="0.25">
      <c r="A65" s="10" t="s">
        <v>262</v>
      </c>
      <c r="B65" s="10">
        <v>223</v>
      </c>
      <c r="C65" s="10" t="s">
        <v>361</v>
      </c>
      <c r="D65" s="12" t="s">
        <v>313</v>
      </c>
      <c r="E65" s="10" t="s">
        <v>294</v>
      </c>
    </row>
    <row r="66" spans="1:5" x14ac:dyDescent="0.25">
      <c r="A66" s="10" t="s">
        <v>323</v>
      </c>
      <c r="B66" s="10">
        <v>220</v>
      </c>
      <c r="C66" s="10" t="s">
        <v>282</v>
      </c>
      <c r="D66" s="12" t="s">
        <v>322</v>
      </c>
      <c r="E66" s="10" t="s">
        <v>285</v>
      </c>
    </row>
    <row r="67" spans="1:5" x14ac:dyDescent="0.25">
      <c r="A67" s="10" t="s">
        <v>263</v>
      </c>
      <c r="B67" s="10">
        <v>223</v>
      </c>
      <c r="C67" s="10" t="s">
        <v>361</v>
      </c>
      <c r="D67" s="12" t="s">
        <v>374</v>
      </c>
      <c r="E67" s="10" t="s">
        <v>294</v>
      </c>
    </row>
    <row r="68" spans="1:5" x14ac:dyDescent="0.25">
      <c r="A68" s="10" t="s">
        <v>320</v>
      </c>
      <c r="B68" s="10">
        <v>220</v>
      </c>
      <c r="C68" s="10" t="s">
        <v>282</v>
      </c>
      <c r="D68" s="12" t="s">
        <v>319</v>
      </c>
      <c r="E68" s="10" t="s">
        <v>285</v>
      </c>
    </row>
    <row r="69" spans="1:5" x14ac:dyDescent="0.25">
      <c r="A69" s="10" t="s">
        <v>311</v>
      </c>
      <c r="B69" s="10">
        <v>219</v>
      </c>
      <c r="C69" s="10" t="s">
        <v>282</v>
      </c>
      <c r="D69" s="12" t="s">
        <v>310</v>
      </c>
      <c r="E69" s="10" t="s">
        <v>312</v>
      </c>
    </row>
    <row r="70" spans="1:5" x14ac:dyDescent="0.25">
      <c r="A70" s="10" t="s">
        <v>166</v>
      </c>
      <c r="B70" s="10">
        <v>220</v>
      </c>
      <c r="C70" s="10" t="s">
        <v>282</v>
      </c>
      <c r="D70" s="12" t="s">
        <v>324</v>
      </c>
      <c r="E70" s="10" t="s">
        <v>285</v>
      </c>
    </row>
    <row r="71" spans="1:5" x14ac:dyDescent="0.25">
      <c r="A71" s="10" t="s">
        <v>302</v>
      </c>
      <c r="B71" s="10">
        <v>220</v>
      </c>
      <c r="C71" s="10" t="s">
        <v>282</v>
      </c>
      <c r="D71" s="12" t="s">
        <v>301</v>
      </c>
      <c r="E71" s="10" t="s">
        <v>285</v>
      </c>
    </row>
    <row r="72" spans="1:5" x14ac:dyDescent="0.25">
      <c r="A72" s="10" t="s">
        <v>308</v>
      </c>
      <c r="B72" s="10">
        <v>220</v>
      </c>
      <c r="C72" s="10" t="s">
        <v>282</v>
      </c>
      <c r="D72" s="12" t="s">
        <v>307</v>
      </c>
      <c r="E72" s="10" t="s">
        <v>285</v>
      </c>
    </row>
    <row r="73" spans="1:5" x14ac:dyDescent="0.25">
      <c r="A73" s="10" t="s">
        <v>167</v>
      </c>
      <c r="B73" s="10">
        <v>220</v>
      </c>
      <c r="C73" s="10" t="s">
        <v>282</v>
      </c>
      <c r="D73" s="12" t="s">
        <v>309</v>
      </c>
      <c r="E73" s="10" t="s">
        <v>285</v>
      </c>
    </row>
    <row r="74" spans="1:5" x14ac:dyDescent="0.25">
      <c r="A74" s="10" t="s">
        <v>316</v>
      </c>
      <c r="B74" s="10">
        <v>220</v>
      </c>
      <c r="C74" s="10" t="s">
        <v>282</v>
      </c>
      <c r="D74" s="12" t="s">
        <v>315</v>
      </c>
      <c r="E74" s="10" t="s">
        <v>285</v>
      </c>
    </row>
    <row r="75" spans="1:5" x14ac:dyDescent="0.25">
      <c r="A75" s="10" t="s">
        <v>318</v>
      </c>
      <c r="B75" s="10">
        <v>220</v>
      </c>
      <c r="C75" s="10" t="s">
        <v>282</v>
      </c>
      <c r="D75" s="12" t="s">
        <v>317</v>
      </c>
      <c r="E75" s="10" t="s">
        <v>285</v>
      </c>
    </row>
    <row r="76" spans="1:5" x14ac:dyDescent="0.25">
      <c r="A76" s="10" t="s">
        <v>168</v>
      </c>
      <c r="B76" s="10">
        <v>220</v>
      </c>
      <c r="C76" s="10" t="s">
        <v>282</v>
      </c>
      <c r="D76" s="12" t="s">
        <v>321</v>
      </c>
      <c r="E76" s="10" t="s">
        <v>285</v>
      </c>
    </row>
    <row r="77" spans="1:5" x14ac:dyDescent="0.25">
      <c r="A77" s="10" t="s">
        <v>78</v>
      </c>
      <c r="B77" s="10">
        <v>186</v>
      </c>
      <c r="C77" s="10" t="s">
        <v>528</v>
      </c>
      <c r="D77" s="12" t="s">
        <v>529</v>
      </c>
      <c r="E77" s="10" t="s">
        <v>464</v>
      </c>
    </row>
    <row r="78" spans="1:5" x14ac:dyDescent="0.25">
      <c r="A78" s="10" t="s">
        <v>264</v>
      </c>
      <c r="B78" s="10">
        <v>225</v>
      </c>
      <c r="C78" s="10" t="s">
        <v>361</v>
      </c>
      <c r="D78" s="12" t="s">
        <v>364</v>
      </c>
      <c r="E78" s="10" t="s">
        <v>363</v>
      </c>
    </row>
    <row r="79" spans="1:5" x14ac:dyDescent="0.25">
      <c r="A79" s="10" t="s">
        <v>555</v>
      </c>
      <c r="B79" s="10">
        <v>186</v>
      </c>
      <c r="C79" s="10" t="s">
        <v>535</v>
      </c>
      <c r="D79" s="12" t="s">
        <v>554</v>
      </c>
      <c r="E79" s="10" t="s">
        <v>464</v>
      </c>
    </row>
    <row r="80" spans="1:5" x14ac:dyDescent="0.25">
      <c r="A80" s="10" t="s">
        <v>96</v>
      </c>
      <c r="B80" s="10">
        <v>186</v>
      </c>
      <c r="C80" s="10" t="s">
        <v>535</v>
      </c>
      <c r="D80" s="12" t="s">
        <v>550</v>
      </c>
      <c r="E80" s="10" t="s">
        <v>464</v>
      </c>
    </row>
    <row r="81" spans="1:5" x14ac:dyDescent="0.25">
      <c r="A81" s="10" t="s">
        <v>97</v>
      </c>
      <c r="B81" s="10">
        <v>186</v>
      </c>
      <c r="C81" s="10" t="s">
        <v>535</v>
      </c>
      <c r="D81" s="12" t="s">
        <v>559</v>
      </c>
      <c r="E81" s="10" t="s">
        <v>464</v>
      </c>
    </row>
    <row r="82" spans="1:5" x14ac:dyDescent="0.25">
      <c r="A82" s="10" t="s">
        <v>98</v>
      </c>
      <c r="B82" s="10">
        <v>186</v>
      </c>
      <c r="C82" s="10" t="s">
        <v>535</v>
      </c>
      <c r="D82" s="12" t="s">
        <v>553</v>
      </c>
      <c r="E82" s="10" t="s">
        <v>464</v>
      </c>
    </row>
    <row r="83" spans="1:5" x14ac:dyDescent="0.25">
      <c r="A83" s="10" t="s">
        <v>557</v>
      </c>
      <c r="B83" s="10">
        <v>186</v>
      </c>
      <c r="C83" s="10" t="s">
        <v>535</v>
      </c>
      <c r="D83" s="12" t="s">
        <v>556</v>
      </c>
      <c r="E83" s="10" t="s">
        <v>464</v>
      </c>
    </row>
    <row r="84" spans="1:5" x14ac:dyDescent="0.25">
      <c r="A84" s="10" t="s">
        <v>99</v>
      </c>
      <c r="B84" s="10">
        <v>186</v>
      </c>
      <c r="C84" s="10" t="s">
        <v>535</v>
      </c>
      <c r="D84" s="12" t="s">
        <v>558</v>
      </c>
      <c r="E84" s="10" t="s">
        <v>464</v>
      </c>
    </row>
    <row r="85" spans="1:5" x14ac:dyDescent="0.25">
      <c r="A85" s="10" t="s">
        <v>183</v>
      </c>
      <c r="B85" s="10">
        <v>225</v>
      </c>
      <c r="C85" s="10" t="s">
        <v>361</v>
      </c>
      <c r="D85" s="12" t="s">
        <v>375</v>
      </c>
      <c r="E85" s="10" t="s">
        <v>363</v>
      </c>
    </row>
    <row r="86" spans="1:5" x14ac:dyDescent="0.25">
      <c r="A86" s="10" t="s">
        <v>217</v>
      </c>
      <c r="B86" s="10">
        <v>245</v>
      </c>
      <c r="C86" s="10" t="s">
        <v>455</v>
      </c>
      <c r="D86" s="12" t="s">
        <v>457</v>
      </c>
      <c r="E86" s="10" t="s">
        <v>394</v>
      </c>
    </row>
    <row r="87" spans="1:5" x14ac:dyDescent="0.25">
      <c r="A87" s="10" t="s">
        <v>218</v>
      </c>
      <c r="B87" s="10">
        <v>245</v>
      </c>
      <c r="C87" s="10" t="s">
        <v>455</v>
      </c>
      <c r="D87" s="12" t="s">
        <v>456</v>
      </c>
      <c r="E87" s="10" t="s">
        <v>394</v>
      </c>
    </row>
    <row r="88" spans="1:5" x14ac:dyDescent="0.25">
      <c r="A88" s="10" t="s">
        <v>219</v>
      </c>
      <c r="B88" s="10">
        <v>245</v>
      </c>
      <c r="C88" s="10" t="s">
        <v>455</v>
      </c>
      <c r="D88" s="12" t="s">
        <v>458</v>
      </c>
      <c r="E88" s="10" t="s">
        <v>394</v>
      </c>
    </row>
    <row r="89" spans="1:5" x14ac:dyDescent="0.25">
      <c r="A89" s="10" t="s">
        <v>220</v>
      </c>
      <c r="B89" s="10">
        <v>245</v>
      </c>
      <c r="C89" s="10" t="s">
        <v>455</v>
      </c>
      <c r="D89" s="12" t="s">
        <v>459</v>
      </c>
      <c r="E89" s="10" t="s">
        <v>394</v>
      </c>
    </row>
    <row r="90" spans="1:5" x14ac:dyDescent="0.25">
      <c r="A90" s="10" t="s">
        <v>194</v>
      </c>
      <c r="B90" s="10">
        <v>245</v>
      </c>
      <c r="C90" s="10" t="s">
        <v>392</v>
      </c>
      <c r="D90" s="12" t="s">
        <v>416</v>
      </c>
      <c r="E90" s="10" t="s">
        <v>394</v>
      </c>
    </row>
    <row r="91" spans="1:5" x14ac:dyDescent="0.25">
      <c r="A91" s="10" t="s">
        <v>463</v>
      </c>
      <c r="B91" s="10">
        <v>186</v>
      </c>
      <c r="C91" s="10" t="s">
        <v>461</v>
      </c>
      <c r="D91" s="12" t="s">
        <v>462</v>
      </c>
      <c r="E91" s="10" t="s">
        <v>464</v>
      </c>
    </row>
    <row r="92" spans="1:5" x14ac:dyDescent="0.25">
      <c r="A92" s="10" t="s">
        <v>265</v>
      </c>
      <c r="B92" s="10">
        <v>223</v>
      </c>
      <c r="C92" s="10" t="s">
        <v>361</v>
      </c>
      <c r="D92" s="12" t="s">
        <v>376</v>
      </c>
      <c r="E92" s="10" t="s">
        <v>294</v>
      </c>
    </row>
    <row r="93" spans="1:5" x14ac:dyDescent="0.25">
      <c r="A93" s="10" t="s">
        <v>228</v>
      </c>
      <c r="B93" s="10">
        <v>245</v>
      </c>
      <c r="C93" s="10" t="s">
        <v>476</v>
      </c>
      <c r="D93" s="12" t="s">
        <v>477</v>
      </c>
      <c r="E93" s="10" t="s">
        <v>394</v>
      </c>
    </row>
    <row r="94" spans="1:5" x14ac:dyDescent="0.25">
      <c r="A94" s="10" t="s">
        <v>169</v>
      </c>
      <c r="B94" s="10">
        <v>223</v>
      </c>
      <c r="C94" s="10" t="s">
        <v>282</v>
      </c>
      <c r="D94" s="12" t="s">
        <v>333</v>
      </c>
      <c r="E94" s="10" t="s">
        <v>294</v>
      </c>
    </row>
    <row r="95" spans="1:5" x14ac:dyDescent="0.25">
      <c r="A95" s="10" t="s">
        <v>170</v>
      </c>
      <c r="B95" s="10">
        <v>223</v>
      </c>
      <c r="C95" s="10" t="s">
        <v>282</v>
      </c>
      <c r="D95" s="12" t="s">
        <v>327</v>
      </c>
      <c r="E95" s="10" t="s">
        <v>294</v>
      </c>
    </row>
    <row r="96" spans="1:5" x14ac:dyDescent="0.25">
      <c r="A96" s="10" t="s">
        <v>332</v>
      </c>
      <c r="B96" s="10">
        <v>223</v>
      </c>
      <c r="C96" s="10" t="s">
        <v>282</v>
      </c>
      <c r="D96" s="12" t="s">
        <v>331</v>
      </c>
      <c r="E96" s="10" t="s">
        <v>294</v>
      </c>
    </row>
    <row r="97" spans="1:5" x14ac:dyDescent="0.25">
      <c r="A97" s="10" t="s">
        <v>329</v>
      </c>
      <c r="B97" s="10">
        <v>223</v>
      </c>
      <c r="C97" s="10" t="s">
        <v>282</v>
      </c>
      <c r="D97" s="12" t="s">
        <v>328</v>
      </c>
      <c r="E97" s="10" t="s">
        <v>294</v>
      </c>
    </row>
    <row r="98" spans="1:5" x14ac:dyDescent="0.25">
      <c r="A98" s="10" t="s">
        <v>171</v>
      </c>
      <c r="B98" s="10">
        <v>208</v>
      </c>
      <c r="C98" s="10" t="s">
        <v>282</v>
      </c>
      <c r="D98" s="12" t="s">
        <v>330</v>
      </c>
      <c r="E98" s="10" t="s">
        <v>289</v>
      </c>
    </row>
    <row r="99" spans="1:5" x14ac:dyDescent="0.25">
      <c r="A99" s="10" t="s">
        <v>172</v>
      </c>
      <c r="B99" s="10">
        <v>223</v>
      </c>
      <c r="C99" s="10" t="s">
        <v>282</v>
      </c>
      <c r="D99" s="12" t="s">
        <v>334</v>
      </c>
      <c r="E99" s="10" t="s">
        <v>294</v>
      </c>
    </row>
    <row r="100" spans="1:5" x14ac:dyDescent="0.25">
      <c r="A100" s="10" t="s">
        <v>173</v>
      </c>
      <c r="B100" s="10">
        <v>223</v>
      </c>
      <c r="C100" s="10" t="s">
        <v>282</v>
      </c>
      <c r="D100" s="12" t="s">
        <v>335</v>
      </c>
      <c r="E100" s="10" t="s">
        <v>294</v>
      </c>
    </row>
    <row r="101" spans="1:5" x14ac:dyDescent="0.25">
      <c r="A101" s="10" t="s">
        <v>195</v>
      </c>
      <c r="B101" s="10">
        <v>245</v>
      </c>
      <c r="C101" s="10" t="s">
        <v>392</v>
      </c>
      <c r="D101" s="12" t="s">
        <v>417</v>
      </c>
      <c r="E101" s="10" t="s">
        <v>394</v>
      </c>
    </row>
    <row r="102" spans="1:5" x14ac:dyDescent="0.25">
      <c r="A102" s="10" t="s">
        <v>196</v>
      </c>
      <c r="B102" s="10">
        <v>245</v>
      </c>
      <c r="C102" s="10" t="s">
        <v>392</v>
      </c>
      <c r="D102" s="12" t="s">
        <v>418</v>
      </c>
      <c r="E102" s="10" t="s">
        <v>394</v>
      </c>
    </row>
    <row r="103" spans="1:5" x14ac:dyDescent="0.25">
      <c r="A103" s="10" t="s">
        <v>76</v>
      </c>
      <c r="B103" s="10">
        <v>195</v>
      </c>
      <c r="C103" s="10" t="s">
        <v>524</v>
      </c>
      <c r="D103" s="12" t="s">
        <v>525</v>
      </c>
      <c r="E103" s="10" t="s">
        <v>281</v>
      </c>
    </row>
    <row r="104" spans="1:5" x14ac:dyDescent="0.25">
      <c r="A104" s="10" t="s">
        <v>76</v>
      </c>
      <c r="B104" s="10">
        <v>186</v>
      </c>
      <c r="C104" s="10" t="s">
        <v>531</v>
      </c>
      <c r="D104" s="12" t="s">
        <v>532</v>
      </c>
      <c r="E104" s="10" t="s">
        <v>464</v>
      </c>
    </row>
    <row r="105" spans="1:5" x14ac:dyDescent="0.25">
      <c r="A105" s="10" t="s">
        <v>76</v>
      </c>
      <c r="B105" s="10">
        <v>186</v>
      </c>
      <c r="C105" s="10" t="s">
        <v>535</v>
      </c>
      <c r="D105" s="12" t="s">
        <v>562</v>
      </c>
      <c r="E105" s="10" t="s">
        <v>464</v>
      </c>
    </row>
    <row r="106" spans="1:5" x14ac:dyDescent="0.25">
      <c r="A106" s="10" t="s">
        <v>197</v>
      </c>
      <c r="B106" s="10">
        <v>245</v>
      </c>
      <c r="C106" s="10" t="s">
        <v>392</v>
      </c>
      <c r="D106" s="12" t="s">
        <v>419</v>
      </c>
      <c r="E106" s="10" t="s">
        <v>394</v>
      </c>
    </row>
    <row r="107" spans="1:5" x14ac:dyDescent="0.25">
      <c r="A107" s="10" t="s">
        <v>100</v>
      </c>
      <c r="B107" s="10">
        <v>186</v>
      </c>
      <c r="C107" s="10" t="s">
        <v>535</v>
      </c>
      <c r="D107" s="12" t="s">
        <v>698</v>
      </c>
      <c r="E107" s="10" t="s">
        <v>464</v>
      </c>
    </row>
    <row r="108" spans="1:5" x14ac:dyDescent="0.25">
      <c r="A108" s="10" t="s">
        <v>549</v>
      </c>
      <c r="B108" s="10">
        <v>186</v>
      </c>
      <c r="C108" s="10" t="s">
        <v>535</v>
      </c>
      <c r="D108" s="12" t="s">
        <v>548</v>
      </c>
      <c r="E108" s="10" t="s">
        <v>464</v>
      </c>
    </row>
    <row r="109" spans="1:5" x14ac:dyDescent="0.25">
      <c r="A109" s="10" t="s">
        <v>101</v>
      </c>
      <c r="B109" s="10">
        <v>186</v>
      </c>
      <c r="C109" s="10" t="s">
        <v>535</v>
      </c>
      <c r="D109" s="12" t="s">
        <v>101</v>
      </c>
      <c r="E109" s="10" t="s">
        <v>464</v>
      </c>
    </row>
    <row r="110" spans="1:5" x14ac:dyDescent="0.25">
      <c r="A110" s="10" t="s">
        <v>564</v>
      </c>
      <c r="B110" s="10">
        <v>186</v>
      </c>
      <c r="C110" s="10" t="s">
        <v>535</v>
      </c>
      <c r="D110" s="12" t="s">
        <v>563</v>
      </c>
      <c r="E110" s="10" t="s">
        <v>464</v>
      </c>
    </row>
    <row r="111" spans="1:5" x14ac:dyDescent="0.25">
      <c r="A111" s="10" t="s">
        <v>566</v>
      </c>
      <c r="B111" s="10">
        <v>186</v>
      </c>
      <c r="C111" s="10" t="s">
        <v>535</v>
      </c>
      <c r="D111" s="12" t="s">
        <v>565</v>
      </c>
      <c r="E111" s="10" t="s">
        <v>464</v>
      </c>
    </row>
    <row r="112" spans="1:5" x14ac:dyDescent="0.25">
      <c r="A112" s="10" t="s">
        <v>568</v>
      </c>
      <c r="B112" s="10">
        <v>186</v>
      </c>
      <c r="C112" s="10" t="s">
        <v>535</v>
      </c>
      <c r="D112" s="12" t="s">
        <v>567</v>
      </c>
      <c r="E112" s="10" t="s">
        <v>464</v>
      </c>
    </row>
    <row r="113" spans="1:5" x14ac:dyDescent="0.25">
      <c r="A113" s="10" t="s">
        <v>570</v>
      </c>
      <c r="B113" s="10">
        <v>186</v>
      </c>
      <c r="C113" s="10" t="s">
        <v>535</v>
      </c>
      <c r="D113" s="12" t="s">
        <v>569</v>
      </c>
      <c r="E113" s="10" t="s">
        <v>464</v>
      </c>
    </row>
    <row r="114" spans="1:5" x14ac:dyDescent="0.25">
      <c r="A114" s="10" t="s">
        <v>574</v>
      </c>
      <c r="B114" s="10">
        <v>186</v>
      </c>
      <c r="C114" s="10" t="s">
        <v>535</v>
      </c>
      <c r="D114" s="12" t="s">
        <v>573</v>
      </c>
      <c r="E114" s="10" t="s">
        <v>464</v>
      </c>
    </row>
    <row r="115" spans="1:5" x14ac:dyDescent="0.25">
      <c r="A115" s="10" t="s">
        <v>102</v>
      </c>
      <c r="B115" s="10">
        <v>186</v>
      </c>
      <c r="C115" s="10" t="s">
        <v>535</v>
      </c>
      <c r="D115" s="12" t="s">
        <v>575</v>
      </c>
      <c r="E115" s="10" t="s">
        <v>464</v>
      </c>
    </row>
    <row r="116" spans="1:5" x14ac:dyDescent="0.25">
      <c r="A116" s="10" t="s">
        <v>103</v>
      </c>
      <c r="B116" s="10">
        <v>186</v>
      </c>
      <c r="C116" s="10" t="s">
        <v>535</v>
      </c>
      <c r="D116" s="12" t="s">
        <v>103</v>
      </c>
      <c r="E116" s="10" t="s">
        <v>464</v>
      </c>
    </row>
    <row r="117" spans="1:5" x14ac:dyDescent="0.25">
      <c r="A117" s="10" t="s">
        <v>234</v>
      </c>
      <c r="B117" s="10">
        <v>245</v>
      </c>
      <c r="C117" s="10" t="s">
        <v>490</v>
      </c>
      <c r="D117" s="12" t="s">
        <v>493</v>
      </c>
      <c r="E117" s="10" t="s">
        <v>394</v>
      </c>
    </row>
    <row r="118" spans="1:5" x14ac:dyDescent="0.25">
      <c r="A118" s="10" t="s">
        <v>104</v>
      </c>
      <c r="B118" s="10">
        <v>186</v>
      </c>
      <c r="C118" s="10" t="s">
        <v>535</v>
      </c>
      <c r="D118" s="12" t="s">
        <v>576</v>
      </c>
      <c r="E118" s="10" t="s">
        <v>464</v>
      </c>
    </row>
    <row r="119" spans="1:5" x14ac:dyDescent="0.25">
      <c r="A119" s="10" t="s">
        <v>105</v>
      </c>
      <c r="B119" s="10">
        <v>186</v>
      </c>
      <c r="C119" s="10" t="s">
        <v>535</v>
      </c>
      <c r="D119" s="12" t="s">
        <v>577</v>
      </c>
      <c r="E119" s="10" t="s">
        <v>464</v>
      </c>
    </row>
    <row r="120" spans="1:5" x14ac:dyDescent="0.25">
      <c r="A120" s="10" t="s">
        <v>215</v>
      </c>
      <c r="B120" s="10">
        <v>245</v>
      </c>
      <c r="C120" s="10" t="s">
        <v>392</v>
      </c>
      <c r="D120" s="12" t="s">
        <v>420</v>
      </c>
      <c r="E120" s="10" t="s">
        <v>394</v>
      </c>
    </row>
    <row r="121" spans="1:5" x14ac:dyDescent="0.25">
      <c r="A121" s="10" t="s">
        <v>215</v>
      </c>
      <c r="B121" s="10">
        <v>245</v>
      </c>
      <c r="C121" s="10" t="s">
        <v>447</v>
      </c>
      <c r="D121" s="12" t="s">
        <v>420</v>
      </c>
      <c r="E121" s="10" t="s">
        <v>394</v>
      </c>
    </row>
    <row r="122" spans="1:5" x14ac:dyDescent="0.25">
      <c r="A122" s="10" t="s">
        <v>106</v>
      </c>
      <c r="B122" s="10">
        <v>186</v>
      </c>
      <c r="C122" s="10" t="s">
        <v>535</v>
      </c>
      <c r="D122" s="12" t="s">
        <v>587</v>
      </c>
      <c r="E122" s="10" t="s">
        <v>464</v>
      </c>
    </row>
    <row r="123" spans="1:5" x14ac:dyDescent="0.25">
      <c r="A123" s="10" t="s">
        <v>107</v>
      </c>
      <c r="B123" s="10">
        <v>186</v>
      </c>
      <c r="C123" s="10" t="s">
        <v>535</v>
      </c>
      <c r="D123" s="12" t="s">
        <v>571</v>
      </c>
      <c r="E123" s="10" t="s">
        <v>464</v>
      </c>
    </row>
    <row r="124" spans="1:5" x14ac:dyDescent="0.25">
      <c r="A124" s="10" t="s">
        <v>108</v>
      </c>
      <c r="B124" s="10">
        <v>186</v>
      </c>
      <c r="C124" s="10" t="s">
        <v>535</v>
      </c>
      <c r="D124" s="12" t="s">
        <v>572</v>
      </c>
      <c r="E124" s="10" t="s">
        <v>464</v>
      </c>
    </row>
    <row r="125" spans="1:5" x14ac:dyDescent="0.25">
      <c r="A125" s="10" t="s">
        <v>109</v>
      </c>
      <c r="B125" s="10">
        <v>186</v>
      </c>
      <c r="C125" s="10" t="s">
        <v>535</v>
      </c>
      <c r="D125" s="12" t="s">
        <v>580</v>
      </c>
      <c r="E125" s="10" t="s">
        <v>464</v>
      </c>
    </row>
    <row r="126" spans="1:5" x14ac:dyDescent="0.25">
      <c r="A126" s="10" t="s">
        <v>579</v>
      </c>
      <c r="B126" s="10">
        <v>186</v>
      </c>
      <c r="C126" s="10" t="s">
        <v>535</v>
      </c>
      <c r="D126" s="12" t="s">
        <v>578</v>
      </c>
      <c r="E126" s="10" t="s">
        <v>464</v>
      </c>
    </row>
    <row r="127" spans="1:5" x14ac:dyDescent="0.25">
      <c r="A127" s="10" t="s">
        <v>589</v>
      </c>
      <c r="B127" s="10">
        <v>186</v>
      </c>
      <c r="C127" s="10" t="s">
        <v>535</v>
      </c>
      <c r="D127" s="12" t="s">
        <v>588</v>
      </c>
      <c r="E127" s="10" t="s">
        <v>464</v>
      </c>
    </row>
    <row r="128" spans="1:5" x14ac:dyDescent="0.25">
      <c r="A128" s="10" t="s">
        <v>582</v>
      </c>
      <c r="B128" s="10">
        <v>186</v>
      </c>
      <c r="C128" s="10" t="s">
        <v>535</v>
      </c>
      <c r="D128" s="12" t="s">
        <v>581</v>
      </c>
      <c r="E128" s="10" t="s">
        <v>464</v>
      </c>
    </row>
    <row r="129" spans="1:5" x14ac:dyDescent="0.25">
      <c r="A129" s="10" t="s">
        <v>591</v>
      </c>
      <c r="B129" s="10">
        <v>186</v>
      </c>
      <c r="C129" s="10" t="s">
        <v>535</v>
      </c>
      <c r="D129" s="12" t="s">
        <v>590</v>
      </c>
      <c r="E129" s="10" t="s">
        <v>464</v>
      </c>
    </row>
    <row r="130" spans="1:5" x14ac:dyDescent="0.25">
      <c r="A130" s="10" t="s">
        <v>584</v>
      </c>
      <c r="B130" s="10">
        <v>186</v>
      </c>
      <c r="C130" s="10" t="s">
        <v>535</v>
      </c>
      <c r="D130" s="12" t="s">
        <v>583</v>
      </c>
      <c r="E130" s="10" t="s">
        <v>464</v>
      </c>
    </row>
    <row r="131" spans="1:5" x14ac:dyDescent="0.25">
      <c r="A131" s="10" t="s">
        <v>586</v>
      </c>
      <c r="B131" s="10">
        <v>186</v>
      </c>
      <c r="C131" s="10" t="s">
        <v>535</v>
      </c>
      <c r="D131" s="12" t="s">
        <v>585</v>
      </c>
      <c r="E131" s="10" t="s">
        <v>464</v>
      </c>
    </row>
    <row r="132" spans="1:5" x14ac:dyDescent="0.25">
      <c r="A132" s="10" t="s">
        <v>273</v>
      </c>
      <c r="B132" s="10">
        <v>245</v>
      </c>
      <c r="C132" s="10" t="s">
        <v>447</v>
      </c>
      <c r="D132" s="12" t="s">
        <v>449</v>
      </c>
      <c r="E132" s="10" t="s">
        <v>394</v>
      </c>
    </row>
    <row r="133" spans="1:5" x14ac:dyDescent="0.25">
      <c r="A133" s="10" t="s">
        <v>174</v>
      </c>
      <c r="B133" s="10">
        <v>223</v>
      </c>
      <c r="C133" s="10" t="s">
        <v>282</v>
      </c>
      <c r="D133" s="12" t="s">
        <v>336</v>
      </c>
      <c r="E133" s="10" t="s">
        <v>294</v>
      </c>
    </row>
    <row r="134" spans="1:5" x14ac:dyDescent="0.25">
      <c r="A134" s="10" t="s">
        <v>216</v>
      </c>
      <c r="B134" s="10">
        <v>245</v>
      </c>
      <c r="C134" s="10" t="s">
        <v>447</v>
      </c>
      <c r="D134" s="12" t="s">
        <v>450</v>
      </c>
      <c r="E134" s="10" t="s">
        <v>394</v>
      </c>
    </row>
    <row r="135" spans="1:5" x14ac:dyDescent="0.25">
      <c r="A135" s="10" t="s">
        <v>452</v>
      </c>
      <c r="B135" s="10">
        <v>245</v>
      </c>
      <c r="C135" s="10" t="s">
        <v>447</v>
      </c>
      <c r="D135" s="12" t="s">
        <v>451</v>
      </c>
      <c r="E135" s="10" t="s">
        <v>394</v>
      </c>
    </row>
    <row r="136" spans="1:5" x14ac:dyDescent="0.25">
      <c r="A136" s="10" t="s">
        <v>175</v>
      </c>
      <c r="B136" s="10">
        <v>208</v>
      </c>
      <c r="C136" s="10" t="s">
        <v>282</v>
      </c>
      <c r="D136" s="12" t="s">
        <v>337</v>
      </c>
      <c r="E136" s="10" t="s">
        <v>289</v>
      </c>
    </row>
    <row r="137" spans="1:5" x14ac:dyDescent="0.25">
      <c r="A137" s="10" t="s">
        <v>266</v>
      </c>
      <c r="B137" s="10">
        <v>225</v>
      </c>
      <c r="C137" s="10" t="s">
        <v>361</v>
      </c>
      <c r="D137" s="12" t="s">
        <v>377</v>
      </c>
      <c r="E137" s="10" t="s">
        <v>363</v>
      </c>
    </row>
    <row r="138" spans="1:5" x14ac:dyDescent="0.25">
      <c r="A138" s="10" t="s">
        <v>225</v>
      </c>
      <c r="B138" s="10">
        <v>180</v>
      </c>
      <c r="C138" s="10" t="s">
        <v>467</v>
      </c>
      <c r="D138" s="12" t="s">
        <v>474</v>
      </c>
      <c r="E138" s="10" t="s">
        <v>413</v>
      </c>
    </row>
    <row r="139" spans="1:5" x14ac:dyDescent="0.25">
      <c r="A139" s="10" t="s">
        <v>226</v>
      </c>
      <c r="B139" s="10">
        <v>180</v>
      </c>
      <c r="C139" s="10" t="s">
        <v>467</v>
      </c>
      <c r="D139" s="12" t="s">
        <v>473</v>
      </c>
      <c r="E139" s="10" t="s">
        <v>413</v>
      </c>
    </row>
    <row r="140" spans="1:5" x14ac:dyDescent="0.25">
      <c r="A140" s="10" t="s">
        <v>472</v>
      </c>
      <c r="B140" s="10">
        <v>180</v>
      </c>
      <c r="C140" s="10" t="s">
        <v>467</v>
      </c>
      <c r="D140" s="12" t="s">
        <v>471</v>
      </c>
      <c r="E140" s="10" t="s">
        <v>413</v>
      </c>
    </row>
    <row r="141" spans="1:5" x14ac:dyDescent="0.25">
      <c r="A141" s="10" t="s">
        <v>495</v>
      </c>
      <c r="B141" s="10">
        <v>245</v>
      </c>
      <c r="C141" s="10" t="s">
        <v>490</v>
      </c>
      <c r="D141" s="12" t="s">
        <v>494</v>
      </c>
      <c r="E141" s="10" t="s">
        <v>394</v>
      </c>
    </row>
    <row r="142" spans="1:5" x14ac:dyDescent="0.25">
      <c r="A142" s="10" t="s">
        <v>235</v>
      </c>
      <c r="B142" s="10">
        <v>245</v>
      </c>
      <c r="C142" s="10" t="s">
        <v>490</v>
      </c>
      <c r="D142" s="12" t="s">
        <v>496</v>
      </c>
      <c r="E142" s="10" t="s">
        <v>394</v>
      </c>
    </row>
    <row r="143" spans="1:5" x14ac:dyDescent="0.25">
      <c r="A143" s="10" t="s">
        <v>110</v>
      </c>
      <c r="B143" s="10">
        <v>186</v>
      </c>
      <c r="C143" s="10" t="s">
        <v>535</v>
      </c>
      <c r="D143" s="12" t="s">
        <v>592</v>
      </c>
      <c r="E143" s="10" t="s">
        <v>464</v>
      </c>
    </row>
    <row r="144" spans="1:5" x14ac:dyDescent="0.25">
      <c r="A144" s="10" t="s">
        <v>198</v>
      </c>
      <c r="B144" s="10">
        <v>180</v>
      </c>
      <c r="C144" s="10" t="s">
        <v>392</v>
      </c>
      <c r="D144" s="12" t="s">
        <v>421</v>
      </c>
      <c r="E144" s="10" t="s">
        <v>413</v>
      </c>
    </row>
    <row r="145" spans="1:5" x14ac:dyDescent="0.25">
      <c r="A145" s="10" t="s">
        <v>423</v>
      </c>
      <c r="B145" s="10">
        <v>180</v>
      </c>
      <c r="C145" s="10" t="s">
        <v>392</v>
      </c>
      <c r="D145" s="12" t="s">
        <v>422</v>
      </c>
      <c r="E145" s="10" t="s">
        <v>413</v>
      </c>
    </row>
    <row r="146" spans="1:5" x14ac:dyDescent="0.25">
      <c r="A146" s="10" t="s">
        <v>594</v>
      </c>
      <c r="B146" s="10">
        <v>186</v>
      </c>
      <c r="C146" s="10" t="s">
        <v>535</v>
      </c>
      <c r="D146" s="12" t="s">
        <v>593</v>
      </c>
      <c r="E146" s="10" t="s">
        <v>464</v>
      </c>
    </row>
    <row r="147" spans="1:5" x14ac:dyDescent="0.25">
      <c r="A147" s="10" t="s">
        <v>111</v>
      </c>
      <c r="B147" s="10">
        <v>186</v>
      </c>
      <c r="C147" s="10" t="s">
        <v>535</v>
      </c>
      <c r="D147" s="12" t="s">
        <v>595</v>
      </c>
      <c r="E147" s="10" t="s">
        <v>464</v>
      </c>
    </row>
    <row r="148" spans="1:5" x14ac:dyDescent="0.25">
      <c r="A148" s="10" t="s">
        <v>112</v>
      </c>
      <c r="B148" s="10">
        <v>186</v>
      </c>
      <c r="C148" s="10" t="s">
        <v>535</v>
      </c>
      <c r="D148" s="12" t="s">
        <v>596</v>
      </c>
      <c r="E148" s="10" t="s">
        <v>464</v>
      </c>
    </row>
    <row r="149" spans="1:5" x14ac:dyDescent="0.25">
      <c r="A149" s="10" t="s">
        <v>379</v>
      </c>
      <c r="B149" s="10">
        <v>225</v>
      </c>
      <c r="C149" s="10" t="s">
        <v>361</v>
      </c>
      <c r="D149" s="12" t="s">
        <v>378</v>
      </c>
      <c r="E149" s="10" t="s">
        <v>363</v>
      </c>
    </row>
    <row r="150" spans="1:5" x14ac:dyDescent="0.25">
      <c r="A150" s="10" t="s">
        <v>236</v>
      </c>
      <c r="B150" s="10">
        <v>245</v>
      </c>
      <c r="C150" s="10" t="s">
        <v>490</v>
      </c>
      <c r="D150" s="12" t="s">
        <v>497</v>
      </c>
      <c r="E150" s="10" t="s">
        <v>394</v>
      </c>
    </row>
    <row r="151" spans="1:5" x14ac:dyDescent="0.25">
      <c r="A151" s="10" t="s">
        <v>598</v>
      </c>
      <c r="B151" s="10">
        <v>186</v>
      </c>
      <c r="C151" s="10" t="s">
        <v>535</v>
      </c>
      <c r="D151" s="12" t="s">
        <v>597</v>
      </c>
      <c r="E151" s="10" t="s">
        <v>464</v>
      </c>
    </row>
    <row r="152" spans="1:5" x14ac:dyDescent="0.25">
      <c r="A152" s="10" t="s">
        <v>600</v>
      </c>
      <c r="B152" s="10">
        <v>186</v>
      </c>
      <c r="C152" s="10" t="s">
        <v>535</v>
      </c>
      <c r="D152" s="12" t="s">
        <v>599</v>
      </c>
      <c r="E152" s="10" t="s">
        <v>464</v>
      </c>
    </row>
    <row r="153" spans="1:5" x14ac:dyDescent="0.25">
      <c r="A153" s="10" t="s">
        <v>245</v>
      </c>
      <c r="B153" s="10">
        <v>180</v>
      </c>
      <c r="C153" s="10" t="s">
        <v>509</v>
      </c>
      <c r="D153" s="12" t="s">
        <v>516</v>
      </c>
      <c r="E153" s="10" t="s">
        <v>413</v>
      </c>
    </row>
    <row r="154" spans="1:5" x14ac:dyDescent="0.25">
      <c r="A154" s="10" t="s">
        <v>522</v>
      </c>
      <c r="B154" s="10">
        <v>180</v>
      </c>
      <c r="C154" s="10" t="s">
        <v>509</v>
      </c>
      <c r="D154" s="12" t="s">
        <v>521</v>
      </c>
      <c r="E154" s="10" t="s">
        <v>413</v>
      </c>
    </row>
    <row r="155" spans="1:5" x14ac:dyDescent="0.25">
      <c r="A155" s="10" t="s">
        <v>515</v>
      </c>
      <c r="B155" s="10">
        <v>180</v>
      </c>
      <c r="C155" s="10" t="s">
        <v>509</v>
      </c>
      <c r="D155" s="12" t="s">
        <v>514</v>
      </c>
      <c r="E155" s="10" t="s">
        <v>413</v>
      </c>
    </row>
    <row r="156" spans="1:5" x14ac:dyDescent="0.25">
      <c r="A156" s="10" t="s">
        <v>246</v>
      </c>
      <c r="B156" s="10">
        <v>180</v>
      </c>
      <c r="C156" s="10" t="s">
        <v>509</v>
      </c>
      <c r="D156" s="12" t="s">
        <v>517</v>
      </c>
      <c r="E156" s="10" t="s">
        <v>413</v>
      </c>
    </row>
    <row r="157" spans="1:5" x14ac:dyDescent="0.25">
      <c r="A157" s="10" t="s">
        <v>247</v>
      </c>
      <c r="B157" s="10">
        <v>180</v>
      </c>
      <c r="C157" s="10" t="s">
        <v>509</v>
      </c>
      <c r="D157" s="12" t="s">
        <v>513</v>
      </c>
      <c r="E157" s="10" t="s">
        <v>413</v>
      </c>
    </row>
    <row r="158" spans="1:5" x14ac:dyDescent="0.25">
      <c r="A158" s="10" t="s">
        <v>519</v>
      </c>
      <c r="B158" s="10">
        <v>180</v>
      </c>
      <c r="C158" s="10" t="s">
        <v>509</v>
      </c>
      <c r="D158" s="12" t="s">
        <v>518</v>
      </c>
      <c r="E158" s="10" t="s">
        <v>413</v>
      </c>
    </row>
    <row r="159" spans="1:5" x14ac:dyDescent="0.25">
      <c r="A159" s="10" t="s">
        <v>248</v>
      </c>
      <c r="B159" s="10">
        <v>180</v>
      </c>
      <c r="C159" s="10" t="s">
        <v>509</v>
      </c>
      <c r="D159" s="12" t="s">
        <v>520</v>
      </c>
      <c r="E159" s="10" t="s">
        <v>413</v>
      </c>
    </row>
    <row r="160" spans="1:5" x14ac:dyDescent="0.25">
      <c r="A160" s="10" t="s">
        <v>113</v>
      </c>
      <c r="B160" s="10">
        <v>186</v>
      </c>
      <c r="C160" s="10" t="s">
        <v>535</v>
      </c>
      <c r="D160" s="12" t="s">
        <v>601</v>
      </c>
      <c r="E160" s="10" t="s">
        <v>464</v>
      </c>
    </row>
    <row r="161" spans="1:5" x14ac:dyDescent="0.25">
      <c r="A161" s="10" t="s">
        <v>267</v>
      </c>
      <c r="B161" s="10">
        <v>225</v>
      </c>
      <c r="C161" s="10" t="s">
        <v>361</v>
      </c>
      <c r="D161" s="12" t="s">
        <v>380</v>
      </c>
      <c r="E161" s="10" t="s">
        <v>363</v>
      </c>
    </row>
    <row r="162" spans="1:5" x14ac:dyDescent="0.25">
      <c r="A162" s="10" t="s">
        <v>249</v>
      </c>
      <c r="B162" s="10">
        <v>180</v>
      </c>
      <c r="C162" s="10" t="s">
        <v>509</v>
      </c>
      <c r="D162" s="12" t="s">
        <v>512</v>
      </c>
      <c r="E162" s="10" t="s">
        <v>413</v>
      </c>
    </row>
    <row r="163" spans="1:5" x14ac:dyDescent="0.25">
      <c r="A163" s="10" t="s">
        <v>339</v>
      </c>
      <c r="B163" s="10">
        <v>208</v>
      </c>
      <c r="C163" s="10" t="s">
        <v>282</v>
      </c>
      <c r="D163" s="12" t="s">
        <v>338</v>
      </c>
      <c r="E163" s="10" t="s">
        <v>289</v>
      </c>
    </row>
    <row r="164" spans="1:5" x14ac:dyDescent="0.25">
      <c r="A164" s="10" t="s">
        <v>382</v>
      </c>
      <c r="B164" s="10">
        <v>223</v>
      </c>
      <c r="C164" s="10" t="s">
        <v>361</v>
      </c>
      <c r="D164" s="12" t="s">
        <v>381</v>
      </c>
      <c r="E164" s="10" t="s">
        <v>294</v>
      </c>
    </row>
    <row r="165" spans="1:5" x14ac:dyDescent="0.25">
      <c r="A165" s="10" t="s">
        <v>603</v>
      </c>
      <c r="B165" s="10">
        <v>186</v>
      </c>
      <c r="C165" s="10" t="s">
        <v>535</v>
      </c>
      <c r="D165" s="12" t="s">
        <v>602</v>
      </c>
      <c r="E165" s="10" t="s">
        <v>464</v>
      </c>
    </row>
    <row r="166" spans="1:5" x14ac:dyDescent="0.25">
      <c r="A166" s="10" t="s">
        <v>605</v>
      </c>
      <c r="B166" s="10">
        <v>186</v>
      </c>
      <c r="C166" s="10" t="s">
        <v>535</v>
      </c>
      <c r="D166" s="12" t="s">
        <v>604</v>
      </c>
      <c r="E166" s="10" t="s">
        <v>464</v>
      </c>
    </row>
    <row r="167" spans="1:5" x14ac:dyDescent="0.25">
      <c r="A167" s="10" t="s">
        <v>609</v>
      </c>
      <c r="B167" s="10">
        <v>186</v>
      </c>
      <c r="C167" s="10" t="s">
        <v>535</v>
      </c>
      <c r="D167" s="12" t="s">
        <v>608</v>
      </c>
      <c r="E167" s="10" t="s">
        <v>464</v>
      </c>
    </row>
    <row r="168" spans="1:5" x14ac:dyDescent="0.25">
      <c r="A168" s="10" t="s">
        <v>612</v>
      </c>
      <c r="B168" s="10">
        <v>186</v>
      </c>
      <c r="C168" s="10" t="s">
        <v>535</v>
      </c>
      <c r="D168" s="12" t="s">
        <v>611</v>
      </c>
      <c r="E168" s="10" t="s">
        <v>464</v>
      </c>
    </row>
    <row r="169" spans="1:5" x14ac:dyDescent="0.25">
      <c r="A169" s="10" t="s">
        <v>341</v>
      </c>
      <c r="B169" s="10">
        <v>195</v>
      </c>
      <c r="C169" s="10" t="s">
        <v>282</v>
      </c>
      <c r="D169" s="12" t="s">
        <v>340</v>
      </c>
      <c r="E169" s="10" t="s">
        <v>291</v>
      </c>
    </row>
    <row r="170" spans="1:5" x14ac:dyDescent="0.25">
      <c r="A170" s="10" t="s">
        <v>618</v>
      </c>
      <c r="B170" s="10">
        <v>186</v>
      </c>
      <c r="C170" s="10" t="s">
        <v>535</v>
      </c>
      <c r="D170" s="12" t="s">
        <v>617</v>
      </c>
      <c r="E170" s="10" t="s">
        <v>464</v>
      </c>
    </row>
    <row r="171" spans="1:5" x14ac:dyDescent="0.25">
      <c r="A171" s="10" t="s">
        <v>114</v>
      </c>
      <c r="B171" s="10">
        <v>186</v>
      </c>
      <c r="C171" s="10" t="s">
        <v>535</v>
      </c>
      <c r="D171" s="12" t="s">
        <v>619</v>
      </c>
      <c r="E171" s="10" t="s">
        <v>464</v>
      </c>
    </row>
    <row r="172" spans="1:5" x14ac:dyDescent="0.25">
      <c r="A172" s="10" t="s">
        <v>250</v>
      </c>
      <c r="B172" s="10">
        <v>180</v>
      </c>
      <c r="C172" s="10" t="s">
        <v>509</v>
      </c>
      <c r="D172" s="12" t="s">
        <v>523</v>
      </c>
      <c r="E172" s="10" t="s">
        <v>413</v>
      </c>
    </row>
    <row r="173" spans="1:5" x14ac:dyDescent="0.25">
      <c r="A173" s="10" t="s">
        <v>221</v>
      </c>
      <c r="B173" s="10">
        <v>245</v>
      </c>
      <c r="C173" s="10" t="s">
        <v>455</v>
      </c>
      <c r="D173" s="12" t="s">
        <v>460</v>
      </c>
      <c r="E173" s="10" t="s">
        <v>394</v>
      </c>
    </row>
    <row r="174" spans="1:5" x14ac:dyDescent="0.25">
      <c r="A174" s="10" t="s">
        <v>237</v>
      </c>
      <c r="B174" s="10">
        <v>245</v>
      </c>
      <c r="C174" s="10" t="s">
        <v>490</v>
      </c>
      <c r="D174" s="12" t="s">
        <v>498</v>
      </c>
      <c r="E174" s="10" t="s">
        <v>394</v>
      </c>
    </row>
    <row r="175" spans="1:5" x14ac:dyDescent="0.25">
      <c r="A175" s="10" t="s">
        <v>466</v>
      </c>
      <c r="B175" s="10">
        <v>186</v>
      </c>
      <c r="C175" s="10" t="s">
        <v>461</v>
      </c>
      <c r="D175" s="12" t="s">
        <v>465</v>
      </c>
      <c r="E175" s="10" t="s">
        <v>464</v>
      </c>
    </row>
    <row r="176" spans="1:5" x14ac:dyDescent="0.25">
      <c r="A176" s="10" t="s">
        <v>253</v>
      </c>
      <c r="B176" s="10">
        <v>245</v>
      </c>
      <c r="C176" s="10" t="s">
        <v>732</v>
      </c>
      <c r="D176" s="12" t="s">
        <v>733</v>
      </c>
      <c r="E176" s="10" t="s">
        <v>394</v>
      </c>
    </row>
    <row r="177" spans="1:5" x14ac:dyDescent="0.25">
      <c r="A177" s="10" t="s">
        <v>251</v>
      </c>
      <c r="B177" s="10">
        <v>180</v>
      </c>
      <c r="C177" s="10" t="s">
        <v>392</v>
      </c>
      <c r="D177" s="12" t="s">
        <v>425</v>
      </c>
      <c r="E177" s="10" t="s">
        <v>413</v>
      </c>
    </row>
    <row r="178" spans="1:5" x14ac:dyDescent="0.25">
      <c r="A178" s="10" t="s">
        <v>251</v>
      </c>
      <c r="B178" s="10">
        <v>180</v>
      </c>
      <c r="C178" s="10" t="s">
        <v>509</v>
      </c>
      <c r="D178" s="12" t="s">
        <v>425</v>
      </c>
      <c r="E178" s="10" t="s">
        <v>413</v>
      </c>
    </row>
    <row r="179" spans="1:5" x14ac:dyDescent="0.25">
      <c r="A179" s="10" t="s">
        <v>427</v>
      </c>
      <c r="B179" s="10">
        <v>245</v>
      </c>
      <c r="C179" s="10" t="s">
        <v>392</v>
      </c>
      <c r="D179" s="12" t="s">
        <v>426</v>
      </c>
      <c r="E179" s="10" t="s">
        <v>394</v>
      </c>
    </row>
    <row r="180" spans="1:5" x14ac:dyDescent="0.25">
      <c r="A180" s="10" t="s">
        <v>199</v>
      </c>
      <c r="B180" s="10">
        <v>245</v>
      </c>
      <c r="C180" s="10" t="s">
        <v>392</v>
      </c>
      <c r="D180" s="12" t="s">
        <v>424</v>
      </c>
      <c r="E180" s="10" t="s">
        <v>394</v>
      </c>
    </row>
    <row r="181" spans="1:5" x14ac:dyDescent="0.25">
      <c r="A181" s="10" t="s">
        <v>200</v>
      </c>
      <c r="B181" s="10">
        <v>245</v>
      </c>
      <c r="C181" s="10" t="s">
        <v>392</v>
      </c>
      <c r="D181" s="12" t="s">
        <v>428</v>
      </c>
      <c r="E181" s="10" t="s">
        <v>394</v>
      </c>
    </row>
    <row r="182" spans="1:5" x14ac:dyDescent="0.25">
      <c r="A182" s="10" t="s">
        <v>201</v>
      </c>
      <c r="B182" s="10">
        <v>180</v>
      </c>
      <c r="C182" s="10" t="s">
        <v>392</v>
      </c>
      <c r="D182" s="12" t="s">
        <v>429</v>
      </c>
      <c r="E182" s="10" t="s">
        <v>413</v>
      </c>
    </row>
    <row r="183" spans="1:5" x14ac:dyDescent="0.25">
      <c r="A183" s="10" t="s">
        <v>115</v>
      </c>
      <c r="B183" s="10">
        <v>186</v>
      </c>
      <c r="C183" s="10" t="s">
        <v>535</v>
      </c>
      <c r="D183" s="12" t="s">
        <v>622</v>
      </c>
      <c r="E183" s="10" t="s">
        <v>464</v>
      </c>
    </row>
    <row r="184" spans="1:5" x14ac:dyDescent="0.25">
      <c r="A184" s="10" t="s">
        <v>621</v>
      </c>
      <c r="B184" s="10">
        <v>186</v>
      </c>
      <c r="C184" s="10" t="s">
        <v>535</v>
      </c>
      <c r="D184" s="12" t="s">
        <v>620</v>
      </c>
      <c r="E184" s="10" t="s">
        <v>464</v>
      </c>
    </row>
    <row r="185" spans="1:5" x14ac:dyDescent="0.25">
      <c r="A185" s="10" t="s">
        <v>238</v>
      </c>
      <c r="B185" s="10">
        <v>245</v>
      </c>
      <c r="C185" s="10" t="s">
        <v>490</v>
      </c>
      <c r="D185" s="12" t="s">
        <v>499</v>
      </c>
      <c r="E185" s="10" t="s">
        <v>394</v>
      </c>
    </row>
    <row r="186" spans="1:5" x14ac:dyDescent="0.25">
      <c r="A186" s="10" t="s">
        <v>268</v>
      </c>
      <c r="B186" s="10">
        <v>225</v>
      </c>
      <c r="C186" s="10" t="s">
        <v>361</v>
      </c>
      <c r="D186" s="12" t="s">
        <v>383</v>
      </c>
      <c r="E186" s="10" t="s">
        <v>363</v>
      </c>
    </row>
    <row r="187" spans="1:5" x14ac:dyDescent="0.25">
      <c r="A187" s="10" t="s">
        <v>501</v>
      </c>
      <c r="B187" s="10">
        <v>245</v>
      </c>
      <c r="C187" s="10" t="s">
        <v>490</v>
      </c>
      <c r="D187" s="12" t="s">
        <v>500</v>
      </c>
      <c r="E187" s="10" t="s">
        <v>394</v>
      </c>
    </row>
    <row r="188" spans="1:5" x14ac:dyDescent="0.25">
      <c r="A188" s="10" t="s">
        <v>239</v>
      </c>
      <c r="B188" s="10">
        <v>245</v>
      </c>
      <c r="C188" s="10" t="s">
        <v>490</v>
      </c>
      <c r="D188" s="12" t="s">
        <v>502</v>
      </c>
      <c r="E188" s="10" t="s">
        <v>394</v>
      </c>
    </row>
    <row r="189" spans="1:5" x14ac:dyDescent="0.25">
      <c r="A189" s="10" t="s">
        <v>240</v>
      </c>
      <c r="B189" s="10">
        <v>245</v>
      </c>
      <c r="C189" s="10" t="s">
        <v>490</v>
      </c>
      <c r="D189" s="12" t="s">
        <v>503</v>
      </c>
      <c r="E189" s="10" t="s">
        <v>394</v>
      </c>
    </row>
    <row r="190" spans="1:5" x14ac:dyDescent="0.25">
      <c r="A190" s="10" t="s">
        <v>116</v>
      </c>
      <c r="B190" s="10">
        <v>186</v>
      </c>
      <c r="C190" s="10" t="s">
        <v>535</v>
      </c>
      <c r="D190" s="12" t="s">
        <v>623</v>
      </c>
      <c r="E190" s="10" t="s">
        <v>464</v>
      </c>
    </row>
    <row r="191" spans="1:5" x14ac:dyDescent="0.25">
      <c r="A191" s="10" t="s">
        <v>117</v>
      </c>
      <c r="B191" s="10">
        <v>186</v>
      </c>
      <c r="C191" s="10" t="s">
        <v>535</v>
      </c>
      <c r="D191" s="12" t="s">
        <v>624</v>
      </c>
      <c r="E191" s="10" t="s">
        <v>464</v>
      </c>
    </row>
    <row r="192" spans="1:5" x14ac:dyDescent="0.25">
      <c r="A192" s="10" t="s">
        <v>118</v>
      </c>
      <c r="B192" s="10">
        <v>186</v>
      </c>
      <c r="C192" s="10" t="s">
        <v>535</v>
      </c>
      <c r="D192" s="12" t="s">
        <v>625</v>
      </c>
      <c r="E192" s="10" t="s">
        <v>464</v>
      </c>
    </row>
    <row r="193" spans="1:5" x14ac:dyDescent="0.25">
      <c r="A193" s="10" t="s">
        <v>628</v>
      </c>
      <c r="B193" s="10">
        <v>186</v>
      </c>
      <c r="C193" s="10" t="s">
        <v>535</v>
      </c>
      <c r="D193" s="12" t="s">
        <v>627</v>
      </c>
      <c r="E193" s="10" t="s">
        <v>464</v>
      </c>
    </row>
    <row r="194" spans="1:5" x14ac:dyDescent="0.25">
      <c r="A194" s="10" t="s">
        <v>119</v>
      </c>
      <c r="B194" s="10">
        <v>186</v>
      </c>
      <c r="C194" s="10" t="s">
        <v>535</v>
      </c>
      <c r="D194" s="12" t="s">
        <v>626</v>
      </c>
      <c r="E194" s="10" t="s">
        <v>464</v>
      </c>
    </row>
    <row r="195" spans="1:5" x14ac:dyDescent="0.25">
      <c r="A195" s="10" t="s">
        <v>630</v>
      </c>
      <c r="B195" s="10">
        <v>186</v>
      </c>
      <c r="C195" s="10" t="s">
        <v>535</v>
      </c>
      <c r="D195" s="12" t="s">
        <v>629</v>
      </c>
      <c r="E195" s="10" t="s">
        <v>464</v>
      </c>
    </row>
    <row r="196" spans="1:5" x14ac:dyDescent="0.25">
      <c r="A196" s="10" t="s">
        <v>632</v>
      </c>
      <c r="B196" s="10">
        <v>186</v>
      </c>
      <c r="C196" s="10" t="s">
        <v>535</v>
      </c>
      <c r="D196" s="12" t="s">
        <v>631</v>
      </c>
      <c r="E196" s="10" t="s">
        <v>464</v>
      </c>
    </row>
    <row r="197" spans="1:5" x14ac:dyDescent="0.25">
      <c r="A197" s="10" t="s">
        <v>635</v>
      </c>
      <c r="B197" s="10">
        <v>186</v>
      </c>
      <c r="C197" s="10" t="s">
        <v>535</v>
      </c>
      <c r="D197" s="12" t="s">
        <v>634</v>
      </c>
      <c r="E197" s="10" t="s">
        <v>464</v>
      </c>
    </row>
    <row r="198" spans="1:5" x14ac:dyDescent="0.25">
      <c r="A198" s="10" t="s">
        <v>120</v>
      </c>
      <c r="B198" s="10">
        <v>186</v>
      </c>
      <c r="C198" s="10" t="s">
        <v>535</v>
      </c>
      <c r="D198" s="12" t="s">
        <v>633</v>
      </c>
      <c r="E198" s="10" t="s">
        <v>464</v>
      </c>
    </row>
    <row r="199" spans="1:5" x14ac:dyDescent="0.25">
      <c r="A199" s="10" t="s">
        <v>227</v>
      </c>
      <c r="B199" s="10">
        <v>180</v>
      </c>
      <c r="C199" s="10" t="s">
        <v>467</v>
      </c>
      <c r="D199" s="12" t="s">
        <v>475</v>
      </c>
      <c r="E199" s="10" t="s">
        <v>413</v>
      </c>
    </row>
    <row r="200" spans="1:5" x14ac:dyDescent="0.25">
      <c r="A200" s="10" t="s">
        <v>241</v>
      </c>
      <c r="B200" s="10">
        <v>245</v>
      </c>
      <c r="C200" s="10" t="s">
        <v>490</v>
      </c>
      <c r="D200" s="12" t="s">
        <v>504</v>
      </c>
      <c r="E200" s="10" t="s">
        <v>394</v>
      </c>
    </row>
    <row r="201" spans="1:5" x14ac:dyDescent="0.25">
      <c r="A201" s="10" t="s">
        <v>242</v>
      </c>
      <c r="B201" s="10">
        <v>245</v>
      </c>
      <c r="C201" s="10" t="s">
        <v>490</v>
      </c>
      <c r="D201" s="12" t="s">
        <v>505</v>
      </c>
      <c r="E201" s="10" t="s">
        <v>394</v>
      </c>
    </row>
    <row r="202" spans="1:5" x14ac:dyDescent="0.25">
      <c r="A202" s="10" t="s">
        <v>77</v>
      </c>
      <c r="B202" s="10">
        <v>195</v>
      </c>
      <c r="C202" s="10" t="s">
        <v>524</v>
      </c>
      <c r="D202" s="12" t="s">
        <v>526</v>
      </c>
      <c r="E202" s="10" t="s">
        <v>281</v>
      </c>
    </row>
    <row r="203" spans="1:5" x14ac:dyDescent="0.25">
      <c r="A203" s="10" t="s">
        <v>479</v>
      </c>
      <c r="B203" s="10">
        <v>245</v>
      </c>
      <c r="C203" s="10" t="s">
        <v>476</v>
      </c>
      <c r="D203" s="12" t="s">
        <v>478</v>
      </c>
      <c r="E203" s="10" t="s">
        <v>394</v>
      </c>
    </row>
    <row r="204" spans="1:5" x14ac:dyDescent="0.25">
      <c r="A204" s="10" t="s">
        <v>229</v>
      </c>
      <c r="B204" s="10">
        <v>245</v>
      </c>
      <c r="C204" s="10" t="s">
        <v>476</v>
      </c>
      <c r="D204" s="12" t="s">
        <v>480</v>
      </c>
      <c r="E204" s="10" t="s">
        <v>394</v>
      </c>
    </row>
    <row r="205" spans="1:5" x14ac:dyDescent="0.25">
      <c r="A205" s="10" t="s">
        <v>202</v>
      </c>
      <c r="B205" s="10">
        <v>245</v>
      </c>
      <c r="C205" s="10" t="s">
        <v>392</v>
      </c>
      <c r="D205" s="12" t="s">
        <v>435</v>
      </c>
      <c r="E205" s="10" t="s">
        <v>394</v>
      </c>
    </row>
    <row r="206" spans="1:5" x14ac:dyDescent="0.25">
      <c r="A206" s="10" t="s">
        <v>431</v>
      </c>
      <c r="B206" s="10">
        <v>245</v>
      </c>
      <c r="C206" s="10" t="s">
        <v>392</v>
      </c>
      <c r="D206" s="12" t="s">
        <v>430</v>
      </c>
      <c r="E206" s="10" t="s">
        <v>394</v>
      </c>
    </row>
    <row r="207" spans="1:5" x14ac:dyDescent="0.25">
      <c r="A207" s="10" t="s">
        <v>203</v>
      </c>
      <c r="B207" s="10">
        <v>245</v>
      </c>
      <c r="C207" s="10" t="s">
        <v>392</v>
      </c>
      <c r="D207" s="12" t="s">
        <v>432</v>
      </c>
      <c r="E207" s="10" t="s">
        <v>394</v>
      </c>
    </row>
    <row r="208" spans="1:5" x14ac:dyDescent="0.25">
      <c r="A208" s="10" t="s">
        <v>204</v>
      </c>
      <c r="B208" s="10">
        <v>245</v>
      </c>
      <c r="C208" s="10" t="s">
        <v>392</v>
      </c>
      <c r="D208" s="12" t="s">
        <v>433</v>
      </c>
      <c r="E208" s="10" t="s">
        <v>394</v>
      </c>
    </row>
    <row r="209" spans="1:5" x14ac:dyDescent="0.25">
      <c r="A209" s="10" t="s">
        <v>205</v>
      </c>
      <c r="B209" s="10">
        <v>245</v>
      </c>
      <c r="C209" s="10" t="s">
        <v>392</v>
      </c>
      <c r="D209" s="12" t="s">
        <v>434</v>
      </c>
      <c r="E209" s="10" t="s">
        <v>394</v>
      </c>
    </row>
    <row r="210" spans="1:5" x14ac:dyDescent="0.25">
      <c r="A210" s="10" t="s">
        <v>637</v>
      </c>
      <c r="B210" s="10">
        <v>186</v>
      </c>
      <c r="C210" s="10" t="s">
        <v>535</v>
      </c>
      <c r="D210" s="12" t="s">
        <v>636</v>
      </c>
      <c r="E210" s="10" t="s">
        <v>464</v>
      </c>
    </row>
    <row r="211" spans="1:5" x14ac:dyDescent="0.25">
      <c r="A211" s="10" t="s">
        <v>121</v>
      </c>
      <c r="B211" s="10">
        <v>186</v>
      </c>
      <c r="C211" s="10" t="s">
        <v>535</v>
      </c>
      <c r="D211" s="12" t="s">
        <v>638</v>
      </c>
      <c r="E211" s="10" t="s">
        <v>464</v>
      </c>
    </row>
    <row r="212" spans="1:5" x14ac:dyDescent="0.25">
      <c r="A212" s="10" t="s">
        <v>74</v>
      </c>
      <c r="B212" s="10">
        <v>186</v>
      </c>
      <c r="C212" s="10" t="s">
        <v>508</v>
      </c>
      <c r="D212" s="12" t="s">
        <v>508</v>
      </c>
      <c r="E212" s="10" t="s">
        <v>464</v>
      </c>
    </row>
    <row r="213" spans="1:5" x14ac:dyDescent="0.25">
      <c r="A213" s="10" t="s">
        <v>74</v>
      </c>
      <c r="B213" s="10">
        <v>186</v>
      </c>
      <c r="C213" s="10" t="s">
        <v>528</v>
      </c>
      <c r="D213" s="12" t="s">
        <v>508</v>
      </c>
      <c r="E213" s="10" t="s">
        <v>464</v>
      </c>
    </row>
    <row r="214" spans="1:5" x14ac:dyDescent="0.25">
      <c r="A214" s="10" t="s">
        <v>385</v>
      </c>
      <c r="B214" s="10">
        <v>195</v>
      </c>
      <c r="C214" s="10" t="s">
        <v>361</v>
      </c>
      <c r="D214" s="12" t="s">
        <v>384</v>
      </c>
      <c r="E214" s="10" t="s">
        <v>291</v>
      </c>
    </row>
    <row r="215" spans="1:5" x14ac:dyDescent="0.25">
      <c r="A215" s="10" t="s">
        <v>230</v>
      </c>
      <c r="B215" s="10">
        <v>245</v>
      </c>
      <c r="C215" s="10" t="s">
        <v>476</v>
      </c>
      <c r="D215" s="12" t="s">
        <v>481</v>
      </c>
      <c r="E215" s="10" t="s">
        <v>394</v>
      </c>
    </row>
    <row r="216" spans="1:5" x14ac:dyDescent="0.25">
      <c r="A216" s="10" t="s">
        <v>122</v>
      </c>
      <c r="B216" s="10">
        <v>186</v>
      </c>
      <c r="C216" s="10" t="s">
        <v>535</v>
      </c>
      <c r="D216" s="12" t="s">
        <v>640</v>
      </c>
      <c r="E216" s="10" t="s">
        <v>464</v>
      </c>
    </row>
    <row r="217" spans="1:5" x14ac:dyDescent="0.25">
      <c r="A217" s="10" t="s">
        <v>123</v>
      </c>
      <c r="B217" s="10">
        <v>186</v>
      </c>
      <c r="C217" s="10" t="s">
        <v>535</v>
      </c>
      <c r="D217" s="12" t="s">
        <v>639</v>
      </c>
      <c r="E217" s="10" t="s">
        <v>464</v>
      </c>
    </row>
    <row r="218" spans="1:5" x14ac:dyDescent="0.25">
      <c r="A218" s="10" t="s">
        <v>243</v>
      </c>
      <c r="B218" s="10">
        <v>245</v>
      </c>
      <c r="C218" s="10" t="s">
        <v>490</v>
      </c>
      <c r="D218" s="12" t="s">
        <v>506</v>
      </c>
      <c r="E218" s="10" t="s">
        <v>394</v>
      </c>
    </row>
    <row r="219" spans="1:5" x14ac:dyDescent="0.25">
      <c r="A219" s="10" t="s">
        <v>124</v>
      </c>
      <c r="B219" s="10">
        <v>186</v>
      </c>
      <c r="C219" s="10" t="s">
        <v>535</v>
      </c>
      <c r="D219" s="12" t="s">
        <v>641</v>
      </c>
      <c r="E219" s="10" t="s">
        <v>464</v>
      </c>
    </row>
    <row r="220" spans="1:5" x14ac:dyDescent="0.25">
      <c r="A220" s="10" t="s">
        <v>643</v>
      </c>
      <c r="B220" s="10">
        <v>186</v>
      </c>
      <c r="C220" s="10" t="s">
        <v>535</v>
      </c>
      <c r="D220" s="12" t="s">
        <v>642</v>
      </c>
      <c r="E220" s="10" t="s">
        <v>464</v>
      </c>
    </row>
    <row r="221" spans="1:5" x14ac:dyDescent="0.25">
      <c r="A221" s="10" t="s">
        <v>645</v>
      </c>
      <c r="B221" s="10">
        <v>186</v>
      </c>
      <c r="C221" s="10" t="s">
        <v>535</v>
      </c>
      <c r="D221" s="12" t="s">
        <v>644</v>
      </c>
      <c r="E221" s="10" t="s">
        <v>464</v>
      </c>
    </row>
    <row r="222" spans="1:5" x14ac:dyDescent="0.25">
      <c r="A222" s="10" t="s">
        <v>206</v>
      </c>
      <c r="B222" s="10">
        <v>245</v>
      </c>
      <c r="C222" s="10" t="s">
        <v>392</v>
      </c>
      <c r="D222" s="12" t="s">
        <v>436</v>
      </c>
      <c r="E222" s="10" t="s">
        <v>394</v>
      </c>
    </row>
    <row r="223" spans="1:5" x14ac:dyDescent="0.25">
      <c r="A223" s="10" t="s">
        <v>207</v>
      </c>
      <c r="B223" s="10">
        <v>245</v>
      </c>
      <c r="C223" s="10" t="s">
        <v>392</v>
      </c>
      <c r="D223" s="12" t="s">
        <v>437</v>
      </c>
      <c r="E223" s="10" t="s">
        <v>394</v>
      </c>
    </row>
    <row r="224" spans="1:5" x14ac:dyDescent="0.25">
      <c r="A224" s="10" t="s">
        <v>207</v>
      </c>
      <c r="B224" s="10">
        <v>245</v>
      </c>
      <c r="C224" s="10" t="s">
        <v>447</v>
      </c>
      <c r="D224" s="12" t="s">
        <v>437</v>
      </c>
      <c r="E224" s="10" t="s">
        <v>394</v>
      </c>
    </row>
    <row r="225" spans="1:5" x14ac:dyDescent="0.25">
      <c r="A225" s="10" t="s">
        <v>269</v>
      </c>
      <c r="B225" s="10">
        <v>195</v>
      </c>
      <c r="C225" s="10" t="s">
        <v>361</v>
      </c>
      <c r="D225" s="12" t="s">
        <v>386</v>
      </c>
      <c r="E225" s="10" t="s">
        <v>291</v>
      </c>
    </row>
    <row r="226" spans="1:5" x14ac:dyDescent="0.25">
      <c r="A226" s="10" t="s">
        <v>244</v>
      </c>
      <c r="B226" s="10">
        <v>245</v>
      </c>
      <c r="C226" s="10" t="s">
        <v>490</v>
      </c>
      <c r="D226" s="12" t="s">
        <v>507</v>
      </c>
      <c r="E226" s="10" t="s">
        <v>394</v>
      </c>
    </row>
    <row r="227" spans="1:5" x14ac:dyDescent="0.25">
      <c r="A227" s="10" t="s">
        <v>326</v>
      </c>
      <c r="B227" s="10">
        <v>195</v>
      </c>
      <c r="C227" s="10" t="s">
        <v>282</v>
      </c>
      <c r="D227" s="12" t="s">
        <v>325</v>
      </c>
      <c r="E227" s="10" t="s">
        <v>291</v>
      </c>
    </row>
    <row r="228" spans="1:5" x14ac:dyDescent="0.25">
      <c r="A228" s="10" t="s">
        <v>647</v>
      </c>
      <c r="B228" s="10">
        <v>186</v>
      </c>
      <c r="C228" s="10" t="s">
        <v>535</v>
      </c>
      <c r="D228" s="12" t="s">
        <v>646</v>
      </c>
      <c r="E228" s="10" t="s">
        <v>464</v>
      </c>
    </row>
    <row r="229" spans="1:5" x14ac:dyDescent="0.25">
      <c r="A229" s="10" t="s">
        <v>176</v>
      </c>
      <c r="B229" s="10">
        <v>213</v>
      </c>
      <c r="C229" s="10" t="s">
        <v>282</v>
      </c>
      <c r="D229" s="12" t="s">
        <v>342</v>
      </c>
      <c r="E229" s="10" t="s">
        <v>287</v>
      </c>
    </row>
    <row r="230" spans="1:5" x14ac:dyDescent="0.25">
      <c r="A230" s="10" t="s">
        <v>72</v>
      </c>
      <c r="B230" s="10">
        <v>208</v>
      </c>
      <c r="C230" s="10" t="s">
        <v>282</v>
      </c>
      <c r="D230" s="12" t="s">
        <v>343</v>
      </c>
      <c r="E230" s="10" t="s">
        <v>289</v>
      </c>
    </row>
    <row r="231" spans="1:5" x14ac:dyDescent="0.25">
      <c r="A231" s="10" t="s">
        <v>345</v>
      </c>
      <c r="B231" s="10">
        <v>213</v>
      </c>
      <c r="C231" s="10" t="s">
        <v>282</v>
      </c>
      <c r="D231" s="12" t="s">
        <v>344</v>
      </c>
      <c r="E231" s="10" t="s">
        <v>287</v>
      </c>
    </row>
    <row r="232" spans="1:5" x14ac:dyDescent="0.25">
      <c r="A232" s="10" t="s">
        <v>177</v>
      </c>
      <c r="B232" s="10">
        <v>208</v>
      </c>
      <c r="C232" s="10" t="s">
        <v>282</v>
      </c>
      <c r="D232" s="12" t="s">
        <v>346</v>
      </c>
      <c r="E232" s="10" t="s">
        <v>289</v>
      </c>
    </row>
    <row r="233" spans="1:5" x14ac:dyDescent="0.25">
      <c r="A233" s="10" t="s">
        <v>178</v>
      </c>
      <c r="B233" s="10">
        <v>208</v>
      </c>
      <c r="C233" s="10" t="s">
        <v>282</v>
      </c>
      <c r="D233" s="12" t="s">
        <v>355</v>
      </c>
      <c r="E233" s="10" t="s">
        <v>289</v>
      </c>
    </row>
    <row r="234" spans="1:5" x14ac:dyDescent="0.25">
      <c r="A234" s="10" t="s">
        <v>349</v>
      </c>
      <c r="B234" s="10">
        <v>208</v>
      </c>
      <c r="C234" s="10" t="s">
        <v>282</v>
      </c>
      <c r="D234" s="12" t="s">
        <v>348</v>
      </c>
      <c r="E234" s="10" t="s">
        <v>289</v>
      </c>
    </row>
    <row r="235" spans="1:5" x14ac:dyDescent="0.25">
      <c r="A235" s="10" t="s">
        <v>351</v>
      </c>
      <c r="B235" s="10">
        <v>208</v>
      </c>
      <c r="C235" s="10" t="s">
        <v>282</v>
      </c>
      <c r="D235" s="12" t="s">
        <v>350</v>
      </c>
      <c r="E235" s="10" t="s">
        <v>289</v>
      </c>
    </row>
    <row r="236" spans="1:5" x14ac:dyDescent="0.25">
      <c r="A236" s="10" t="s">
        <v>179</v>
      </c>
      <c r="B236" s="10">
        <v>208</v>
      </c>
      <c r="C236" s="10" t="s">
        <v>282</v>
      </c>
      <c r="D236" s="12" t="s">
        <v>352</v>
      </c>
      <c r="E236" s="10" t="s">
        <v>289</v>
      </c>
    </row>
    <row r="237" spans="1:5" x14ac:dyDescent="0.25">
      <c r="A237" s="10" t="s">
        <v>354</v>
      </c>
      <c r="B237" s="10">
        <v>208</v>
      </c>
      <c r="C237" s="10" t="s">
        <v>282</v>
      </c>
      <c r="D237" s="12" t="s">
        <v>353</v>
      </c>
      <c r="E237" s="10" t="s">
        <v>289</v>
      </c>
    </row>
    <row r="238" spans="1:5" x14ac:dyDescent="0.25">
      <c r="A238" s="10" t="s">
        <v>180</v>
      </c>
      <c r="B238" s="10">
        <v>208</v>
      </c>
      <c r="C238" s="10" t="s">
        <v>282</v>
      </c>
      <c r="D238" s="12" t="s">
        <v>356</v>
      </c>
      <c r="E238" s="10" t="s">
        <v>289</v>
      </c>
    </row>
    <row r="239" spans="1:5" x14ac:dyDescent="0.25">
      <c r="A239" s="10" t="s">
        <v>358</v>
      </c>
      <c r="B239" s="10">
        <v>208</v>
      </c>
      <c r="C239" s="10" t="s">
        <v>282</v>
      </c>
      <c r="D239" s="12" t="s">
        <v>357</v>
      </c>
      <c r="E239" s="10" t="s">
        <v>289</v>
      </c>
    </row>
    <row r="240" spans="1:5" x14ac:dyDescent="0.25">
      <c r="A240" s="10" t="s">
        <v>181</v>
      </c>
      <c r="B240" s="10">
        <v>208</v>
      </c>
      <c r="C240" s="10" t="s">
        <v>282</v>
      </c>
      <c r="D240" s="12" t="s">
        <v>347</v>
      </c>
      <c r="E240" s="10" t="s">
        <v>289</v>
      </c>
    </row>
    <row r="241" spans="1:5" x14ac:dyDescent="0.25">
      <c r="A241" s="10" t="s">
        <v>73</v>
      </c>
      <c r="B241" s="10">
        <v>208</v>
      </c>
      <c r="C241" s="10" t="s">
        <v>282</v>
      </c>
      <c r="D241" s="12" t="s">
        <v>359</v>
      </c>
      <c r="E241" s="10" t="s">
        <v>289</v>
      </c>
    </row>
    <row r="242" spans="1:5" x14ac:dyDescent="0.25">
      <c r="A242" s="10" t="s">
        <v>75</v>
      </c>
      <c r="B242" s="10">
        <v>195</v>
      </c>
      <c r="C242" s="10" t="s">
        <v>524</v>
      </c>
      <c r="D242" s="12" t="s">
        <v>527</v>
      </c>
      <c r="E242" s="10" t="s">
        <v>281</v>
      </c>
    </row>
    <row r="243" spans="1:5" x14ac:dyDescent="0.25">
      <c r="A243" s="10" t="s">
        <v>280</v>
      </c>
      <c r="B243" s="10">
        <v>195</v>
      </c>
      <c r="C243" s="10" t="s">
        <v>278</v>
      </c>
      <c r="D243" s="12" t="s">
        <v>279</v>
      </c>
      <c r="E243" s="10" t="s">
        <v>281</v>
      </c>
    </row>
    <row r="244" spans="1:5" x14ac:dyDescent="0.25">
      <c r="A244" s="10" t="s">
        <v>274</v>
      </c>
      <c r="B244" s="10">
        <v>229</v>
      </c>
      <c r="C244" s="10" t="s">
        <v>447</v>
      </c>
      <c r="D244" s="12" t="s">
        <v>453</v>
      </c>
      <c r="E244" s="10" t="s">
        <v>454</v>
      </c>
    </row>
    <row r="245" spans="1:5" x14ac:dyDescent="0.25">
      <c r="A245" s="10" t="s">
        <v>208</v>
      </c>
      <c r="B245" s="10">
        <v>245</v>
      </c>
      <c r="C245" s="10" t="s">
        <v>392</v>
      </c>
      <c r="D245" s="12" t="s">
        <v>438</v>
      </c>
      <c r="E245" s="10" t="s">
        <v>394</v>
      </c>
    </row>
    <row r="246" spans="1:5" x14ac:dyDescent="0.25">
      <c r="A246" s="10" t="s">
        <v>388</v>
      </c>
      <c r="B246" s="10">
        <v>225</v>
      </c>
      <c r="C246" s="10" t="s">
        <v>361</v>
      </c>
      <c r="D246" s="12" t="s">
        <v>387</v>
      </c>
      <c r="E246" s="10" t="s">
        <v>363</v>
      </c>
    </row>
    <row r="247" spans="1:5" x14ac:dyDescent="0.25">
      <c r="A247" s="10" t="s">
        <v>125</v>
      </c>
      <c r="B247" s="10">
        <v>186</v>
      </c>
      <c r="C247" s="10" t="s">
        <v>535</v>
      </c>
      <c r="D247" s="12" t="s">
        <v>651</v>
      </c>
      <c r="E247" s="10" t="s">
        <v>464</v>
      </c>
    </row>
    <row r="248" spans="1:5" x14ac:dyDescent="0.25">
      <c r="A248" s="10" t="s">
        <v>653</v>
      </c>
      <c r="B248" s="10">
        <v>186</v>
      </c>
      <c r="C248" s="10" t="s">
        <v>535</v>
      </c>
      <c r="D248" s="12" t="s">
        <v>652</v>
      </c>
      <c r="E248" s="10" t="s">
        <v>464</v>
      </c>
    </row>
    <row r="249" spans="1:5" x14ac:dyDescent="0.25">
      <c r="A249" s="10" t="s">
        <v>126</v>
      </c>
      <c r="B249" s="10">
        <v>186</v>
      </c>
      <c r="C249" s="10" t="s">
        <v>535</v>
      </c>
      <c r="D249" s="12" t="s">
        <v>610</v>
      </c>
      <c r="E249" s="10" t="s">
        <v>464</v>
      </c>
    </row>
    <row r="250" spans="1:5" x14ac:dyDescent="0.25">
      <c r="A250" s="10" t="s">
        <v>270</v>
      </c>
      <c r="B250" s="10">
        <v>225</v>
      </c>
      <c r="C250" s="10" t="s">
        <v>361</v>
      </c>
      <c r="D250" s="12" t="s">
        <v>389</v>
      </c>
      <c r="E250" s="10" t="s">
        <v>363</v>
      </c>
    </row>
    <row r="251" spans="1:5" x14ac:dyDescent="0.25">
      <c r="A251" s="10" t="s">
        <v>209</v>
      </c>
      <c r="B251" s="10">
        <v>200</v>
      </c>
      <c r="C251" s="10" t="s">
        <v>392</v>
      </c>
      <c r="D251" s="12" t="s">
        <v>439</v>
      </c>
      <c r="E251" s="10" t="s">
        <v>408</v>
      </c>
    </row>
    <row r="252" spans="1:5" x14ac:dyDescent="0.25">
      <c r="A252" s="10" t="s">
        <v>127</v>
      </c>
      <c r="B252" s="10">
        <v>186</v>
      </c>
      <c r="C252" s="10" t="s">
        <v>535</v>
      </c>
      <c r="D252" s="12" t="s">
        <v>655</v>
      </c>
      <c r="E252" s="10" t="s">
        <v>464</v>
      </c>
    </row>
    <row r="253" spans="1:5" x14ac:dyDescent="0.25">
      <c r="A253" s="10" t="s">
        <v>128</v>
      </c>
      <c r="B253" s="10">
        <v>186</v>
      </c>
      <c r="C253" s="10" t="s">
        <v>535</v>
      </c>
      <c r="D253" s="12" t="s">
        <v>656</v>
      </c>
      <c r="E253" s="10" t="s">
        <v>464</v>
      </c>
    </row>
    <row r="254" spans="1:5" x14ac:dyDescent="0.25">
      <c r="A254" s="10" t="s">
        <v>658</v>
      </c>
      <c r="B254" s="10">
        <v>186</v>
      </c>
      <c r="C254" s="10" t="s">
        <v>535</v>
      </c>
      <c r="D254" s="12" t="s">
        <v>657</v>
      </c>
      <c r="E254" s="10" t="s">
        <v>464</v>
      </c>
    </row>
    <row r="255" spans="1:5" x14ac:dyDescent="0.25">
      <c r="A255" s="10" t="s">
        <v>129</v>
      </c>
      <c r="B255" s="10">
        <v>186</v>
      </c>
      <c r="C255" s="10" t="s">
        <v>535</v>
      </c>
      <c r="D255" s="12" t="s">
        <v>654</v>
      </c>
      <c r="E255" s="10" t="s">
        <v>464</v>
      </c>
    </row>
    <row r="256" spans="1:5" x14ac:dyDescent="0.25">
      <c r="A256" s="10" t="s">
        <v>441</v>
      </c>
      <c r="B256" s="10">
        <v>245</v>
      </c>
      <c r="C256" s="10" t="s">
        <v>392</v>
      </c>
      <c r="D256" s="12" t="s">
        <v>440</v>
      </c>
      <c r="E256" s="10" t="s">
        <v>394</v>
      </c>
    </row>
    <row r="257" spans="1:5" x14ac:dyDescent="0.25">
      <c r="A257" s="10" t="s">
        <v>210</v>
      </c>
      <c r="B257" s="10">
        <v>245</v>
      </c>
      <c r="C257" s="10" t="s">
        <v>392</v>
      </c>
      <c r="D257" s="12" t="s">
        <v>442</v>
      </c>
      <c r="E257" s="10" t="s">
        <v>394</v>
      </c>
    </row>
    <row r="258" spans="1:5" x14ac:dyDescent="0.25">
      <c r="A258" s="10" t="s">
        <v>130</v>
      </c>
      <c r="B258" s="10">
        <v>186</v>
      </c>
      <c r="C258" s="10" t="s">
        <v>535</v>
      </c>
      <c r="D258" s="12" t="s">
        <v>669</v>
      </c>
      <c r="E258" s="10" t="s">
        <v>464</v>
      </c>
    </row>
    <row r="259" spans="1:5" x14ac:dyDescent="0.25">
      <c r="A259" s="10" t="s">
        <v>660</v>
      </c>
      <c r="B259" s="10">
        <v>186</v>
      </c>
      <c r="C259" s="10" t="s">
        <v>535</v>
      </c>
      <c r="D259" s="12" t="s">
        <v>659</v>
      </c>
      <c r="E259" s="10" t="s">
        <v>464</v>
      </c>
    </row>
    <row r="260" spans="1:5" x14ac:dyDescent="0.25">
      <c r="A260" s="10" t="s">
        <v>662</v>
      </c>
      <c r="B260" s="10">
        <v>186</v>
      </c>
      <c r="C260" s="10" t="s">
        <v>535</v>
      </c>
      <c r="D260" s="12" t="s">
        <v>661</v>
      </c>
      <c r="E260" s="10" t="s">
        <v>464</v>
      </c>
    </row>
    <row r="261" spans="1:5" x14ac:dyDescent="0.25">
      <c r="A261" s="10" t="s">
        <v>664</v>
      </c>
      <c r="B261" s="10">
        <v>186</v>
      </c>
      <c r="C261" s="10" t="s">
        <v>535</v>
      </c>
      <c r="D261" s="12" t="s">
        <v>663</v>
      </c>
      <c r="E261" s="10" t="s">
        <v>464</v>
      </c>
    </row>
    <row r="262" spans="1:5" x14ac:dyDescent="0.25">
      <c r="A262" s="10" t="s">
        <v>666</v>
      </c>
      <c r="B262" s="10">
        <v>186</v>
      </c>
      <c r="C262" s="10" t="s">
        <v>535</v>
      </c>
      <c r="D262" s="12" t="s">
        <v>665</v>
      </c>
      <c r="E262" s="10" t="s">
        <v>464</v>
      </c>
    </row>
    <row r="263" spans="1:5" x14ac:dyDescent="0.25">
      <c r="A263" s="10" t="s">
        <v>668</v>
      </c>
      <c r="B263" s="10">
        <v>186</v>
      </c>
      <c r="C263" s="10" t="s">
        <v>535</v>
      </c>
      <c r="D263" s="12" t="s">
        <v>667</v>
      </c>
      <c r="E263" s="10" t="s">
        <v>464</v>
      </c>
    </row>
    <row r="264" spans="1:5" x14ac:dyDescent="0.25">
      <c r="A264" s="10" t="s">
        <v>131</v>
      </c>
      <c r="B264" s="10">
        <v>186</v>
      </c>
      <c r="C264" s="10" t="s">
        <v>535</v>
      </c>
      <c r="D264" s="12" t="s">
        <v>670</v>
      </c>
      <c r="E264" s="10" t="s">
        <v>464</v>
      </c>
    </row>
    <row r="265" spans="1:5" x14ac:dyDescent="0.25">
      <c r="A265" s="10" t="s">
        <v>132</v>
      </c>
      <c r="B265" s="10">
        <v>186</v>
      </c>
      <c r="C265" s="10" t="s">
        <v>535</v>
      </c>
      <c r="D265" s="12" t="s">
        <v>677</v>
      </c>
      <c r="E265" s="10" t="s">
        <v>464</v>
      </c>
    </row>
    <row r="266" spans="1:5" x14ac:dyDescent="0.25">
      <c r="A266" s="10" t="s">
        <v>133</v>
      </c>
      <c r="B266" s="10">
        <v>186</v>
      </c>
      <c r="C266" s="10" t="s">
        <v>535</v>
      </c>
      <c r="D266" s="12" t="s">
        <v>678</v>
      </c>
      <c r="E266" s="10" t="s">
        <v>464</v>
      </c>
    </row>
    <row r="267" spans="1:5" x14ac:dyDescent="0.25">
      <c r="A267" s="10" t="s">
        <v>134</v>
      </c>
      <c r="B267" s="10">
        <v>186</v>
      </c>
      <c r="C267" s="10" t="s">
        <v>535</v>
      </c>
      <c r="D267" s="12" t="s">
        <v>679</v>
      </c>
      <c r="E267" s="10" t="s">
        <v>464</v>
      </c>
    </row>
    <row r="268" spans="1:5" x14ac:dyDescent="0.25">
      <c r="A268" s="10" t="s">
        <v>672</v>
      </c>
      <c r="B268" s="10">
        <v>186</v>
      </c>
      <c r="C268" s="10" t="s">
        <v>535</v>
      </c>
      <c r="D268" s="12" t="s">
        <v>671</v>
      </c>
      <c r="E268" s="10" t="s">
        <v>464</v>
      </c>
    </row>
    <row r="269" spans="1:5" x14ac:dyDescent="0.25">
      <c r="A269" s="10" t="s">
        <v>674</v>
      </c>
      <c r="B269" s="10">
        <v>186</v>
      </c>
      <c r="C269" s="10" t="s">
        <v>535</v>
      </c>
      <c r="D269" s="12" t="s">
        <v>673</v>
      </c>
      <c r="E269" s="10" t="s">
        <v>464</v>
      </c>
    </row>
    <row r="270" spans="1:5" x14ac:dyDescent="0.25">
      <c r="A270" s="10" t="s">
        <v>676</v>
      </c>
      <c r="B270" s="10">
        <v>186</v>
      </c>
      <c r="C270" s="10" t="s">
        <v>535</v>
      </c>
      <c r="D270" s="12" t="s">
        <v>675</v>
      </c>
      <c r="E270" s="10" t="s">
        <v>464</v>
      </c>
    </row>
    <row r="271" spans="1:5" x14ac:dyDescent="0.25">
      <c r="A271" s="10" t="s">
        <v>80</v>
      </c>
      <c r="B271" s="10">
        <v>186</v>
      </c>
      <c r="C271" s="10" t="s">
        <v>531</v>
      </c>
      <c r="D271" s="12" t="s">
        <v>531</v>
      </c>
      <c r="E271" s="10" t="s">
        <v>464</v>
      </c>
    </row>
    <row r="272" spans="1:5" x14ac:dyDescent="0.25">
      <c r="A272" s="10" t="s">
        <v>271</v>
      </c>
      <c r="B272" s="10">
        <v>225</v>
      </c>
      <c r="C272" s="10" t="s">
        <v>361</v>
      </c>
      <c r="D272" s="12" t="s">
        <v>390</v>
      </c>
      <c r="E272" s="10" t="s">
        <v>363</v>
      </c>
    </row>
    <row r="273" spans="1:5" x14ac:dyDescent="0.25">
      <c r="A273" s="10" t="s">
        <v>211</v>
      </c>
      <c r="B273" s="10">
        <v>234</v>
      </c>
      <c r="C273" s="10" t="s">
        <v>392</v>
      </c>
      <c r="D273" s="12" t="s">
        <v>444</v>
      </c>
      <c r="E273" s="10" t="s">
        <v>445</v>
      </c>
    </row>
    <row r="274" spans="1:5" x14ac:dyDescent="0.25">
      <c r="A274" s="10" t="s">
        <v>252</v>
      </c>
      <c r="B274" s="10">
        <v>180</v>
      </c>
      <c r="C274" s="10" t="s">
        <v>533</v>
      </c>
      <c r="D274" s="12" t="s">
        <v>534</v>
      </c>
      <c r="E274" s="10" t="s">
        <v>413</v>
      </c>
    </row>
    <row r="275" spans="1:5" x14ac:dyDescent="0.25">
      <c r="A275" s="10" t="s">
        <v>212</v>
      </c>
      <c r="B275" s="10">
        <v>245</v>
      </c>
      <c r="C275" s="10" t="s">
        <v>392</v>
      </c>
      <c r="D275" s="12" t="s">
        <v>443</v>
      </c>
      <c r="E275" s="10" t="s">
        <v>394</v>
      </c>
    </row>
    <row r="276" spans="1:5" x14ac:dyDescent="0.25">
      <c r="A276" s="10" t="s">
        <v>182</v>
      </c>
      <c r="B276" s="10">
        <v>223</v>
      </c>
      <c r="C276" s="10" t="s">
        <v>282</v>
      </c>
      <c r="D276" s="12" t="s">
        <v>360</v>
      </c>
      <c r="E276" s="10" t="s">
        <v>294</v>
      </c>
    </row>
    <row r="277" spans="1:5" x14ac:dyDescent="0.25">
      <c r="A277" s="10" t="s">
        <v>272</v>
      </c>
      <c r="B277" s="10">
        <v>225</v>
      </c>
      <c r="C277" s="10" t="s">
        <v>361</v>
      </c>
      <c r="D277" s="12" t="s">
        <v>391</v>
      </c>
      <c r="E277" s="10" t="s">
        <v>363</v>
      </c>
    </row>
    <row r="278" spans="1:5" x14ac:dyDescent="0.25">
      <c r="A278" s="10" t="s">
        <v>483</v>
      </c>
      <c r="B278" s="10">
        <v>245</v>
      </c>
      <c r="C278" s="10" t="s">
        <v>476</v>
      </c>
      <c r="D278" s="12" t="s">
        <v>482</v>
      </c>
      <c r="E278" s="10" t="s">
        <v>394</v>
      </c>
    </row>
    <row r="279" spans="1:5" x14ac:dyDescent="0.25">
      <c r="A279" s="10" t="s">
        <v>486</v>
      </c>
      <c r="B279" s="10">
        <v>245</v>
      </c>
      <c r="C279" s="10" t="s">
        <v>476</v>
      </c>
      <c r="D279" s="12" t="s">
        <v>485</v>
      </c>
      <c r="E279" s="10" t="s">
        <v>394</v>
      </c>
    </row>
    <row r="280" spans="1:5" x14ac:dyDescent="0.25">
      <c r="A280" s="10" t="s">
        <v>231</v>
      </c>
      <c r="B280" s="10">
        <v>245</v>
      </c>
      <c r="C280" s="10" t="s">
        <v>476</v>
      </c>
      <c r="D280" s="12" t="s">
        <v>484</v>
      </c>
      <c r="E280" s="10" t="s">
        <v>394</v>
      </c>
    </row>
    <row r="281" spans="1:5" x14ac:dyDescent="0.25">
      <c r="A281" s="10" t="s">
        <v>135</v>
      </c>
      <c r="B281" s="10">
        <v>186</v>
      </c>
      <c r="C281" s="10" t="s">
        <v>535</v>
      </c>
      <c r="D281" s="12" t="s">
        <v>687</v>
      </c>
      <c r="E281" s="10" t="s">
        <v>464</v>
      </c>
    </row>
    <row r="282" spans="1:5" x14ac:dyDescent="0.25">
      <c r="A282" s="10" t="s">
        <v>162</v>
      </c>
      <c r="B282" s="10">
        <v>175</v>
      </c>
      <c r="C282" s="10" t="s">
        <v>730</v>
      </c>
      <c r="D282" s="12" t="s">
        <v>730</v>
      </c>
      <c r="E282" s="10" t="s">
        <v>731</v>
      </c>
    </row>
    <row r="283" spans="1:5" x14ac:dyDescent="0.25">
      <c r="A283" s="10" t="s">
        <v>232</v>
      </c>
      <c r="B283" s="10">
        <v>245</v>
      </c>
      <c r="C283" s="10" t="s">
        <v>476</v>
      </c>
      <c r="D283" s="12" t="s">
        <v>487</v>
      </c>
      <c r="E283" s="10" t="s">
        <v>394</v>
      </c>
    </row>
    <row r="284" spans="1:5" x14ac:dyDescent="0.25">
      <c r="A284" s="10" t="s">
        <v>683</v>
      </c>
      <c r="B284" s="10">
        <v>186</v>
      </c>
      <c r="C284" s="10" t="s">
        <v>535</v>
      </c>
      <c r="D284" s="12" t="s">
        <v>682</v>
      </c>
      <c r="E284" s="10" t="s">
        <v>464</v>
      </c>
    </row>
    <row r="285" spans="1:5" x14ac:dyDescent="0.25">
      <c r="A285" s="10" t="s">
        <v>681</v>
      </c>
      <c r="B285" s="10">
        <v>186</v>
      </c>
      <c r="C285" s="10" t="s">
        <v>535</v>
      </c>
      <c r="D285" s="12" t="s">
        <v>680</v>
      </c>
      <c r="E285" s="10" t="s">
        <v>464</v>
      </c>
    </row>
    <row r="286" spans="1:5" x14ac:dyDescent="0.25">
      <c r="A286" s="10" t="s">
        <v>233</v>
      </c>
      <c r="B286" s="10">
        <v>190</v>
      </c>
      <c r="C286" s="10" t="s">
        <v>476</v>
      </c>
      <c r="D286" s="12" t="s">
        <v>488</v>
      </c>
      <c r="E286" s="10" t="s">
        <v>489</v>
      </c>
    </row>
    <row r="287" spans="1:5" x14ac:dyDescent="0.25">
      <c r="A287" s="10" t="s">
        <v>79</v>
      </c>
      <c r="B287" s="10">
        <v>186</v>
      </c>
      <c r="C287" s="10" t="s">
        <v>528</v>
      </c>
      <c r="D287" s="12" t="s">
        <v>530</v>
      </c>
      <c r="E287" s="10" t="s">
        <v>464</v>
      </c>
    </row>
    <row r="288" spans="1:5" x14ac:dyDescent="0.25">
      <c r="A288" s="10" t="s">
        <v>136</v>
      </c>
      <c r="B288" s="10">
        <v>186</v>
      </c>
      <c r="C288" s="10" t="s">
        <v>535</v>
      </c>
      <c r="D288" s="12" t="s">
        <v>692</v>
      </c>
      <c r="E288" s="10" t="s">
        <v>464</v>
      </c>
    </row>
    <row r="289" spans="1:5" x14ac:dyDescent="0.25">
      <c r="A289" s="10" t="s">
        <v>137</v>
      </c>
      <c r="B289" s="10">
        <v>186</v>
      </c>
      <c r="C289" s="10" t="s">
        <v>535</v>
      </c>
      <c r="D289" s="12" t="s">
        <v>699</v>
      </c>
      <c r="E289" s="10" t="s">
        <v>464</v>
      </c>
    </row>
    <row r="290" spans="1:5" x14ac:dyDescent="0.25">
      <c r="A290" s="10" t="s">
        <v>138</v>
      </c>
      <c r="B290" s="10">
        <v>186</v>
      </c>
      <c r="C290" s="10" t="s">
        <v>535</v>
      </c>
      <c r="D290" s="12" t="s">
        <v>701</v>
      </c>
      <c r="E290" s="10" t="s">
        <v>464</v>
      </c>
    </row>
    <row r="291" spans="1:5" x14ac:dyDescent="0.25">
      <c r="A291" s="10" t="s">
        <v>139</v>
      </c>
      <c r="B291" s="10">
        <v>186</v>
      </c>
      <c r="C291" s="10" t="s">
        <v>535</v>
      </c>
      <c r="D291" s="12" t="s">
        <v>706</v>
      </c>
      <c r="E291" s="10" t="s">
        <v>464</v>
      </c>
    </row>
    <row r="292" spans="1:5" x14ac:dyDescent="0.25">
      <c r="A292" s="10" t="s">
        <v>140</v>
      </c>
      <c r="B292" s="10">
        <v>186</v>
      </c>
      <c r="C292" s="10" t="s">
        <v>535</v>
      </c>
      <c r="D292" s="12" t="s">
        <v>714</v>
      </c>
      <c r="E292" s="10" t="s">
        <v>464</v>
      </c>
    </row>
    <row r="293" spans="1:5" x14ac:dyDescent="0.25">
      <c r="A293" s="10" t="s">
        <v>141</v>
      </c>
      <c r="B293" s="10">
        <v>186</v>
      </c>
      <c r="C293" s="10" t="s">
        <v>535</v>
      </c>
      <c r="D293" s="12" t="s">
        <v>716</v>
      </c>
      <c r="E293" s="10" t="s">
        <v>464</v>
      </c>
    </row>
    <row r="294" spans="1:5" x14ac:dyDescent="0.25">
      <c r="A294" s="10" t="s">
        <v>689</v>
      </c>
      <c r="B294" s="10">
        <v>186</v>
      </c>
      <c r="C294" s="10" t="s">
        <v>535</v>
      </c>
      <c r="D294" s="12" t="s">
        <v>688</v>
      </c>
      <c r="E294" s="10" t="s">
        <v>464</v>
      </c>
    </row>
    <row r="295" spans="1:5" x14ac:dyDescent="0.25">
      <c r="A295" s="10" t="s">
        <v>691</v>
      </c>
      <c r="B295" s="10">
        <v>186</v>
      </c>
      <c r="C295" s="10" t="s">
        <v>535</v>
      </c>
      <c r="D295" s="12" t="s">
        <v>690</v>
      </c>
      <c r="E295" s="10" t="s">
        <v>464</v>
      </c>
    </row>
    <row r="296" spans="1:5" x14ac:dyDescent="0.25">
      <c r="A296" s="10" t="s">
        <v>142</v>
      </c>
      <c r="B296" s="10">
        <v>186</v>
      </c>
      <c r="C296" s="10" t="s">
        <v>535</v>
      </c>
      <c r="D296" s="12" t="s">
        <v>715</v>
      </c>
      <c r="E296" s="10" t="s">
        <v>464</v>
      </c>
    </row>
    <row r="297" spans="1:5" x14ac:dyDescent="0.25">
      <c r="A297" s="10" t="s">
        <v>143</v>
      </c>
      <c r="B297" s="10">
        <v>186</v>
      </c>
      <c r="C297" s="10" t="s">
        <v>535</v>
      </c>
      <c r="D297" s="12" t="s">
        <v>702</v>
      </c>
      <c r="E297" s="10" t="s">
        <v>464</v>
      </c>
    </row>
    <row r="298" spans="1:5" x14ac:dyDescent="0.25">
      <c r="A298" s="10" t="s">
        <v>144</v>
      </c>
      <c r="B298" s="10">
        <v>186</v>
      </c>
      <c r="C298" s="10" t="s">
        <v>535</v>
      </c>
      <c r="D298" s="12" t="s">
        <v>700</v>
      </c>
      <c r="E298" s="10" t="s">
        <v>464</v>
      </c>
    </row>
    <row r="299" spans="1:5" x14ac:dyDescent="0.25">
      <c r="A299" s="10" t="s">
        <v>145</v>
      </c>
      <c r="B299" s="10">
        <v>186</v>
      </c>
      <c r="C299" s="10" t="s">
        <v>535</v>
      </c>
      <c r="D299" s="12" t="s">
        <v>712</v>
      </c>
      <c r="E299" s="10" t="s">
        <v>464</v>
      </c>
    </row>
    <row r="300" spans="1:5" x14ac:dyDescent="0.25">
      <c r="A300" s="10" t="s">
        <v>146</v>
      </c>
      <c r="B300" s="10">
        <v>186</v>
      </c>
      <c r="C300" s="10" t="s">
        <v>535</v>
      </c>
      <c r="D300" s="12" t="s">
        <v>713</v>
      </c>
      <c r="E300" s="10" t="s">
        <v>464</v>
      </c>
    </row>
    <row r="301" spans="1:5" x14ac:dyDescent="0.25">
      <c r="A301" s="10" t="s">
        <v>147</v>
      </c>
      <c r="B301" s="10">
        <v>186</v>
      </c>
      <c r="C301" s="10" t="s">
        <v>535</v>
      </c>
      <c r="D301" s="12" t="s">
        <v>697</v>
      </c>
      <c r="E301" s="10" t="s">
        <v>464</v>
      </c>
    </row>
    <row r="302" spans="1:5" x14ac:dyDescent="0.25">
      <c r="A302" s="10" t="s">
        <v>148</v>
      </c>
      <c r="B302" s="10">
        <v>186</v>
      </c>
      <c r="C302" s="10" t="s">
        <v>535</v>
      </c>
      <c r="D302" s="12" t="s">
        <v>703</v>
      </c>
      <c r="E302" s="10" t="s">
        <v>464</v>
      </c>
    </row>
    <row r="303" spans="1:5" x14ac:dyDescent="0.25">
      <c r="A303" s="10" t="s">
        <v>149</v>
      </c>
      <c r="B303" s="10">
        <v>186</v>
      </c>
      <c r="C303" s="10" t="s">
        <v>535</v>
      </c>
      <c r="D303" s="12" t="s">
        <v>693</v>
      </c>
      <c r="E303" s="10" t="s">
        <v>464</v>
      </c>
    </row>
    <row r="304" spans="1:5" x14ac:dyDescent="0.25">
      <c r="A304" s="10" t="s">
        <v>696</v>
      </c>
      <c r="B304" s="10">
        <v>186</v>
      </c>
      <c r="C304" s="10" t="s">
        <v>535</v>
      </c>
      <c r="D304" s="12" t="s">
        <v>695</v>
      </c>
      <c r="E304" s="10" t="s">
        <v>464</v>
      </c>
    </row>
    <row r="305" spans="1:5" x14ac:dyDescent="0.25">
      <c r="A305" s="10" t="s">
        <v>150</v>
      </c>
      <c r="B305" s="10">
        <v>186</v>
      </c>
      <c r="C305" s="10" t="s">
        <v>535</v>
      </c>
      <c r="D305" s="12" t="s">
        <v>694</v>
      </c>
      <c r="E305" s="10" t="s">
        <v>464</v>
      </c>
    </row>
    <row r="306" spans="1:5" x14ac:dyDescent="0.25">
      <c r="A306" s="10" t="s">
        <v>607</v>
      </c>
      <c r="B306" s="10">
        <v>186</v>
      </c>
      <c r="C306" s="10" t="s">
        <v>535</v>
      </c>
      <c r="D306" s="12" t="s">
        <v>606</v>
      </c>
      <c r="E306" s="10" t="s">
        <v>464</v>
      </c>
    </row>
    <row r="307" spans="1:5" x14ac:dyDescent="0.25">
      <c r="A307" s="10" t="s">
        <v>614</v>
      </c>
      <c r="B307" s="10">
        <v>186</v>
      </c>
      <c r="C307" s="10" t="s">
        <v>535</v>
      </c>
      <c r="D307" s="12" t="s">
        <v>613</v>
      </c>
      <c r="E307" s="10" t="s">
        <v>464</v>
      </c>
    </row>
    <row r="308" spans="1:5" x14ac:dyDescent="0.25">
      <c r="A308" s="10" t="s">
        <v>616</v>
      </c>
      <c r="B308" s="10">
        <v>186</v>
      </c>
      <c r="C308" s="10" t="s">
        <v>535</v>
      </c>
      <c r="D308" s="12" t="s">
        <v>615</v>
      </c>
      <c r="E308" s="10" t="s">
        <v>464</v>
      </c>
    </row>
    <row r="309" spans="1:5" x14ac:dyDescent="0.25">
      <c r="A309" s="10" t="s">
        <v>151</v>
      </c>
      <c r="B309" s="10">
        <v>186</v>
      </c>
      <c r="C309" s="10" t="s">
        <v>535</v>
      </c>
      <c r="D309" s="12" t="s">
        <v>704</v>
      </c>
      <c r="E309" s="10" t="s">
        <v>464</v>
      </c>
    </row>
    <row r="310" spans="1:5" x14ac:dyDescent="0.25">
      <c r="A310" s="10" t="s">
        <v>152</v>
      </c>
      <c r="B310" s="10">
        <v>186</v>
      </c>
      <c r="C310" s="10" t="s">
        <v>535</v>
      </c>
      <c r="D310" s="12" t="s">
        <v>705</v>
      </c>
      <c r="E310" s="10" t="s">
        <v>464</v>
      </c>
    </row>
    <row r="311" spans="1:5" x14ac:dyDescent="0.25">
      <c r="A311" s="10" t="s">
        <v>153</v>
      </c>
      <c r="B311" s="10">
        <v>186</v>
      </c>
      <c r="C311" s="10" t="s">
        <v>535</v>
      </c>
      <c r="D311" s="12" t="s">
        <v>711</v>
      </c>
      <c r="E311" s="10" t="s">
        <v>464</v>
      </c>
    </row>
    <row r="312" spans="1:5" x14ac:dyDescent="0.25">
      <c r="A312" s="10" t="s">
        <v>708</v>
      </c>
      <c r="B312" s="10">
        <v>186</v>
      </c>
      <c r="C312" s="10" t="s">
        <v>535</v>
      </c>
      <c r="D312" s="12" t="s">
        <v>707</v>
      </c>
      <c r="E312" s="10" t="s">
        <v>464</v>
      </c>
    </row>
    <row r="313" spans="1:5" x14ac:dyDescent="0.25">
      <c r="A313" s="10" t="s">
        <v>710</v>
      </c>
      <c r="B313" s="10">
        <v>186</v>
      </c>
      <c r="C313" s="10" t="s">
        <v>535</v>
      </c>
      <c r="D313" s="12" t="s">
        <v>709</v>
      </c>
      <c r="E313" s="10" t="s">
        <v>464</v>
      </c>
    </row>
    <row r="314" spans="1:5" x14ac:dyDescent="0.25">
      <c r="A314" s="10" t="s">
        <v>718</v>
      </c>
      <c r="B314" s="10">
        <v>186</v>
      </c>
      <c r="C314" s="10" t="s">
        <v>535</v>
      </c>
      <c r="D314" s="12" t="s">
        <v>717</v>
      </c>
      <c r="E314" s="10" t="s">
        <v>464</v>
      </c>
    </row>
    <row r="315" spans="1:5" x14ac:dyDescent="0.25">
      <c r="A315" s="10" t="s">
        <v>686</v>
      </c>
      <c r="B315" s="10">
        <v>186</v>
      </c>
      <c r="C315" s="10" t="s">
        <v>535</v>
      </c>
      <c r="D315" s="12" t="s">
        <v>685</v>
      </c>
      <c r="E315" s="10" t="s">
        <v>464</v>
      </c>
    </row>
    <row r="316" spans="1:5" x14ac:dyDescent="0.25">
      <c r="A316" s="10" t="s">
        <v>154</v>
      </c>
      <c r="B316" s="10">
        <v>186</v>
      </c>
      <c r="C316" s="10" t="s">
        <v>535</v>
      </c>
      <c r="D316" s="12" t="s">
        <v>684</v>
      </c>
      <c r="E316" s="10" t="s">
        <v>464</v>
      </c>
    </row>
    <row r="317" spans="1:5" x14ac:dyDescent="0.25">
      <c r="A317" s="10" t="s">
        <v>213</v>
      </c>
      <c r="B317" s="10">
        <v>245</v>
      </c>
      <c r="C317" s="10" t="s">
        <v>392</v>
      </c>
      <c r="D317" s="12" t="s">
        <v>446</v>
      </c>
      <c r="E317" s="10" t="s">
        <v>394</v>
      </c>
    </row>
    <row r="318" spans="1:5" x14ac:dyDescent="0.25">
      <c r="A318" s="10" t="s">
        <v>155</v>
      </c>
      <c r="B318" s="10">
        <v>186</v>
      </c>
      <c r="C318" s="10" t="s">
        <v>535</v>
      </c>
      <c r="D318" s="12" t="s">
        <v>719</v>
      </c>
      <c r="E318" s="10" t="s">
        <v>464</v>
      </c>
    </row>
    <row r="319" spans="1:5" x14ac:dyDescent="0.25">
      <c r="A319" s="10" t="s">
        <v>737</v>
      </c>
      <c r="B319" s="10">
        <v>180</v>
      </c>
      <c r="C319" s="10" t="s">
        <v>732</v>
      </c>
      <c r="D319" s="12" t="s">
        <v>736</v>
      </c>
      <c r="E319" s="10" t="s">
        <v>403</v>
      </c>
    </row>
    <row r="320" spans="1:5" x14ac:dyDescent="0.25">
      <c r="A320" s="10" t="s">
        <v>254</v>
      </c>
      <c r="B320" s="10">
        <v>200</v>
      </c>
      <c r="C320" s="10" t="s">
        <v>732</v>
      </c>
      <c r="D320" s="12" t="s">
        <v>735</v>
      </c>
      <c r="E320" s="10" t="s">
        <v>408</v>
      </c>
    </row>
    <row r="321" spans="1:5" x14ac:dyDescent="0.25">
      <c r="A321" s="10" t="s">
        <v>255</v>
      </c>
      <c r="B321" s="10">
        <v>245</v>
      </c>
      <c r="C321" s="10" t="s">
        <v>732</v>
      </c>
      <c r="D321" s="12" t="s">
        <v>734</v>
      </c>
      <c r="E321" s="10" t="s">
        <v>394</v>
      </c>
    </row>
    <row r="322" spans="1:5" x14ac:dyDescent="0.25">
      <c r="A322" s="10" t="s">
        <v>156</v>
      </c>
      <c r="B322" s="10">
        <v>186</v>
      </c>
      <c r="C322" s="10" t="s">
        <v>535</v>
      </c>
      <c r="D322" s="12" t="s">
        <v>722</v>
      </c>
      <c r="E322" s="10" t="s">
        <v>464</v>
      </c>
    </row>
    <row r="323" spans="1:5" x14ac:dyDescent="0.25">
      <c r="A323" s="10" t="s">
        <v>157</v>
      </c>
      <c r="B323" s="10">
        <v>186</v>
      </c>
      <c r="C323" s="10" t="s">
        <v>535</v>
      </c>
      <c r="D323" s="12" t="s">
        <v>723</v>
      </c>
      <c r="E323" s="10" t="s">
        <v>464</v>
      </c>
    </row>
    <row r="324" spans="1:5" x14ac:dyDescent="0.25">
      <c r="A324" s="10" t="s">
        <v>158</v>
      </c>
      <c r="B324" s="10">
        <v>186</v>
      </c>
      <c r="C324" s="10" t="s">
        <v>535</v>
      </c>
      <c r="D324" s="12" t="s">
        <v>724</v>
      </c>
      <c r="E324" s="10" t="s">
        <v>464</v>
      </c>
    </row>
    <row r="325" spans="1:5" x14ac:dyDescent="0.25">
      <c r="A325" s="10" t="s">
        <v>726</v>
      </c>
      <c r="B325" s="10">
        <v>186</v>
      </c>
      <c r="C325" s="10" t="s">
        <v>535</v>
      </c>
      <c r="D325" s="12" t="s">
        <v>725</v>
      </c>
      <c r="E325" s="10" t="s">
        <v>464</v>
      </c>
    </row>
    <row r="326" spans="1:5" x14ac:dyDescent="0.25">
      <c r="A326" s="10" t="s">
        <v>159</v>
      </c>
      <c r="B326" s="10">
        <v>186</v>
      </c>
      <c r="C326" s="10" t="s">
        <v>535</v>
      </c>
      <c r="D326" s="12" t="s">
        <v>727</v>
      </c>
      <c r="E326" s="10" t="s">
        <v>464</v>
      </c>
    </row>
    <row r="327" spans="1:5" x14ac:dyDescent="0.25">
      <c r="A327" s="10" t="s">
        <v>160</v>
      </c>
      <c r="B327" s="10">
        <v>186</v>
      </c>
      <c r="C327" s="10" t="s">
        <v>535</v>
      </c>
      <c r="D327" s="12" t="s">
        <v>720</v>
      </c>
      <c r="E327" s="10" t="s">
        <v>464</v>
      </c>
    </row>
    <row r="328" spans="1:5" x14ac:dyDescent="0.25">
      <c r="A328" s="10" t="s">
        <v>161</v>
      </c>
      <c r="B328" s="10">
        <v>186</v>
      </c>
      <c r="C328" s="10" t="s">
        <v>535</v>
      </c>
      <c r="D328" s="12" t="s">
        <v>721</v>
      </c>
      <c r="E328" s="10" t="s">
        <v>464</v>
      </c>
    </row>
    <row r="329" spans="1:5" x14ac:dyDescent="0.25">
      <c r="A329" s="10" t="s">
        <v>729</v>
      </c>
      <c r="B329" s="10">
        <v>186</v>
      </c>
      <c r="C329" s="10" t="s">
        <v>535</v>
      </c>
      <c r="D329" s="12" t="s">
        <v>728</v>
      </c>
      <c r="E329" s="10" t="s">
        <v>464</v>
      </c>
    </row>
  </sheetData>
  <autoFilter ref="B1:B329" xr:uid="{00000000-0009-0000-0000-000002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Calendar</vt:lpstr>
      <vt:lpstr>Sheet1</vt:lpstr>
      <vt:lpstr>Staffing</vt:lpstr>
      <vt:lpstr>Calendar!Print_Area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2024-02-02T20:43:45Z</cp:lastPrinted>
  <dcterms:created xsi:type="dcterms:W3CDTF">2022-04-27T14:13:02Z</dcterms:created>
  <dcterms:modified xsi:type="dcterms:W3CDTF">2025-06-12T17:54:11Z</dcterms:modified>
</cp:coreProperties>
</file>