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asarezp\Desktop\"/>
    </mc:Choice>
  </mc:AlternateContent>
  <xr:revisionPtr revIDLastSave="0" documentId="13_ncr:1_{7189E742-2E31-4F27-890E-93854D94FF01}" xr6:coauthVersionLast="36" xr6:coauthVersionMax="36" xr10:uidLastSave="{00000000-0000-0000-0000-000000000000}"/>
  <bookViews>
    <workbookView xWindow="0" yWindow="0" windowWidth="28800" windowHeight="116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2" i="1"/>
  <c r="F13" i="1"/>
  <c r="F10" i="1"/>
  <c r="E44" i="1" l="1"/>
  <c r="D44" i="1"/>
  <c r="C44" i="1" l="1"/>
  <c r="F21" i="1" l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20" i="1" l="1"/>
  <c r="F44" i="1" s="1"/>
  <c r="E14" i="1"/>
  <c r="E45" i="1" l="1"/>
  <c r="F14" i="1"/>
  <c r="D14" i="1"/>
  <c r="C14" i="1"/>
  <c r="C45" i="1" s="1"/>
  <c r="D45" i="1" l="1"/>
  <c r="F45" i="1"/>
</calcChain>
</file>

<file path=xl/sharedStrings.xml><?xml version="1.0" encoding="utf-8"?>
<sst xmlns="http://schemas.openxmlformats.org/spreadsheetml/2006/main" count="51" uniqueCount="43">
  <si>
    <r>
      <t xml:space="preserve">Food Service </t>
    </r>
    <r>
      <rPr>
        <u val="double"/>
        <sz val="12"/>
        <color theme="1"/>
        <rFont val="Calibri"/>
        <family val="2"/>
        <scheme val="minor"/>
      </rPr>
      <t xml:space="preserve">Funds </t>
    </r>
  </si>
  <si>
    <r>
      <t xml:space="preserve">Combined </t>
    </r>
    <r>
      <rPr>
        <u val="double"/>
        <sz val="12"/>
        <color theme="1"/>
        <rFont val="Calibri"/>
        <family val="2"/>
        <scheme val="minor"/>
      </rPr>
      <t>Funds</t>
    </r>
  </si>
  <si>
    <t xml:space="preserve">Revenues: </t>
  </si>
  <si>
    <t>Code</t>
  </si>
  <si>
    <t>Source</t>
  </si>
  <si>
    <t>Fund Balance, Roll Forward</t>
  </si>
  <si>
    <t>Local Sources</t>
  </si>
  <si>
    <t>State Sources</t>
  </si>
  <si>
    <t>Federal Sources</t>
  </si>
  <si>
    <t>Operating Transfers In</t>
  </si>
  <si>
    <t>Total</t>
  </si>
  <si>
    <t>Appropriations:</t>
  </si>
  <si>
    <t>Function</t>
  </si>
  <si>
    <t>Shortage of revenues over expenditures</t>
  </si>
  <si>
    <t>Instruction</t>
  </si>
  <si>
    <t>Instruction resources</t>
  </si>
  <si>
    <t>Curr &amp; Personnel</t>
  </si>
  <si>
    <t>Instructional Adminstration</t>
  </si>
  <si>
    <t>School Adminstration</t>
  </si>
  <si>
    <t>Guidance &amp; Counseling</t>
  </si>
  <si>
    <t>Attendance &amp; Social Work</t>
  </si>
  <si>
    <t>Health Services</t>
  </si>
  <si>
    <t>Pupil Transportation</t>
  </si>
  <si>
    <t>Food Servies</t>
  </si>
  <si>
    <t>Extra/Co-Curricular</t>
  </si>
  <si>
    <t>General Adminstration</t>
  </si>
  <si>
    <t>Plant Maintenance</t>
  </si>
  <si>
    <t>Security &amp; Monitoring</t>
  </si>
  <si>
    <t>Data Processing</t>
  </si>
  <si>
    <t>Commuity Services</t>
  </si>
  <si>
    <t>Constr. &amp; Acquisition</t>
  </si>
  <si>
    <t>Special Ed. Co-op</t>
  </si>
  <si>
    <t>Juvenile Justive AEP</t>
  </si>
  <si>
    <t>$</t>
  </si>
  <si>
    <t xml:space="preserve">General Fund &amp; Food Service Fund </t>
  </si>
  <si>
    <t xml:space="preserve">Castleberry Independent School District </t>
  </si>
  <si>
    <t>Other Governmental Payments</t>
  </si>
  <si>
    <t>Debt Service</t>
  </si>
  <si>
    <r>
      <t xml:space="preserve">Debt Service </t>
    </r>
    <r>
      <rPr>
        <u val="double"/>
        <sz val="12"/>
        <color theme="1"/>
        <rFont val="Calibri"/>
        <family val="2"/>
        <scheme val="minor"/>
      </rPr>
      <t>Funds</t>
    </r>
  </si>
  <si>
    <r>
      <t xml:space="preserve">General       </t>
    </r>
    <r>
      <rPr>
        <u val="double"/>
        <sz val="12"/>
        <color theme="1"/>
        <rFont val="Calibri"/>
        <family val="2"/>
        <scheme val="minor"/>
      </rPr>
      <t>Funds</t>
    </r>
  </si>
  <si>
    <t>Statutorily Required Public Notice</t>
  </si>
  <si>
    <t>Lobbying</t>
  </si>
  <si>
    <t>Adopted  Budget -2021-2022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</si>
</sst>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[$$-409]* #,##0_);_([$$-409]* \(#,##0\);_([$$-409]* &quot;-&quot;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double"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8FE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5" borderId="0" xfId="0" applyFill="1"/>
    <xf numFmtId="42" fontId="1" fillId="2" borderId="1" xfId="1" applyNumberFormat="1" applyFont="1" applyFill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1" fillId="2" borderId="1" xfId="1" applyNumberFormat="1" applyFont="1" applyFill="1" applyBorder="1"/>
    <xf numFmtId="164" fontId="1" fillId="3" borderId="1" xfId="0" applyNumberFormat="1" applyFont="1" applyFill="1" applyBorder="1"/>
    <xf numFmtId="164" fontId="1" fillId="4" borderId="1" xfId="0" applyNumberFormat="1" applyFont="1" applyFill="1" applyBorder="1"/>
    <xf numFmtId="42" fontId="0" fillId="2" borderId="1" xfId="1" applyNumberFormat="1" applyFont="1" applyFill="1" applyBorder="1"/>
    <xf numFmtId="42" fontId="0" fillId="3" borderId="1" xfId="1" applyNumberFormat="1" applyFont="1" applyFill="1" applyBorder="1"/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164" fontId="0" fillId="6" borderId="1" xfId="0" applyNumberFormat="1" applyFill="1" applyBorder="1"/>
    <xf numFmtId="164" fontId="1" fillId="6" borderId="1" xfId="0" applyNumberFormat="1" applyFont="1" applyFill="1" applyBorder="1"/>
    <xf numFmtId="41" fontId="0" fillId="6" borderId="1" xfId="1" applyNumberFormat="1" applyFont="1" applyFill="1" applyBorder="1"/>
    <xf numFmtId="42" fontId="1" fillId="3" borderId="1" xfId="1" applyNumberFormat="1" applyFont="1" applyFill="1" applyBorder="1"/>
    <xf numFmtId="41" fontId="1" fillId="6" borderId="1" xfId="1" applyNumberFormat="1" applyFont="1" applyFill="1" applyBorder="1"/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38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sqref="A1:F45"/>
    </sheetView>
  </sheetViews>
  <sheetFormatPr defaultRowHeight="15" x14ac:dyDescent="0.25"/>
  <cols>
    <col min="1" max="1" width="11.140625" customWidth="1"/>
    <col min="2" max="2" width="28.7109375" bestFit="1" customWidth="1"/>
    <col min="3" max="3" width="15.140625" style="10" bestFit="1" customWidth="1"/>
    <col min="4" max="5" width="12.85546875" style="10" customWidth="1"/>
    <col min="6" max="6" width="14.140625" style="10" customWidth="1"/>
    <col min="7" max="7" width="9.140625" style="10"/>
  </cols>
  <sheetData>
    <row r="1" spans="1:6" x14ac:dyDescent="0.25">
      <c r="A1" s="32" t="s">
        <v>35</v>
      </c>
      <c r="B1" s="32"/>
      <c r="C1" s="32"/>
      <c r="D1" s="32"/>
      <c r="E1" s="32"/>
      <c r="F1" s="32"/>
    </row>
    <row r="2" spans="1:6" x14ac:dyDescent="0.25">
      <c r="A2" s="33" t="s">
        <v>42</v>
      </c>
      <c r="B2" s="33"/>
      <c r="C2" s="33"/>
      <c r="D2" s="33"/>
      <c r="E2" s="33"/>
      <c r="F2" s="33"/>
    </row>
    <row r="3" spans="1:6" ht="19.5" customHeight="1" x14ac:dyDescent="0.25">
      <c r="A3" s="31" t="s">
        <v>34</v>
      </c>
      <c r="B3" s="31"/>
      <c r="C3" s="31"/>
      <c r="D3" s="31"/>
      <c r="E3" s="31"/>
      <c r="F3" s="31"/>
    </row>
    <row r="4" spans="1:6" ht="31.5" x14ac:dyDescent="0.25">
      <c r="A4" s="27"/>
      <c r="B4" s="28"/>
      <c r="C4" s="4" t="s">
        <v>39</v>
      </c>
      <c r="D4" s="6" t="s">
        <v>0</v>
      </c>
      <c r="E4" s="20" t="s">
        <v>38</v>
      </c>
      <c r="F4" s="8" t="s">
        <v>1</v>
      </c>
    </row>
    <row r="5" spans="1:6" x14ac:dyDescent="0.25">
      <c r="A5" s="2" t="s">
        <v>2</v>
      </c>
      <c r="B5" s="1"/>
      <c r="C5" s="5"/>
      <c r="D5" s="7"/>
      <c r="E5" s="21"/>
      <c r="F5" s="9"/>
    </row>
    <row r="6" spans="1:6" x14ac:dyDescent="0.25">
      <c r="A6" s="1"/>
      <c r="B6" s="1"/>
      <c r="C6" s="5"/>
      <c r="D6" s="7"/>
      <c r="E6" s="21"/>
      <c r="F6" s="9"/>
    </row>
    <row r="7" spans="1:6" x14ac:dyDescent="0.25">
      <c r="A7" s="3" t="s">
        <v>3</v>
      </c>
      <c r="B7" s="3" t="s">
        <v>4</v>
      </c>
      <c r="C7" s="5"/>
      <c r="D7" s="7"/>
      <c r="E7" s="21"/>
      <c r="F7" s="9"/>
    </row>
    <row r="8" spans="1:6" x14ac:dyDescent="0.25">
      <c r="A8" s="1"/>
      <c r="B8" s="1"/>
      <c r="C8" s="5" t="s">
        <v>33</v>
      </c>
      <c r="D8" s="7" t="s">
        <v>33</v>
      </c>
      <c r="E8" s="22"/>
      <c r="F8" s="9" t="s">
        <v>33</v>
      </c>
    </row>
    <row r="9" spans="1:6" x14ac:dyDescent="0.25">
      <c r="A9" s="1">
        <v>3700</v>
      </c>
      <c r="B9" s="1" t="s">
        <v>5</v>
      </c>
      <c r="C9" s="12" t="s">
        <v>33</v>
      </c>
      <c r="D9" s="13" t="s">
        <v>33</v>
      </c>
      <c r="E9" s="22"/>
      <c r="F9" s="14"/>
    </row>
    <row r="10" spans="1:6" x14ac:dyDescent="0.25">
      <c r="A10" s="1">
        <v>5700</v>
      </c>
      <c r="B10" s="1" t="s">
        <v>6</v>
      </c>
      <c r="C10" s="12">
        <v>11920068</v>
      </c>
      <c r="D10" s="13">
        <v>195760</v>
      </c>
      <c r="E10" s="22">
        <v>2955201</v>
      </c>
      <c r="F10" s="14">
        <f>SUM(C10:E10)</f>
        <v>15071029</v>
      </c>
    </row>
    <row r="11" spans="1:6" x14ac:dyDescent="0.25">
      <c r="A11" s="1">
        <v>5800</v>
      </c>
      <c r="B11" s="1" t="s">
        <v>7</v>
      </c>
      <c r="C11" s="12">
        <v>29179932</v>
      </c>
      <c r="D11" s="13">
        <v>10000</v>
      </c>
      <c r="E11" s="22">
        <v>42000</v>
      </c>
      <c r="F11" s="14">
        <f t="shared" ref="F11:F13" si="0">SUM(C11:E11)</f>
        <v>29231932</v>
      </c>
    </row>
    <row r="12" spans="1:6" x14ac:dyDescent="0.25">
      <c r="A12" s="1">
        <v>5900</v>
      </c>
      <c r="B12" s="1" t="s">
        <v>8</v>
      </c>
      <c r="C12" s="12">
        <v>725000</v>
      </c>
      <c r="D12" s="13">
        <v>1894240</v>
      </c>
      <c r="E12" s="22"/>
      <c r="F12" s="14">
        <f t="shared" si="0"/>
        <v>2619240</v>
      </c>
    </row>
    <row r="13" spans="1:6" x14ac:dyDescent="0.25">
      <c r="A13" s="1">
        <v>7900</v>
      </c>
      <c r="B13" s="1" t="s">
        <v>9</v>
      </c>
      <c r="C13" s="12" t="s">
        <v>33</v>
      </c>
      <c r="D13" s="13" t="s">
        <v>33</v>
      </c>
      <c r="E13" s="22"/>
      <c r="F13" s="14">
        <f t="shared" si="0"/>
        <v>0</v>
      </c>
    </row>
    <row r="14" spans="1:6" x14ac:dyDescent="0.25">
      <c r="A14" s="2" t="s">
        <v>10</v>
      </c>
      <c r="B14" s="1"/>
      <c r="C14" s="15">
        <f>SUM(C9:C13)</f>
        <v>41825000</v>
      </c>
      <c r="D14" s="16">
        <f>SUM(D9:D13)</f>
        <v>2100000</v>
      </c>
      <c r="E14" s="23">
        <f>SUM(E9:E13)</f>
        <v>2997201</v>
      </c>
      <c r="F14" s="17">
        <f>SUM(F9:F13)</f>
        <v>46922201</v>
      </c>
    </row>
    <row r="15" spans="1:6" x14ac:dyDescent="0.25">
      <c r="A15" s="1"/>
      <c r="B15" s="1"/>
      <c r="C15" s="12"/>
      <c r="D15" s="13"/>
      <c r="E15" s="22"/>
      <c r="F15" s="14"/>
    </row>
    <row r="16" spans="1:6" x14ac:dyDescent="0.25">
      <c r="A16" s="29" t="s">
        <v>11</v>
      </c>
      <c r="B16" s="30"/>
      <c r="C16" s="12"/>
      <c r="D16" s="13"/>
      <c r="E16" s="22"/>
      <c r="F16" s="14"/>
    </row>
    <row r="17" spans="1:6" x14ac:dyDescent="0.25">
      <c r="A17" s="1"/>
      <c r="B17" s="1"/>
      <c r="C17" s="12"/>
      <c r="D17" s="13"/>
      <c r="E17" s="22"/>
      <c r="F17" s="14"/>
    </row>
    <row r="18" spans="1:6" x14ac:dyDescent="0.25">
      <c r="A18" s="2" t="s">
        <v>12</v>
      </c>
      <c r="B18" s="2" t="s">
        <v>4</v>
      </c>
      <c r="C18" s="12"/>
      <c r="D18" s="13"/>
      <c r="E18" s="22"/>
      <c r="F18" s="14"/>
    </row>
    <row r="19" spans="1:6" x14ac:dyDescent="0.25">
      <c r="A19" s="1"/>
      <c r="B19" s="1"/>
      <c r="C19" s="12"/>
      <c r="D19" s="13"/>
      <c r="E19" s="22"/>
      <c r="F19" s="14"/>
    </row>
    <row r="20" spans="1:6" x14ac:dyDescent="0.25">
      <c r="A20" s="1">
        <v>11</v>
      </c>
      <c r="B20" s="1" t="s">
        <v>14</v>
      </c>
      <c r="C20" s="18">
        <v>21647569</v>
      </c>
      <c r="D20" s="19">
        <v>0</v>
      </c>
      <c r="E20" s="24">
        <v>0</v>
      </c>
      <c r="F20" s="14">
        <f>C20+D20+E20</f>
        <v>21647569</v>
      </c>
    </row>
    <row r="21" spans="1:6" x14ac:dyDescent="0.25">
      <c r="A21" s="1">
        <v>12</v>
      </c>
      <c r="B21" s="1" t="s">
        <v>15</v>
      </c>
      <c r="C21" s="18">
        <v>551813</v>
      </c>
      <c r="D21" s="19">
        <v>0</v>
      </c>
      <c r="E21" s="24">
        <v>0</v>
      </c>
      <c r="F21" s="14">
        <f t="shared" ref="F21:F43" si="1">C21+D21+E21</f>
        <v>551813</v>
      </c>
    </row>
    <row r="22" spans="1:6" x14ac:dyDescent="0.25">
      <c r="A22" s="1">
        <v>13</v>
      </c>
      <c r="B22" s="1" t="s">
        <v>16</v>
      </c>
      <c r="C22" s="18">
        <v>593316</v>
      </c>
      <c r="D22" s="19">
        <v>0</v>
      </c>
      <c r="E22" s="24">
        <v>0</v>
      </c>
      <c r="F22" s="14">
        <f t="shared" si="1"/>
        <v>593316</v>
      </c>
    </row>
    <row r="23" spans="1:6" x14ac:dyDescent="0.25">
      <c r="A23" s="1">
        <v>21</v>
      </c>
      <c r="B23" s="1" t="s">
        <v>17</v>
      </c>
      <c r="C23" s="18">
        <v>2251112</v>
      </c>
      <c r="D23" s="19">
        <v>0</v>
      </c>
      <c r="E23" s="24">
        <v>0</v>
      </c>
      <c r="F23" s="14">
        <f t="shared" si="1"/>
        <v>2251112</v>
      </c>
    </row>
    <row r="24" spans="1:6" x14ac:dyDescent="0.25">
      <c r="A24" s="1">
        <v>23</v>
      </c>
      <c r="B24" s="1" t="s">
        <v>18</v>
      </c>
      <c r="C24" s="18">
        <v>1980528</v>
      </c>
      <c r="D24" s="19">
        <v>0</v>
      </c>
      <c r="E24" s="24">
        <v>0</v>
      </c>
      <c r="F24" s="14">
        <f t="shared" si="1"/>
        <v>1980528</v>
      </c>
    </row>
    <row r="25" spans="1:6" x14ac:dyDescent="0.25">
      <c r="A25" s="1">
        <v>31</v>
      </c>
      <c r="B25" s="1" t="s">
        <v>19</v>
      </c>
      <c r="C25" s="18">
        <v>394024</v>
      </c>
      <c r="D25" s="19">
        <v>0</v>
      </c>
      <c r="E25" s="24">
        <v>0</v>
      </c>
      <c r="F25" s="14">
        <f t="shared" si="1"/>
        <v>394024</v>
      </c>
    </row>
    <row r="26" spans="1:6" x14ac:dyDescent="0.25">
      <c r="A26" s="1">
        <v>32</v>
      </c>
      <c r="B26" s="1" t="s">
        <v>20</v>
      </c>
      <c r="C26" s="18">
        <v>186325</v>
      </c>
      <c r="D26" s="19">
        <v>0</v>
      </c>
      <c r="E26" s="24">
        <v>0</v>
      </c>
      <c r="F26" s="14">
        <f t="shared" si="1"/>
        <v>186325</v>
      </c>
    </row>
    <row r="27" spans="1:6" x14ac:dyDescent="0.25">
      <c r="A27" s="1">
        <v>33</v>
      </c>
      <c r="B27" s="1" t="s">
        <v>21</v>
      </c>
      <c r="C27" s="18">
        <v>385200</v>
      </c>
      <c r="D27" s="19">
        <v>0</v>
      </c>
      <c r="E27" s="24">
        <v>0</v>
      </c>
      <c r="F27" s="14">
        <f t="shared" si="1"/>
        <v>385200</v>
      </c>
    </row>
    <row r="28" spans="1:6" x14ac:dyDescent="0.25">
      <c r="A28" s="1">
        <v>34</v>
      </c>
      <c r="B28" s="1" t="s">
        <v>22</v>
      </c>
      <c r="C28" s="18">
        <v>646412</v>
      </c>
      <c r="D28" s="19">
        <v>0</v>
      </c>
      <c r="E28" s="24">
        <v>0</v>
      </c>
      <c r="F28" s="14">
        <f t="shared" si="1"/>
        <v>646412</v>
      </c>
    </row>
    <row r="29" spans="1:6" x14ac:dyDescent="0.25">
      <c r="A29" s="1">
        <v>35</v>
      </c>
      <c r="B29" s="1" t="s">
        <v>23</v>
      </c>
      <c r="C29" s="18">
        <v>0</v>
      </c>
      <c r="D29" s="19">
        <v>2050000</v>
      </c>
      <c r="E29" s="24">
        <v>0</v>
      </c>
      <c r="F29" s="14">
        <f t="shared" si="1"/>
        <v>2050000</v>
      </c>
    </row>
    <row r="30" spans="1:6" x14ac:dyDescent="0.25">
      <c r="A30" s="1">
        <v>36</v>
      </c>
      <c r="B30" s="1" t="s">
        <v>24</v>
      </c>
      <c r="C30" s="18">
        <v>1305518</v>
      </c>
      <c r="D30" s="19">
        <v>0</v>
      </c>
      <c r="E30" s="24">
        <v>0</v>
      </c>
      <c r="F30" s="14">
        <f t="shared" si="1"/>
        <v>1305518</v>
      </c>
    </row>
    <row r="31" spans="1:6" x14ac:dyDescent="0.25">
      <c r="A31" s="1">
        <v>41</v>
      </c>
      <c r="B31" s="1" t="s">
        <v>25</v>
      </c>
      <c r="C31" s="18">
        <v>1491128</v>
      </c>
      <c r="D31" s="19">
        <v>0</v>
      </c>
      <c r="E31" s="24">
        <v>0</v>
      </c>
      <c r="F31" s="14">
        <f t="shared" si="1"/>
        <v>1491128</v>
      </c>
    </row>
    <row r="32" spans="1:6" x14ac:dyDescent="0.25">
      <c r="A32" s="1">
        <v>51</v>
      </c>
      <c r="B32" s="1" t="s">
        <v>26</v>
      </c>
      <c r="C32" s="18">
        <v>3759637</v>
      </c>
      <c r="D32" s="19">
        <v>50000</v>
      </c>
      <c r="E32" s="24">
        <v>0</v>
      </c>
      <c r="F32" s="14">
        <f t="shared" si="1"/>
        <v>3809637</v>
      </c>
    </row>
    <row r="33" spans="1:6" x14ac:dyDescent="0.25">
      <c r="A33" s="1">
        <v>52</v>
      </c>
      <c r="B33" s="1" t="s">
        <v>27</v>
      </c>
      <c r="C33" s="18">
        <v>499980</v>
      </c>
      <c r="D33" s="19">
        <v>0</v>
      </c>
      <c r="E33" s="24">
        <v>0</v>
      </c>
      <c r="F33" s="14">
        <f t="shared" si="1"/>
        <v>499980</v>
      </c>
    </row>
    <row r="34" spans="1:6" x14ac:dyDescent="0.25">
      <c r="A34" s="1">
        <v>53</v>
      </c>
      <c r="B34" s="1" t="s">
        <v>28</v>
      </c>
      <c r="C34" s="18">
        <v>1425708</v>
      </c>
      <c r="D34" s="19">
        <v>0</v>
      </c>
      <c r="E34" s="24">
        <v>0</v>
      </c>
      <c r="F34" s="14">
        <f t="shared" si="1"/>
        <v>1425708</v>
      </c>
    </row>
    <row r="35" spans="1:6" x14ac:dyDescent="0.25">
      <c r="A35" s="1">
        <v>61</v>
      </c>
      <c r="B35" s="1" t="s">
        <v>29</v>
      </c>
      <c r="C35" s="18">
        <v>1500</v>
      </c>
      <c r="D35" s="19">
        <v>0</v>
      </c>
      <c r="E35" s="24">
        <v>0</v>
      </c>
      <c r="F35" s="14">
        <f t="shared" si="1"/>
        <v>1500</v>
      </c>
    </row>
    <row r="36" spans="1:6" x14ac:dyDescent="0.25">
      <c r="A36" s="1">
        <v>71</v>
      </c>
      <c r="B36" s="1" t="s">
        <v>37</v>
      </c>
      <c r="C36" s="18"/>
      <c r="D36" s="19">
        <v>0</v>
      </c>
      <c r="E36" s="24">
        <v>2997201</v>
      </c>
      <c r="F36" s="14">
        <f t="shared" si="1"/>
        <v>2997201</v>
      </c>
    </row>
    <row r="37" spans="1:6" x14ac:dyDescent="0.25">
      <c r="A37" s="1">
        <v>81</v>
      </c>
      <c r="B37" s="1" t="s">
        <v>30</v>
      </c>
      <c r="C37" s="18">
        <v>4561591</v>
      </c>
      <c r="D37" s="19">
        <v>0</v>
      </c>
      <c r="E37" s="24">
        <v>0</v>
      </c>
      <c r="F37" s="14">
        <f t="shared" si="1"/>
        <v>4561591</v>
      </c>
    </row>
    <row r="38" spans="1:6" x14ac:dyDescent="0.25">
      <c r="A38" s="1">
        <v>93</v>
      </c>
      <c r="B38" s="1" t="s">
        <v>31</v>
      </c>
      <c r="C38" s="18">
        <v>2000</v>
      </c>
      <c r="D38" s="19">
        <v>0</v>
      </c>
      <c r="E38" s="24">
        <v>0</v>
      </c>
      <c r="F38" s="14">
        <f t="shared" si="1"/>
        <v>2000</v>
      </c>
    </row>
    <row r="39" spans="1:6" x14ac:dyDescent="0.25">
      <c r="A39" s="1">
        <v>95</v>
      </c>
      <c r="B39" s="1" t="s">
        <v>32</v>
      </c>
      <c r="C39" s="18">
        <v>46000</v>
      </c>
      <c r="D39" s="19">
        <v>0</v>
      </c>
      <c r="E39" s="24">
        <v>0</v>
      </c>
      <c r="F39" s="14">
        <f t="shared" si="1"/>
        <v>46000</v>
      </c>
    </row>
    <row r="40" spans="1:6" x14ac:dyDescent="0.25">
      <c r="A40" s="1">
        <v>99</v>
      </c>
      <c r="B40" s="1" t="s">
        <v>36</v>
      </c>
      <c r="C40" s="18">
        <v>85000</v>
      </c>
      <c r="D40" s="19">
        <v>0</v>
      </c>
      <c r="E40" s="24">
        <v>0</v>
      </c>
      <c r="F40" s="14">
        <f t="shared" si="1"/>
        <v>85000</v>
      </c>
    </row>
    <row r="41" spans="1:6" x14ac:dyDescent="0.25">
      <c r="A41" s="1">
        <v>6491</v>
      </c>
      <c r="B41" s="1" t="s">
        <v>40</v>
      </c>
      <c r="C41" s="18">
        <v>5139</v>
      </c>
      <c r="D41" s="19">
        <v>0</v>
      </c>
      <c r="E41" s="24">
        <v>0</v>
      </c>
      <c r="F41" s="14">
        <f t="shared" si="1"/>
        <v>5139</v>
      </c>
    </row>
    <row r="42" spans="1:6" x14ac:dyDescent="0.25">
      <c r="A42" s="1">
        <v>6214</v>
      </c>
      <c r="B42" s="1" t="s">
        <v>41</v>
      </c>
      <c r="C42" s="18">
        <v>5500</v>
      </c>
      <c r="D42" s="19">
        <v>0</v>
      </c>
      <c r="E42" s="24">
        <v>0</v>
      </c>
      <c r="F42" s="14">
        <f t="shared" si="1"/>
        <v>5500</v>
      </c>
    </row>
    <row r="43" spans="1:6" x14ac:dyDescent="0.25">
      <c r="A43" s="1"/>
      <c r="B43" s="1"/>
      <c r="C43" s="18"/>
      <c r="D43" s="19"/>
      <c r="E43" s="24"/>
      <c r="F43" s="14">
        <f t="shared" si="1"/>
        <v>0</v>
      </c>
    </row>
    <row r="44" spans="1:6" x14ac:dyDescent="0.25">
      <c r="A44" s="2" t="s">
        <v>10</v>
      </c>
      <c r="B44" s="1"/>
      <c r="C44" s="11">
        <f>SUM(C20:C42)</f>
        <v>41825000</v>
      </c>
      <c r="D44" s="25">
        <f>SUM(D20:D43)</f>
        <v>2100000</v>
      </c>
      <c r="E44" s="26">
        <f>SUM(E20:E42)</f>
        <v>2997201</v>
      </c>
      <c r="F44" s="17">
        <f>SUM(F20:F42)</f>
        <v>46922201</v>
      </c>
    </row>
    <row r="45" spans="1:6" x14ac:dyDescent="0.25">
      <c r="A45" s="27" t="s">
        <v>13</v>
      </c>
      <c r="B45" s="28"/>
      <c r="C45" s="18">
        <f>C44-C14</f>
        <v>0</v>
      </c>
      <c r="D45" s="13">
        <f>D44-D14</f>
        <v>0</v>
      </c>
      <c r="E45" s="24">
        <f>E44-E14</f>
        <v>0</v>
      </c>
      <c r="F45" s="14">
        <f>F44-F14:F14</f>
        <v>0</v>
      </c>
    </row>
  </sheetData>
  <sheetProtection algorithmName="SHA-512" hashValue="Yq1wx3bdPSZ0gNrVEwyaORtA7u2yegmjinm4d+Rm3AFkPrZQeWyIKuQh9XnpLSgb6E/I5Pz7ANcUuTcEe4WGJw==" saltValue="QEsPOyusq3YJW3EbfvS58A==" spinCount="100000" sheet="1" objects="1" scenarios="1" selectLockedCells="1" selectUnlockedCells="1"/>
  <mergeCells count="6">
    <mergeCell ref="A4:B4"/>
    <mergeCell ref="A16:B16"/>
    <mergeCell ref="A45:B45"/>
    <mergeCell ref="A3:F3"/>
    <mergeCell ref="A1:F1"/>
    <mergeCell ref="A2:F2"/>
  </mergeCells>
  <pageMargins left="0.2" right="0.2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A50BF2311B54FBB39370FB1D1D2F4" ma:contentTypeVersion="16" ma:contentTypeDescription="Create a new document." ma:contentTypeScope="" ma:versionID="556689f30fef9662ac00f7b7f589d052">
  <xsd:schema xmlns:xsd="http://www.w3.org/2001/XMLSchema" xmlns:xs="http://www.w3.org/2001/XMLSchema" xmlns:p="http://schemas.microsoft.com/office/2006/metadata/properties" xmlns:ns1="http://schemas.microsoft.com/sharepoint/v3" xmlns:ns3="b24f7376-8c45-4f43-a2ea-60c18aabedf6" xmlns:ns4="a73629e3-1f57-4b7d-9f8d-8eeb43cecf17" targetNamespace="http://schemas.microsoft.com/office/2006/metadata/properties" ma:root="true" ma:fieldsID="fae5a363b677a378498bddfef05ce80b" ns1:_="" ns3:_="" ns4:_="">
    <xsd:import namespace="http://schemas.microsoft.com/sharepoint/v3"/>
    <xsd:import namespace="b24f7376-8c45-4f43-a2ea-60c18aabedf6"/>
    <xsd:import namespace="a73629e3-1f57-4b7d-9f8d-8eeb43cecf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f7376-8c45-4f43-a2ea-60c18aabed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629e3-1f57-4b7d-9f8d-8eeb43ce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BF4917-DA03-4A90-81AD-F81F06AA2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834380-A0B4-489A-82A5-CC516A77356B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b24f7376-8c45-4f43-a2ea-60c18aabedf6"/>
    <ds:schemaRef ds:uri="http://purl.org/dc/dcmitype/"/>
    <ds:schemaRef ds:uri="http://schemas.microsoft.com/office/infopath/2007/PartnerControls"/>
    <ds:schemaRef ds:uri="a73629e3-1f57-4b7d-9f8d-8eeb43cecf17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9CB844-911B-4553-8998-4691279E5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4f7376-8c45-4f43-a2ea-60c18aabedf6"/>
    <ds:schemaRef ds:uri="a73629e3-1f57-4b7d-9f8d-8eeb43cec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Castleberry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Cynthia (Cyndi)</dc:creator>
  <cp:lastModifiedBy>Casarez, Pam</cp:lastModifiedBy>
  <cp:lastPrinted>2020-06-15T15:34:05Z</cp:lastPrinted>
  <dcterms:created xsi:type="dcterms:W3CDTF">2017-06-05T20:12:11Z</dcterms:created>
  <dcterms:modified xsi:type="dcterms:W3CDTF">2021-06-29T16:02:26Z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0x010100858A50BF2311B54FBB39370FB1D1D2F4</vt:lpwstr>
  </property>
</Properties>
</file>