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CLIENT 21\Coal City CUSD No. 1\FS\"/>
    </mc:Choice>
  </mc:AlternateContent>
  <xr:revisionPtr revIDLastSave="0" documentId="13_ncr:1_{27B44000-1131-46D9-BF8B-1405058C4E7D}" xr6:coauthVersionLast="47" xr6:coauthVersionMax="47" xr10:uidLastSave="{00000000-0000-0000-0000-000000000000}"/>
  <bookViews>
    <workbookView xWindow="-28920" yWindow="-120" windowWidth="29040" windowHeight="15840" activeTab="2" xr2:uid="{00000000-000D-0000-FFFF-FFFF00000000}"/>
  </bookViews>
  <sheets>
    <sheet name="Single Audit Cover" sheetId="1" r:id="rId1"/>
    <sheet name="Single Audit Checklist" sheetId="2" r:id="rId2"/>
    <sheet name="SEFA Reconcile" sheetId="3" r:id="rId3"/>
    <sheet name=" SEFA" sheetId="4" r:id="rId4"/>
    <sheet name="SEFA NOTES" sheetId="5" r:id="rId5"/>
    <sheet name="SF&amp;QC Sec-1" sheetId="6" r:id="rId6"/>
    <sheet name="SF&amp;QC Sec-2" sheetId="7" r:id="rId7"/>
    <sheet name="SF&amp;QC Sec-3" sheetId="8" r:id="rId8"/>
    <sheet name="SSPAF" sheetId="9" r:id="rId9"/>
  </sheets>
  <externalReferences>
    <externalReference r:id="rId10"/>
  </externalReferences>
  <definedNames>
    <definedName name="_xlnm.Print_Area" localSheetId="3">' SEFA'!$B$1:$M$49</definedName>
    <definedName name="_xlnm.Print_Area" localSheetId="4">'SEFA NOTES'!$A$1:$F$52</definedName>
    <definedName name="_xlnm.Print_Area" localSheetId="2">'SEFA Reconcile'!$A$1:$E$49</definedName>
    <definedName name="_xlnm.Print_Area" localSheetId="5">'SF&amp;QC Sec-1'!$A$1:$J$63</definedName>
    <definedName name="_xlnm.Print_Area" localSheetId="7">'SF&amp;QC Sec-3'!$A$1:$K$48</definedName>
    <definedName name="_xlnm.Print_Area" localSheetId="1">'Single Audit Checklist'!$A$1:$D$124</definedName>
    <definedName name="_xlnm.Print_Area" localSheetId="0">'Single Audit Cover'!$A$1:$L$51</definedName>
    <definedName name="_xlnm.Print_Titles" localSheetId="1">'Single Audit Checklist'!$1:$4</definedName>
    <definedName name="SCHADDRS" localSheetId="3">#REF!</definedName>
    <definedName name="SCHADDRS" localSheetId="4">#REF!</definedName>
    <definedName name="SCHADDRS" localSheetId="2">#REF!</definedName>
    <definedName name="SCHADDRS" localSheetId="5">#REF!</definedName>
    <definedName name="SCHADDRS" localSheetId="6">#REF!</definedName>
    <definedName name="SCHADDRS" localSheetId="7">#REF!</definedName>
    <definedName name="SCHADDRS" localSheetId="1">#REF!</definedName>
    <definedName name="SCHADDRS" localSheetId="0">#REF!</definedName>
    <definedName name="SCHADDRS" localSheetId="8">#REF!</definedName>
    <definedName name="SCHADDRS">#REF!</definedName>
    <definedName name="SCHCTY" localSheetId="3">#REF!</definedName>
    <definedName name="SCHCTY" localSheetId="4">#REF!</definedName>
    <definedName name="SCHCTY" localSheetId="2">#REF!</definedName>
    <definedName name="SCHCTY" localSheetId="5">#REF!</definedName>
    <definedName name="SCHCTY" localSheetId="6">#REF!</definedName>
    <definedName name="SCHCTY" localSheetId="7">#REF!</definedName>
    <definedName name="SCHCTY" localSheetId="1">#REF!</definedName>
    <definedName name="SCHCTY" localSheetId="0">#REF!</definedName>
    <definedName name="SCHCTY" localSheetId="8">#REF!</definedName>
    <definedName name="SCHCTY">#REF!</definedName>
    <definedName name="SCHNMBR" localSheetId="3">#REF!</definedName>
    <definedName name="SCHNMBR" localSheetId="4">#REF!</definedName>
    <definedName name="SCHNMBR" localSheetId="2">#REF!</definedName>
    <definedName name="SCHNMBR" localSheetId="5">#REF!</definedName>
    <definedName name="SCHNMBR" localSheetId="6">#REF!</definedName>
    <definedName name="SCHNMBR" localSheetId="7">#REF!</definedName>
    <definedName name="SCHNMBR" localSheetId="1">#REF!</definedName>
    <definedName name="SCHNMBR" localSheetId="0">#REF!</definedName>
    <definedName name="SCHNMBR" localSheetId="8">#REF!</definedName>
    <definedName name="SCHNMBR">#REF!</definedName>
    <definedName name="SCHNME" localSheetId="3">#REF!</definedName>
    <definedName name="SCHNME" localSheetId="4">#REF!</definedName>
    <definedName name="SCHNME" localSheetId="2">#REF!</definedName>
    <definedName name="SCHNME" localSheetId="5">#REF!</definedName>
    <definedName name="SCHNME" localSheetId="6">#REF!</definedName>
    <definedName name="SCHNME" localSheetId="7">#REF!</definedName>
    <definedName name="SCHNME" localSheetId="1">#REF!</definedName>
    <definedName name="SCHNME" localSheetId="0">#REF!</definedName>
    <definedName name="SCHNME" localSheetId="8">#REF!</definedName>
    <definedName name="SCHNME">#REF!</definedName>
    <definedName name="SUPT" localSheetId="3">#REF!</definedName>
    <definedName name="SUPT" localSheetId="4">#REF!</definedName>
    <definedName name="SUPT" localSheetId="2">#REF!</definedName>
    <definedName name="SUPT" localSheetId="5">#REF!</definedName>
    <definedName name="SUPT" localSheetId="6">#REF!</definedName>
    <definedName name="SUPT" localSheetId="7">#REF!</definedName>
    <definedName name="SUPT" localSheetId="1">#REF!</definedName>
    <definedName name="SUPT" localSheetId="0">#REF!</definedName>
    <definedName name="SUPT" localSheetId="8">#REF!</definedName>
    <definedName name="SUP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1" i="4" l="1"/>
  <c r="G31" i="4"/>
  <c r="H31" i="4"/>
  <c r="I31" i="4"/>
  <c r="J31" i="4"/>
  <c r="K31" i="4"/>
  <c r="M31" i="4"/>
  <c r="E31" i="4"/>
  <c r="L25" i="4"/>
  <c r="L28" i="4"/>
  <c r="L29" i="4"/>
  <c r="L30" i="4"/>
  <c r="L26" i="4"/>
  <c r="A1" i="5" l="1"/>
  <c r="A2" i="5"/>
  <c r="A4" i="5"/>
  <c r="C8" i="8" l="1"/>
  <c r="C10" i="7"/>
  <c r="B45" i="6"/>
  <c r="G43" i="6"/>
  <c r="D47" i="6" s="1"/>
  <c r="E34" i="5"/>
  <c r="L27" i="4"/>
  <c r="L24" i="4"/>
  <c r="L23" i="4"/>
  <c r="L22" i="4"/>
  <c r="L21" i="4"/>
  <c r="L20" i="4"/>
  <c r="L19" i="4"/>
  <c r="L18" i="4"/>
  <c r="L17" i="4"/>
  <c r="L16" i="4"/>
  <c r="L15" i="4"/>
  <c r="L14" i="4"/>
  <c r="L13" i="4"/>
  <c r="L12" i="4"/>
  <c r="L11" i="4"/>
  <c r="I9" i="4"/>
  <c r="G9" i="4"/>
  <c r="F9" i="4"/>
  <c r="E9" i="4"/>
  <c r="J8" i="4"/>
  <c r="H8" i="4"/>
  <c r="A1" i="3"/>
  <c r="C110" i="2"/>
  <c r="C112" i="2" s="1"/>
  <c r="C115" i="2" s="1"/>
  <c r="C117" i="2" s="1"/>
  <c r="C119" i="2" s="1"/>
  <c r="C123" i="2" s="1"/>
  <c r="C48" i="2"/>
  <c r="C50" i="2" s="1"/>
  <c r="C52" i="2" s="1"/>
  <c r="C54" i="2" s="1"/>
  <c r="C56" i="2" s="1"/>
  <c r="C72" i="2" s="1"/>
  <c r="C74" i="2" s="1"/>
  <c r="C76" i="2" s="1"/>
  <c r="C78" i="2" s="1"/>
  <c r="C80" i="2" s="1"/>
  <c r="C82" i="2" s="1"/>
  <c r="C85" i="2" s="1"/>
  <c r="C87" i="2" s="1"/>
  <c r="C89" i="2" s="1"/>
  <c r="C91" i="2" s="1"/>
  <c r="C96" i="2" s="1"/>
  <c r="C98" i="2" s="1"/>
  <c r="C100" i="2" s="1"/>
  <c r="C102" i="2" s="1"/>
  <c r="C106" i="2" s="1"/>
  <c r="C44" i="2"/>
  <c r="C39" i="2"/>
  <c r="C36" i="2"/>
  <c r="C15" i="2"/>
  <c r="C18" i="2" s="1"/>
  <c r="C21" i="2" s="1"/>
  <c r="C24" i="2" s="1"/>
  <c r="C28" i="2" s="1"/>
  <c r="C13" i="2"/>
  <c r="A2" i="3"/>
  <c r="B1" i="9"/>
  <c r="A4" i="1"/>
  <c r="B4" i="9" s="1"/>
  <c r="L31" i="4" l="1"/>
  <c r="A2" i="2"/>
  <c r="A5" i="3"/>
  <c r="B2" i="4"/>
  <c r="B2" i="6"/>
  <c r="B2" i="7"/>
  <c r="B2" i="8"/>
  <c r="B2" i="9"/>
  <c r="A1" i="2"/>
  <c r="B1" i="4"/>
  <c r="B4" i="4"/>
  <c r="B1" i="6"/>
  <c r="B4" i="6"/>
  <c r="B1" i="7"/>
  <c r="B4" i="7"/>
  <c r="B1" i="8"/>
  <c r="B4" i="8"/>
</calcChain>
</file>

<file path=xl/sharedStrings.xml><?xml version="1.0" encoding="utf-8"?>
<sst xmlns="http://schemas.openxmlformats.org/spreadsheetml/2006/main" count="417" uniqueCount="337">
  <si>
    <t>ANNUAL FEDERAL FINANCIAL COMPLIANCE REPORT (COVER SHEET)</t>
  </si>
  <si>
    <t>DISTRICT/JOINT AGREEMENT</t>
  </si>
  <si>
    <t xml:space="preserve">DISTRICT/JOINT AGREEMENT NAME </t>
  </si>
  <si>
    <t>RCDT NUMBER</t>
  </si>
  <si>
    <t>CPA FIRM 9-DIGIT STATE REGISTRATION NUMBER</t>
  </si>
  <si>
    <t>ADMINISTRATIVE AGENT IF JOINT AGREEMENT (as applicable)</t>
  </si>
  <si>
    <t>NAME AND ADDRESS OF AUDIT FIRM</t>
  </si>
  <si>
    <t>ADDRESS OF AUDITED ENTITY</t>
  </si>
  <si>
    <t>(Street and/or P.O. Box, City, State, Zip Code)</t>
  </si>
  <si>
    <t>E-MAIL ADDRESS:</t>
  </si>
  <si>
    <t>NAME OF AUDIT SUPERVISOR</t>
  </si>
  <si>
    <t>CPA FIRM TELEPHONE NUMBER</t>
  </si>
  <si>
    <t xml:space="preserve">FAX NUMBER </t>
  </si>
  <si>
    <t xml:space="preserve"> </t>
  </si>
  <si>
    <r>
      <t xml:space="preserve">THE FOLLOWING INFORMATION </t>
    </r>
    <r>
      <rPr>
        <b/>
        <u/>
        <sz val="9"/>
        <rFont val="Calibri"/>
        <family val="2"/>
        <scheme val="minor"/>
      </rPr>
      <t>MUST</t>
    </r>
    <r>
      <rPr>
        <b/>
        <sz val="9"/>
        <rFont val="Calibri"/>
        <family val="2"/>
        <scheme val="minor"/>
      </rPr>
      <t xml:space="preserve"> BE INCLUDED IN THE SINGLE AUDIT REPORT:</t>
    </r>
  </si>
  <si>
    <t xml:space="preserve">  A copy of the CPA firm's most recent peer review report and acceptance letter has been submitted to</t>
  </si>
  <si>
    <t xml:space="preserve">  ISBE (either with the audit or under separate cover).</t>
  </si>
  <si>
    <r>
      <t xml:space="preserve">  Financial Statements </t>
    </r>
    <r>
      <rPr>
        <u/>
        <sz val="9"/>
        <rFont val="Calibri"/>
        <family val="2"/>
        <scheme val="minor"/>
      </rPr>
      <t>including footnotes</t>
    </r>
    <r>
      <rPr>
        <sz val="9"/>
        <rFont val="Calibri"/>
        <family val="2"/>
        <scheme val="minor"/>
      </rPr>
      <t xml:space="preserve">  (Title 2 CFR §200.510 (a))  </t>
    </r>
  </si>
  <si>
    <r>
      <t xml:space="preserve">  Schedule of Expenditures of Federal Awards </t>
    </r>
    <r>
      <rPr>
        <u/>
        <sz val="9"/>
        <rFont val="Calibri"/>
        <family val="2"/>
        <scheme val="minor"/>
      </rPr>
      <t>including footnotes</t>
    </r>
    <r>
      <rPr>
        <sz val="9"/>
        <rFont val="Calibri"/>
        <family val="2"/>
        <scheme val="minor"/>
      </rPr>
      <t xml:space="preserve">  (Title 2 CFR §200.510 (b))</t>
    </r>
  </si>
  <si>
    <t xml:space="preserve">  Independent Auditor's Report on the Financial Statements  (Title 2 CFR §200.515 (a))</t>
  </si>
  <si>
    <t xml:space="preserve">  Independent Auditor's Report on Internal Control Over Financial Reporting and Compliance Based on an Audit of</t>
  </si>
  <si>
    <r>
      <t xml:space="preserve">  Financial Statements Performed in Accordance with </t>
    </r>
    <r>
      <rPr>
        <i/>
        <sz val="9"/>
        <rFont val="Calibri"/>
        <family val="2"/>
        <scheme val="minor"/>
      </rPr>
      <t xml:space="preserve">Government Auditing Standards </t>
    </r>
    <r>
      <rPr>
        <sz val="9"/>
        <rFont val="Calibri"/>
        <family val="2"/>
        <scheme val="minor"/>
      </rPr>
      <t xml:space="preserve"> (Title 2 CFR §200.515 (b))</t>
    </r>
  </si>
  <si>
    <t xml:space="preserve">  Independent Auditor's Report on Compliance for Each Major Federal Program and on Internal Control Over</t>
  </si>
  <si>
    <t xml:space="preserve">  Compliance Required by Uniform Guidance  (Title 2 CFR §200.515 (c))</t>
  </si>
  <si>
    <t xml:space="preserve">  Schedule of Findings and Questioned Costs  (Title 2 CFR §200.515 (d))</t>
  </si>
  <si>
    <t xml:space="preserve">  Summary Schedule of Prior Audit Findings  (Title 2 CFR §200.511 (b))</t>
  </si>
  <si>
    <t xml:space="preserve">  Corrective Action Plan on LEA letterhead  (Title 2 CFR §200.511 (c))</t>
  </si>
  <si>
    <t>THE FOLLOWING INFORMATION IS HIGHLY RECOMMENDED TO BE INCLUDED:</t>
  </si>
  <si>
    <t xml:space="preserve">  A Copy of the Federal Data Collection Form  (Title 2 CFR §200.512 (b))</t>
  </si>
  <si>
    <t xml:space="preserve">  A Copy of each Management Letter</t>
  </si>
  <si>
    <t>SINGLE AUDIT INFORMATION CHECKLIST</t>
  </si>
  <si>
    <t xml:space="preserve">The following checklist is OPTIONAL; it is not a required form for completion of Single Audit information.  The purpose of the </t>
  </si>
  <si>
    <t>checklist is to assist in determining if appropriate information has been correctly completed within the Annual Financial Report (AFR).</t>
  </si>
  <si>
    <t>This is not a complete listing of all Single Audit requirements, but highlights some of the more common errors found during ISBE reviews.</t>
  </si>
  <si>
    <t>GENERAL INFORMATION</t>
  </si>
  <si>
    <r>
      <t>Signed</t>
    </r>
    <r>
      <rPr>
        <sz val="8"/>
        <rFont val="Calibri"/>
        <family val="2"/>
        <scheme val="minor"/>
      </rPr>
      <t xml:space="preserve"> and </t>
    </r>
    <r>
      <rPr>
        <b/>
        <u/>
        <sz val="8"/>
        <rFont val="Calibri"/>
        <family val="2"/>
        <scheme val="minor"/>
      </rPr>
      <t>dated</t>
    </r>
    <r>
      <rPr>
        <sz val="8"/>
        <rFont val="Calibri"/>
        <family val="2"/>
        <scheme val="minor"/>
      </rPr>
      <t xml:space="preserve"> copies of audit opinion letters have been included with audit package submitted to ISBE.</t>
    </r>
  </si>
  <si>
    <r>
      <t xml:space="preserve">All opinion letters use the </t>
    </r>
    <r>
      <rPr>
        <b/>
        <u/>
        <sz val="8"/>
        <rFont val="Calibri"/>
        <family val="2"/>
        <scheme val="minor"/>
      </rPr>
      <t>most current audit language and formatting</t>
    </r>
    <r>
      <rPr>
        <sz val="8"/>
        <rFont val="Calibri"/>
        <family val="2"/>
        <scheme val="minor"/>
      </rPr>
      <t xml:space="preserve"> as mandated in SAS 115/SAS 117 and other pronouncements.</t>
    </r>
  </si>
  <si>
    <r>
      <t>ALL</t>
    </r>
    <r>
      <rPr>
        <sz val="8"/>
        <rFont val="Calibri"/>
        <family val="2"/>
        <scheme val="minor"/>
      </rPr>
      <t xml:space="preserve"> Single Audit forms within the AFR Excel workbook have been completed, where appropriate.</t>
    </r>
  </si>
  <si>
    <t>- For those forms that are not applicable, "N/A" or similar language has been indicated.</t>
  </si>
  <si>
    <r>
      <t xml:space="preserve">ALL </t>
    </r>
    <r>
      <rPr>
        <sz val="8"/>
        <rFont val="Calibri"/>
        <family val="2"/>
        <scheme val="minor"/>
      </rPr>
      <t xml:space="preserve">Federal revenues reported in FRIS Report 0053 (Summary of Payments) are accounted for in the Schedule of Expenditures of </t>
    </r>
  </si>
  <si>
    <t>Federal Awards (SEFA).</t>
  </si>
  <si>
    <t>Federal revenues reported on the AFR reconcile to Federal revenues reported on the SEFA.</t>
  </si>
  <si>
    <t>- Verify or reconcile on reconciliation worksheet.</t>
  </si>
  <si>
    <r>
      <t xml:space="preserve">The total value of non-cash </t>
    </r>
    <r>
      <rPr>
        <b/>
        <sz val="8"/>
        <rFont val="Calibri"/>
        <family val="2"/>
        <scheme val="minor"/>
      </rPr>
      <t>COMMODITIES</t>
    </r>
    <r>
      <rPr>
        <sz val="8"/>
        <rFont val="Calibri"/>
        <family val="2"/>
        <scheme val="minor"/>
      </rPr>
      <t xml:space="preserve"> has been included within the AFR on the </t>
    </r>
    <r>
      <rPr>
        <b/>
        <sz val="8"/>
        <rFont val="Calibri"/>
        <family val="2"/>
        <scheme val="minor"/>
      </rPr>
      <t xml:space="preserve">INDIRECT COSTS </t>
    </r>
    <r>
      <rPr>
        <sz val="8"/>
        <rFont val="Calibri"/>
        <family val="2"/>
        <scheme val="minor"/>
      </rPr>
      <t>page (ICR Computation 29) on Line 11.</t>
    </r>
  </si>
  <si>
    <r>
      <t xml:space="preserve">It </t>
    </r>
    <r>
      <rPr>
        <b/>
        <u/>
        <sz val="8"/>
        <rFont val="Calibri"/>
        <family val="2"/>
        <scheme val="minor"/>
      </rPr>
      <t>should not</t>
    </r>
    <r>
      <rPr>
        <sz val="8"/>
        <rFont val="Calibri"/>
        <family val="2"/>
        <scheme val="minor"/>
      </rPr>
      <t xml:space="preserve"> be included in the Statement of Revenues Received (REVENUES 9-14) within the AFR Accounts 4210 - 4299.</t>
    </r>
  </si>
  <si>
    <r>
      <t xml:space="preserve">Those accounts are specific cash programs, not non-cash assistance such as </t>
    </r>
    <r>
      <rPr>
        <b/>
        <sz val="8"/>
        <rFont val="Calibri"/>
        <family val="2"/>
        <scheme val="minor"/>
      </rPr>
      <t>COMMODITIES.</t>
    </r>
  </si>
  <si>
    <t xml:space="preserve">Complete audit package (Data Collection Form, audit reports, etc.) has been submitted electronically to the Federal Audit Clearinghouse </t>
  </si>
  <si>
    <t>https://harvester.census.gov/facweb/Default.aspx</t>
  </si>
  <si>
    <t>SCHEDULE OF EXPENDITURES OF FEDERAL AWARDS</t>
  </si>
  <si>
    <t>All prior year's projects are included and reconciled to final FRIS report amounts.</t>
  </si>
  <si>
    <t>-  Including receipt/revenue and expenditure/disbursement amounts.</t>
  </si>
  <si>
    <t>All current year's projects are included and reconciled to most recent FRIS report filed.</t>
  </si>
  <si>
    <t>Differences in reported spending amounts on the SEFA and the final FRIS reports should be detailed and/or documented in a finding,</t>
  </si>
  <si>
    <t xml:space="preserve"> - discrepancies should be reported as Questioned Costs.</t>
  </si>
  <si>
    <t>The total amount provided to subrecipients from each Federal program is included.</t>
  </si>
  <si>
    <t>Prior-year and Current-year Child Nutrition Programs (CNP) are included on the SEFA (with prior-year program showing total cash received):</t>
  </si>
  <si>
    <t xml:space="preserve">   Project year runs from October 1 to September 30, so projects will cross fiscal years;</t>
  </si>
  <si>
    <t xml:space="preserve">   This means that audited year revenues will include funds from both the prior year and current year projects.</t>
  </si>
  <si>
    <t>Each CNP project should be reported on a separate line (one line per project year per program).</t>
  </si>
  <si>
    <t>Total CNP Revenue amounts are consistent with grant amounts awarded by ISBE for each program by project year.</t>
  </si>
  <si>
    <t>Total CNP Expenditure amounts are consistent with grant amounts awarded by ISBE for each program by project year.</t>
  </si>
  <si>
    <t>Exceptions should result in a finding with Questioned Costs.</t>
  </si>
  <si>
    <r>
      <t xml:space="preserve">The total value of non-cash </t>
    </r>
    <r>
      <rPr>
        <b/>
        <sz val="8"/>
        <rFont val="Calibri"/>
        <family val="2"/>
        <scheme val="minor"/>
      </rPr>
      <t xml:space="preserve">COMMODITIES </t>
    </r>
    <r>
      <rPr>
        <sz val="8"/>
        <rFont val="Calibri"/>
        <family val="2"/>
        <scheme val="minor"/>
      </rPr>
      <t>has been reported on the SEFA (CFDA 10.555).</t>
    </r>
  </si>
  <si>
    <r>
      <t xml:space="preserve"> - The value is determined from the following, </t>
    </r>
    <r>
      <rPr>
        <b/>
        <u/>
        <sz val="8"/>
        <rFont val="Calibri"/>
        <family val="2"/>
        <scheme val="minor"/>
      </rPr>
      <t>with each item on a separate line</t>
    </r>
    <r>
      <rPr>
        <b/>
        <sz val="8"/>
        <rFont val="Calibri"/>
        <family val="2"/>
        <scheme val="minor"/>
      </rPr>
      <t>:</t>
    </r>
  </si>
  <si>
    <r>
      <t xml:space="preserve">   * </t>
    </r>
    <r>
      <rPr>
        <b/>
        <sz val="8"/>
        <rFont val="Calibri"/>
        <family val="2"/>
        <scheme val="minor"/>
      </rPr>
      <t>Non-Cash Commodities</t>
    </r>
    <r>
      <rPr>
        <sz val="8"/>
        <rFont val="Calibri"/>
        <family val="2"/>
        <scheme val="minor"/>
      </rPr>
      <t>:  Monthly Commodities Bulletin for April (From the Illinois Commodities System accessed through ISBE web site)</t>
    </r>
  </si>
  <si>
    <t xml:space="preserve">        Total commodities = A PAL Allocated + B PAL Allocated + Processing Deductions + Total Bonus Allocated</t>
  </si>
  <si>
    <t>Verify Non-Cash Commodities amount on ISBE web site: https://www.isbe.net/Pages/School-Nutrition-Programs-Food-Distribution.aspx</t>
  </si>
  <si>
    <r>
      <t xml:space="preserve">   * </t>
    </r>
    <r>
      <rPr>
        <b/>
        <sz val="8"/>
        <rFont val="Calibri"/>
        <family val="2"/>
        <scheme val="minor"/>
      </rPr>
      <t>Non-Cash Commodities</t>
    </r>
    <r>
      <rPr>
        <sz val="8"/>
        <rFont val="Calibri"/>
        <family val="2"/>
        <scheme val="minor"/>
      </rPr>
      <t xml:space="preserve">:  Commodities information for non-cash items received through </t>
    </r>
    <r>
      <rPr>
        <b/>
        <sz val="8"/>
        <rFont val="Calibri"/>
        <family val="2"/>
        <scheme val="minor"/>
      </rPr>
      <t>Other Food Services</t>
    </r>
  </si>
  <si>
    <t xml:space="preserve">        Districts should track separately through year; no specific report available from ISBE</t>
  </si>
  <si>
    <r>
      <t xml:space="preserve">        Verify Non-Cash Commodities amount through Other Food Services on ISBE web site:  </t>
    </r>
    <r>
      <rPr>
        <b/>
        <u/>
        <sz val="8"/>
        <color rgb="FFFF0000"/>
        <rFont val="Arial"/>
        <family val="2"/>
      </rPr>
      <t/>
    </r>
  </si>
  <si>
    <t>https://www.isbe.net/Pages/School-Nutrition-Programs-Food-Distribution.aspx</t>
  </si>
  <si>
    <r>
      <t xml:space="preserve">   * </t>
    </r>
    <r>
      <rPr>
        <b/>
        <sz val="8"/>
        <rFont val="Calibri"/>
        <family val="2"/>
        <scheme val="minor"/>
      </rPr>
      <t>Department of Defense Fresh Fruits and Vegetables</t>
    </r>
    <r>
      <rPr>
        <sz val="8"/>
        <rFont val="Calibri"/>
        <family val="2"/>
        <scheme val="minor"/>
      </rPr>
      <t xml:space="preserve"> (District should track through year)</t>
    </r>
  </si>
  <si>
    <t xml:space="preserve">     - The two commodity programs should be reported on separate lines on the SEFA.</t>
  </si>
  <si>
    <t xml:space="preserve">        Verify Non-Cash Commodities amount through DoD Fresh Fruits and Vegetables on ISBE web site: </t>
  </si>
  <si>
    <r>
      <t xml:space="preserve">   * Amounts verified for </t>
    </r>
    <r>
      <rPr>
        <b/>
        <sz val="8"/>
        <rFont val="Calibri"/>
        <family val="2"/>
        <scheme val="minor"/>
      </rPr>
      <t>Fresh Fruits and Vegetables</t>
    </r>
    <r>
      <rPr>
        <sz val="8"/>
        <rFont val="Calibri"/>
        <family val="2"/>
        <scheme val="minor"/>
      </rPr>
      <t xml:space="preserve"> </t>
    </r>
    <r>
      <rPr>
        <u/>
        <sz val="8"/>
        <rFont val="Calibri"/>
        <family val="2"/>
        <scheme val="minor"/>
      </rPr>
      <t>cash</t>
    </r>
    <r>
      <rPr>
        <sz val="8"/>
        <rFont val="Calibri"/>
        <family val="2"/>
        <scheme val="minor"/>
      </rPr>
      <t xml:space="preserve"> grant program (ISBE code 4240)</t>
    </r>
  </si>
  <si>
    <t xml:space="preserve">        CFDA number: 10.582</t>
  </si>
  <si>
    <r>
      <t>TOTALS</t>
    </r>
    <r>
      <rPr>
        <sz val="8"/>
        <rFont val="Calibri"/>
        <family val="2"/>
        <scheme val="minor"/>
      </rPr>
      <t xml:space="preserve"> have been calculated for Federal revenue and expenditure amounts (Column totals).</t>
    </r>
  </si>
  <si>
    <t>Obligations and Encumbrances are included where appropriate.</t>
  </si>
  <si>
    <r>
      <t>FINAL STATUS</t>
    </r>
    <r>
      <rPr>
        <sz val="8"/>
        <rFont val="Calibri"/>
        <family val="2"/>
        <scheme val="minor"/>
      </rPr>
      <t xml:space="preserve"> amounts are calculated, where appropriate.</t>
    </r>
  </si>
  <si>
    <r>
      <t xml:space="preserve">Medicaid Fee-for-Service funds, E-Rate reimbursements and Build America Bond interest subsidies have </t>
    </r>
    <r>
      <rPr>
        <b/>
        <u/>
        <sz val="8"/>
        <rFont val="Calibri"/>
        <family val="2"/>
        <scheme val="minor"/>
      </rPr>
      <t>not</t>
    </r>
    <r>
      <rPr>
        <sz val="8"/>
        <rFont val="Calibri"/>
        <family val="2"/>
        <scheme val="minor"/>
      </rPr>
      <t xml:space="preserve"> been included on the SEFA.</t>
    </r>
  </si>
  <si>
    <r>
      <t>All</t>
    </r>
    <r>
      <rPr>
        <sz val="8"/>
        <rFont val="Calibri"/>
        <family val="2"/>
        <scheme val="minor"/>
      </rPr>
      <t xml:space="preserve"> programs tested (not just Type A programs) are indicated by either an * or (M) on the SEFA.</t>
    </r>
  </si>
  <si>
    <r>
      <t xml:space="preserve">NOTES TO THE SEFA </t>
    </r>
    <r>
      <rPr>
        <sz val="8"/>
        <rFont val="Calibri"/>
        <family val="2"/>
        <scheme val="minor"/>
      </rPr>
      <t>within the AFR Excel workbook (SEFA NOTES) have been completed.</t>
    </r>
  </si>
  <si>
    <t>Including, but not limited to:</t>
  </si>
  <si>
    <t>Basis of Accounting</t>
  </si>
  <si>
    <t>Name of Entity</t>
  </si>
  <si>
    <t>Type of Financial Statements</t>
  </si>
  <si>
    <r>
      <t>Subrecipient information (</t>
    </r>
    <r>
      <rPr>
        <b/>
        <sz val="8"/>
        <rFont val="Calibri"/>
        <family val="2"/>
        <scheme val="minor"/>
      </rPr>
      <t>Mark "N/A" if not applicable</t>
    </r>
    <r>
      <rPr>
        <sz val="8"/>
        <rFont val="Calibri"/>
        <family val="2"/>
        <scheme val="minor"/>
      </rPr>
      <t>)</t>
    </r>
  </si>
  <si>
    <t xml:space="preserve">   * ARRA funds are listed separately from "regular" Federal awards</t>
  </si>
  <si>
    <t>SUMMARY OF AUDITOR'S RESULTS/FINDINGS/CORRECTIVE ACTION PLAN</t>
  </si>
  <si>
    <r>
      <t xml:space="preserve">Audit opinions expressed in opinion letters </t>
    </r>
    <r>
      <rPr>
        <b/>
        <sz val="8"/>
        <rFont val="Calibri"/>
        <family val="2"/>
        <scheme val="minor"/>
      </rPr>
      <t>match</t>
    </r>
    <r>
      <rPr>
        <sz val="8"/>
        <rFont val="Calibri"/>
        <family val="2"/>
        <scheme val="minor"/>
      </rPr>
      <t xml:space="preserve"> opinions reported in Summary.</t>
    </r>
  </si>
  <si>
    <r>
      <t>All</t>
    </r>
    <r>
      <rPr>
        <sz val="8"/>
        <rFont val="Calibri"/>
        <family val="2"/>
        <scheme val="minor"/>
      </rPr>
      <t xml:space="preserve"> Summary of Auditor Results questions have been answered.</t>
    </r>
  </si>
  <si>
    <r>
      <t xml:space="preserve">All tested programs </t>
    </r>
    <r>
      <rPr>
        <b/>
        <sz val="8"/>
        <rFont val="Calibri"/>
        <family val="2"/>
        <scheme val="minor"/>
      </rPr>
      <t xml:space="preserve">and </t>
    </r>
    <r>
      <rPr>
        <sz val="8"/>
        <rFont val="Calibri"/>
        <family val="2"/>
        <scheme val="minor"/>
      </rPr>
      <t>amounts are listed.</t>
    </r>
  </si>
  <si>
    <t xml:space="preserve">Correct testing threshold has been entered.  (Title 2 CFR §200.518)   </t>
  </si>
  <si>
    <t>Findings have been filled out completely and correctly (if none, mark "N/A").</t>
  </si>
  <si>
    <t>Financial Statement and/or Federal Award Findings information has been completely filled out for each finding, with finding numbers in correct format.</t>
  </si>
  <si>
    <r>
      <t xml:space="preserve">Finding completed for </t>
    </r>
    <r>
      <rPr>
        <u/>
        <sz val="8"/>
        <rFont val="Calibri"/>
        <family val="2"/>
        <scheme val="minor"/>
      </rPr>
      <t>each</t>
    </r>
    <r>
      <rPr>
        <sz val="8"/>
        <rFont val="Calibri"/>
        <family val="2"/>
        <scheme val="minor"/>
      </rPr>
      <t xml:space="preserve"> </t>
    </r>
    <r>
      <rPr>
        <b/>
        <sz val="8"/>
        <rFont val="Calibri"/>
        <family val="2"/>
        <scheme val="minor"/>
      </rPr>
      <t>Significant Deficiency</t>
    </r>
    <r>
      <rPr>
        <sz val="8"/>
        <rFont val="Calibri"/>
        <family val="2"/>
        <scheme val="minor"/>
      </rPr>
      <t xml:space="preserve"> and for </t>
    </r>
    <r>
      <rPr>
        <u/>
        <sz val="8"/>
        <rFont val="Calibri"/>
        <family val="2"/>
        <scheme val="minor"/>
      </rPr>
      <t>each</t>
    </r>
    <r>
      <rPr>
        <sz val="8"/>
        <rFont val="Calibri"/>
        <family val="2"/>
        <scheme val="minor"/>
      </rPr>
      <t xml:space="preserve"> </t>
    </r>
    <r>
      <rPr>
        <b/>
        <sz val="8"/>
        <rFont val="Calibri"/>
        <family val="2"/>
        <scheme val="minor"/>
      </rPr>
      <t>Material Weakness</t>
    </r>
    <r>
      <rPr>
        <sz val="8"/>
        <rFont val="Calibri"/>
        <family val="2"/>
        <scheme val="minor"/>
      </rPr>
      <t xml:space="preserve"> noted in opinion letters.</t>
    </r>
  </si>
  <si>
    <t>Separate finding for each Federal program (i.e., don't report same finding for multiple programs on one sheet).</t>
  </si>
  <si>
    <t>Separate finding sheet for each finding on programs (e.g., excess interest earned and unallowable expenditures are two findings</t>
  </si>
  <si>
    <t>and should be reported separately, even if both are on same program).</t>
  </si>
  <si>
    <t>Questioned Costs have been calculated where there are questioned costs.</t>
  </si>
  <si>
    <r>
      <t xml:space="preserve">Questioned Costs are separated by project year </t>
    </r>
    <r>
      <rPr>
        <b/>
        <u/>
        <sz val="8"/>
        <rFont val="Calibri"/>
        <family val="2"/>
        <scheme val="minor"/>
      </rPr>
      <t>and</t>
    </r>
    <r>
      <rPr>
        <sz val="8"/>
        <rFont val="Calibri"/>
        <family val="2"/>
        <scheme val="minor"/>
      </rPr>
      <t xml:space="preserve"> by program (and sub-project, if necessary).</t>
    </r>
  </si>
  <si>
    <r>
      <t xml:space="preserve">Questioned Costs have been calculated for Interest Earned on </t>
    </r>
    <r>
      <rPr>
        <b/>
        <sz val="8"/>
        <rFont val="Calibri"/>
        <family val="2"/>
        <scheme val="minor"/>
      </rPr>
      <t>Excess Cash on Hand</t>
    </r>
    <r>
      <rPr>
        <sz val="8"/>
        <rFont val="Calibri"/>
        <family val="2"/>
        <scheme val="minor"/>
      </rPr>
      <t>.</t>
    </r>
  </si>
  <si>
    <t>- Should be based on actual amount of interest earned</t>
  </si>
  <si>
    <t>- Questioned Cost amounts are broken out between programs if multiple programs are listed on the finding</t>
  </si>
  <si>
    <r>
      <t>A CORRECTIVE ACTION PLAN, on the LEA's letterhead</t>
    </r>
    <r>
      <rPr>
        <sz val="8"/>
        <rFont val="Calibri"/>
        <family val="2"/>
        <scheme val="minor"/>
      </rPr>
      <t xml:space="preserve"> has been completed for each finding.</t>
    </r>
  </si>
  <si>
    <t>- Including Finding number, action plan details, projected date of completion, name and title of contact person</t>
  </si>
  <si>
    <t>RECONCILIATION OF FEDERAL REVENUES</t>
  </si>
  <si>
    <t>Annual Financial Report to Schedule of Expenditures of Federal Awards</t>
  </si>
  <si>
    <t>TOTAL FEDERAL REVENUE IN AFR</t>
  </si>
  <si>
    <t>Account 4000</t>
  </si>
  <si>
    <t xml:space="preserve">   Flow-through Federal Revenues</t>
  </si>
  <si>
    <t>Account 2200</t>
  </si>
  <si>
    <t xml:space="preserve">   Value of Commodities</t>
  </si>
  <si>
    <t>Less:  Medicaid Fee-for-Service Program</t>
  </si>
  <si>
    <t>Account 4992</t>
  </si>
  <si>
    <t>AFR TOTAL FEDERAL REVENUES:</t>
  </si>
  <si>
    <t>ADJUSTMENTS TO AFR FEDERAL REVENUE AMOUNTS:</t>
  </si>
  <si>
    <t>Reason for Adjustment:</t>
  </si>
  <si>
    <t>ADJUSTED AFR FEDERAL REVENUES</t>
  </si>
  <si>
    <t>Total Current Year Federal Revenues Reported on SEFA:</t>
  </si>
  <si>
    <t xml:space="preserve">   Federal Revenues</t>
  </si>
  <si>
    <t xml:space="preserve">   Column D</t>
  </si>
  <si>
    <t>Adjustments to SEFA Federal Revenues:</t>
  </si>
  <si>
    <t xml:space="preserve">ADJUSTED SEFA FEDERAL REVENUE:  </t>
  </si>
  <si>
    <t xml:space="preserve">DIFFERENCE:  </t>
  </si>
  <si>
    <t>ISBE Project #</t>
  </si>
  <si>
    <t>Receipts/Revenues</t>
  </si>
  <si>
    <r>
      <t>Expenditure/Disbursements</t>
    </r>
    <r>
      <rPr>
        <b/>
        <vertAlign val="superscript"/>
        <sz val="8"/>
        <rFont val="Calibri"/>
        <family val="2"/>
        <scheme val="minor"/>
      </rPr>
      <t>4</t>
    </r>
  </si>
  <si>
    <t>Federal Grantor/Pass-Through Grantor</t>
  </si>
  <si>
    <t>Year</t>
  </si>
  <si>
    <t xml:space="preserve">Final </t>
  </si>
  <si>
    <t>CFDA</t>
  </si>
  <si>
    <t>(1st 8 digits)</t>
  </si>
  <si>
    <t>Obligations/</t>
  </si>
  <si>
    <t>Status</t>
  </si>
  <si>
    <t>Budget</t>
  </si>
  <si>
    <t>Program or Cluster Title and</t>
  </si>
  <si>
    <r>
      <t>Number</t>
    </r>
    <r>
      <rPr>
        <b/>
        <vertAlign val="superscript"/>
        <sz val="9"/>
        <rFont val="Calibri"/>
        <family val="2"/>
        <scheme val="minor"/>
      </rPr>
      <t>2</t>
    </r>
  </si>
  <si>
    <r>
      <t>or Contract #</t>
    </r>
    <r>
      <rPr>
        <b/>
        <vertAlign val="superscript"/>
        <sz val="8"/>
        <rFont val="Calibri"/>
        <family val="2"/>
        <scheme val="minor"/>
      </rPr>
      <t>3</t>
    </r>
  </si>
  <si>
    <t>Pass through to</t>
  </si>
  <si>
    <t>Encumb.</t>
  </si>
  <si>
    <t>(E)+(F)+(G)</t>
  </si>
  <si>
    <t>Major Program Designation</t>
  </si>
  <si>
    <t>(A)</t>
  </si>
  <si>
    <t>(B)</t>
  </si>
  <si>
    <t>(C)</t>
  </si>
  <si>
    <t>(D)</t>
  </si>
  <si>
    <t>(E)</t>
  </si>
  <si>
    <t>Subrecipients</t>
  </si>
  <si>
    <t>(F)</t>
  </si>
  <si>
    <t>(G)</t>
  </si>
  <si>
    <t>(H)</t>
  </si>
  <si>
    <t>(I)</t>
  </si>
  <si>
    <r>
      <t xml:space="preserve"> • </t>
    </r>
    <r>
      <rPr>
        <b/>
        <sz val="9"/>
        <rFont val="Calibri"/>
        <family val="2"/>
        <scheme val="minor"/>
      </rPr>
      <t>(M)</t>
    </r>
    <r>
      <rPr>
        <sz val="9"/>
        <rFont val="Calibri"/>
        <family val="2"/>
        <scheme val="minor"/>
      </rPr>
      <t xml:space="preserve"> Program was audited as a major program as defined by §200.518.</t>
    </r>
  </si>
  <si>
    <t xml:space="preserve"> *Include the total amount provided to subrecipients from each Federal program.  §200.510 (b)(4).</t>
  </si>
  <si>
    <t>The accompanying notes are an integral part of this schedule.</t>
  </si>
  <si>
    <r>
      <t xml:space="preserve">1 </t>
    </r>
    <r>
      <rPr>
        <sz val="8"/>
        <rFont val="Calibri"/>
        <family val="2"/>
        <scheme val="minor"/>
      </rPr>
      <t xml:space="preserve">   To meet state or other requirements, auditees may decide to include certain nonfederal awards (for example, state awards) in this schedule.  If such nonfederal data are presented,</t>
    </r>
  </si>
  <si>
    <t xml:space="preserve">          they should be segregated and clearly designated as nonfederal.  The title of the schedule should also be modified to indicate that nonfederal awards are included.</t>
  </si>
  <si>
    <r>
      <t>2</t>
    </r>
    <r>
      <rPr>
        <sz val="8"/>
        <rFont val="Calibri"/>
        <family val="2"/>
        <scheme val="minor"/>
      </rPr>
      <t xml:space="preserve">    When the CFDA number is not available, the auditee should indicate that the CFDA number is not available and include in the schedule the program's name and, if applicable, </t>
    </r>
  </si>
  <si>
    <t xml:space="preserve">          other identifying number.</t>
  </si>
  <si>
    <r>
      <t>3</t>
    </r>
    <r>
      <rPr>
        <sz val="8"/>
        <rFont val="Calibri"/>
        <family val="2"/>
        <scheme val="minor"/>
      </rPr>
      <t xml:space="preserve">    When awards are received as a subrecipient, the name of the pass-through entity and identifying number assigned by the pass-through entity must be included in the schedule.  §200.510 (b)(2)  </t>
    </r>
  </si>
  <si>
    <r>
      <t>4</t>
    </r>
    <r>
      <rPr>
        <vertAlign val="superscript"/>
        <sz val="8"/>
        <rFont val="Calibri"/>
        <family val="2"/>
        <scheme val="minor"/>
      </rPr>
      <t xml:space="preserve">      </t>
    </r>
    <r>
      <rPr>
        <sz val="8"/>
        <rFont val="Calibri"/>
        <family val="2"/>
        <scheme val="minor"/>
      </rPr>
      <t xml:space="preserve">The Uniform Guidance requires that the value of federal awards expended in the form of non-cash assistance, the amount of insurance in effect during the year, and loans or loan guarantees </t>
    </r>
  </si>
  <si>
    <t xml:space="preserve">           outstanding at year end be included in the schedule and suggests to include the amounts in the SEFA notes. </t>
  </si>
  <si>
    <t>NOTES TO THE SCHEDULE OF EXPENDITURES OF FEDERAL AWARDS (SEFA)</t>
  </si>
  <si>
    <r>
      <t>Note 1:  Basis of Presentation</t>
    </r>
    <r>
      <rPr>
        <b/>
        <vertAlign val="superscript"/>
        <sz val="9"/>
        <rFont val="Calibri"/>
        <family val="2"/>
        <scheme val="minor"/>
      </rPr>
      <t>5</t>
    </r>
  </si>
  <si>
    <r>
      <t xml:space="preserve">The accompanying Schedule of Expenditures of Federal Awards includes the federal grant activity of </t>
    </r>
    <r>
      <rPr>
        <b/>
        <sz val="9"/>
        <rFont val="Calibri"/>
        <family val="2"/>
        <scheme val="minor"/>
      </rPr>
      <t>[Entity #XYZ]</t>
    </r>
    <r>
      <rPr>
        <sz val="9"/>
        <rFont val="Calibri"/>
        <family val="2"/>
        <scheme val="minor"/>
      </rPr>
      <t xml:space="preserve"> and is presented on the </t>
    </r>
    <r>
      <rPr>
        <b/>
        <sz val="9"/>
        <rFont val="Calibri"/>
        <family val="2"/>
        <scheme val="minor"/>
      </rPr>
      <t>[Identify Basis of Accounting]</t>
    </r>
    <r>
      <rPr>
        <sz val="9"/>
        <rFont val="Calibri"/>
        <family val="2"/>
        <scheme val="minor"/>
      </rPr>
      <t>.  The information in this schedule is presented in accordance with the requirements of the Office of Management and Budget Uniform Administrative Requirements, Cost Principles, and Audit Requirements for Federal Awards.  Therefore, some amounts presented in this schedule may differ from amounts presented in, or used in the preparation of, the [</t>
    </r>
    <r>
      <rPr>
        <b/>
        <sz val="9"/>
        <rFont val="Calibri"/>
        <family val="2"/>
        <scheme val="minor"/>
      </rPr>
      <t>General-Purpose or Basic</t>
    </r>
    <r>
      <rPr>
        <sz val="9"/>
        <rFont val="Calibri"/>
        <family val="2"/>
        <scheme val="minor"/>
      </rPr>
      <t>] financial statements.</t>
    </r>
  </si>
  <si>
    <r>
      <t>Note 2:  Indirect Facilities &amp; Administration costs</t>
    </r>
    <r>
      <rPr>
        <b/>
        <vertAlign val="superscript"/>
        <sz val="9"/>
        <rFont val="Calibri"/>
        <family val="2"/>
        <scheme val="minor"/>
      </rPr>
      <t>6</t>
    </r>
  </si>
  <si>
    <t>Auditee elected to use 10% de minimis cost rate?</t>
  </si>
  <si>
    <t xml:space="preserve"> YES                       </t>
  </si>
  <si>
    <t>NO</t>
  </si>
  <si>
    <t>Note 3:  Subrecipients</t>
  </si>
  <si>
    <r>
      <t xml:space="preserve">Of the federal expenditures presented in the schedule, </t>
    </r>
    <r>
      <rPr>
        <b/>
        <sz val="9"/>
        <rFont val="Calibri"/>
        <family val="2"/>
        <scheme val="minor"/>
      </rPr>
      <t>[Entity #XYZ]</t>
    </r>
    <r>
      <rPr>
        <sz val="9"/>
        <rFont val="Calibri"/>
        <family val="2"/>
        <scheme val="minor"/>
      </rPr>
      <t xml:space="preserve"> provided federal awards to subrecipients as follows:</t>
    </r>
  </si>
  <si>
    <t xml:space="preserve">Federal </t>
  </si>
  <si>
    <t>Amount Provided to</t>
  </si>
  <si>
    <t>Program Title/Subrecipient Name</t>
  </si>
  <si>
    <t>CFDA Number</t>
  </si>
  <si>
    <t>Subrecipient</t>
  </si>
  <si>
    <t>Note 4:  Non-Cash Assistance</t>
  </si>
  <si>
    <r>
      <t xml:space="preserve">The following amounts were expended in the form of non-cash assistance by </t>
    </r>
    <r>
      <rPr>
        <b/>
        <sz val="9"/>
        <rFont val="Calibri"/>
        <family val="2"/>
        <scheme val="minor"/>
      </rPr>
      <t>[Entity #XYZ]</t>
    </r>
    <r>
      <rPr>
        <sz val="9"/>
        <rFont val="Calibri"/>
        <family val="2"/>
        <scheme val="minor"/>
      </rPr>
      <t xml:space="preserve"> and </t>
    </r>
    <r>
      <rPr>
        <b/>
        <sz val="9"/>
        <rFont val="Calibri"/>
        <family val="2"/>
        <scheme val="minor"/>
      </rPr>
      <t>should be</t>
    </r>
    <r>
      <rPr>
        <sz val="9"/>
        <rFont val="Calibri"/>
        <family val="2"/>
        <scheme val="minor"/>
      </rPr>
      <t xml:space="preserve"> included in the Schedule of Expenditures of Federal Awards:</t>
    </r>
  </si>
  <si>
    <t>NON-CASH COMMODITIES (CFDA 10.555)**:</t>
  </si>
  <si>
    <t>OTHER NON-CASH ASSISTANCE - DEPT. OF DEFENSE FRUITS &amp; VEGETABLES</t>
  </si>
  <si>
    <t>Total Non-Cash</t>
  </si>
  <si>
    <t>Note 5:  Other Information</t>
  </si>
  <si>
    <t>Insurance coverage in effect paid with Federal funds during the fiscal year:</t>
  </si>
  <si>
    <t>Property</t>
  </si>
  <si>
    <t>Auto</t>
  </si>
  <si>
    <t>General Liability</t>
  </si>
  <si>
    <t>Workers Compensation</t>
  </si>
  <si>
    <t>Loans/Loan Guarantees Outstanding at June 30:</t>
  </si>
  <si>
    <t>District had Federal grants requiring matching expenditures</t>
  </si>
  <si>
    <t>(Yes/No)</t>
  </si>
  <si>
    <r>
      <rPr>
        <b/>
        <sz val="8"/>
        <rFont val="Calibri"/>
        <family val="2"/>
        <scheme val="minor"/>
      </rPr>
      <t>**</t>
    </r>
    <r>
      <rPr>
        <sz val="8"/>
        <rFont val="Calibri"/>
        <family val="2"/>
        <scheme val="minor"/>
      </rPr>
      <t xml:space="preserve"> The amount reported here should match the value reported for non-cash Commodities on the Indirect Cost Rate Computation page.</t>
    </r>
  </si>
  <si>
    <t>This note is included to meet the Uniform Guidance requirement that the schedule include notes that describe the significant accounting policies used in preparing the schedule. (§200.510 (b)(6))</t>
  </si>
  <si>
    <t>The Uniform Guidance requires the Schedule of Expenditures of Federal Awards to note whether or not the auditee elected to use the 10% de minimis cost rate as covered in §200.414 Indirect (F&amp;A) costs.  §200.510 (b)(6)</t>
  </si>
  <si>
    <t>SCHEDULE OF FINDINGS AND QUESTIONED COSTS</t>
  </si>
  <si>
    <t>SECTION I - SUMMARY OF AUDITOR'S RESULTS</t>
  </si>
  <si>
    <t>FINANCIAL STATEMENTS</t>
  </si>
  <si>
    <t>Type of auditor's report issued:</t>
  </si>
  <si>
    <t>(Unmodified, Qualified, Adverse, Disclaimer)</t>
  </si>
  <si>
    <t>INTERNAL CONTROL OVER FINANCIAL REPORTING:</t>
  </si>
  <si>
    <t xml:space="preserve">•  Material weakness(es) identified?                                                 </t>
  </si>
  <si>
    <t>YES</t>
  </si>
  <si>
    <t>None Reported</t>
  </si>
  <si>
    <t xml:space="preserve">•  Significant Deficiency(s) identified that are not considered to                                 </t>
  </si>
  <si>
    <t xml:space="preserve">   be material weakness(es)?</t>
  </si>
  <si>
    <t>•  Noncompliance material to the financial statements noted?</t>
  </si>
  <si>
    <t>FEDERAL AWARDS</t>
  </si>
  <si>
    <t>INTERNAL CONTROL OVER MAJOR PROGRAMS:</t>
  </si>
  <si>
    <t>Type of auditor's report issued on compliance for major programs:</t>
  </si>
  <si>
    <r>
      <t>(Unmodified, Qualified, Adverse, Disclaimer</t>
    </r>
    <r>
      <rPr>
        <vertAlign val="superscript"/>
        <sz val="8"/>
        <rFont val="Calibri"/>
        <family val="2"/>
        <scheme val="minor"/>
      </rPr>
      <t>7</t>
    </r>
    <r>
      <rPr>
        <sz val="8"/>
        <rFont val="Calibri"/>
        <family val="2"/>
        <scheme val="minor"/>
      </rPr>
      <t>)</t>
    </r>
  </si>
  <si>
    <t xml:space="preserve">Any audit findings disclosed that are required to be reported in </t>
  </si>
  <si>
    <t>accordance with §200.516 (a)?</t>
  </si>
  <si>
    <r>
      <t>IDENTIFICATION OF MAJOR PROGRAMS:</t>
    </r>
    <r>
      <rPr>
        <b/>
        <u/>
        <vertAlign val="superscript"/>
        <sz val="8"/>
        <rFont val="Calibri"/>
        <family val="2"/>
        <scheme val="minor"/>
      </rPr>
      <t>8</t>
    </r>
  </si>
  <si>
    <r>
      <t>CFDA NUMBER(S)</t>
    </r>
    <r>
      <rPr>
        <vertAlign val="superscript"/>
        <sz val="8"/>
        <rFont val="Calibri"/>
        <family val="2"/>
        <scheme val="minor"/>
      </rPr>
      <t>9</t>
    </r>
  </si>
  <si>
    <r>
      <t>NAME OF FEDERAL PROGRAM or CLUSTER</t>
    </r>
    <r>
      <rPr>
        <vertAlign val="superscript"/>
        <sz val="8"/>
        <rFont val="Calibri"/>
        <family val="2"/>
        <scheme val="minor"/>
      </rPr>
      <t>10</t>
    </r>
  </si>
  <si>
    <t>AMOUNT OF FEDERAL PROGRAM</t>
  </si>
  <si>
    <t>Total Amount Tested as Major</t>
  </si>
  <si>
    <t>% tested as Major</t>
  </si>
  <si>
    <t>Dollar threshold used to distinguish between Type A and Type B programs:</t>
  </si>
  <si>
    <t>Auditee qualified as low-risk auditee?</t>
  </si>
  <si>
    <r>
      <t xml:space="preserve"> </t>
    </r>
    <r>
      <rPr>
        <vertAlign val="superscript"/>
        <sz val="9"/>
        <rFont val="Calibri"/>
        <family val="2"/>
        <scheme val="minor"/>
      </rPr>
      <t xml:space="preserve"> 7</t>
    </r>
    <r>
      <rPr>
        <sz val="9"/>
        <rFont val="Calibri"/>
        <family val="2"/>
        <scheme val="minor"/>
      </rPr>
      <t xml:space="preserve"> </t>
    </r>
    <r>
      <rPr>
        <sz val="8"/>
        <rFont val="Calibri"/>
        <family val="2"/>
        <scheme val="minor"/>
      </rPr>
      <t xml:space="preserve">    If the audit report for one or more major programs is other than unmodified, indicate the type of report issued for each program.</t>
    </r>
  </si>
  <si>
    <t xml:space="preserve">             Example:  "Unmodified for all major programs except for [name of program], which was modified and [name of program], which </t>
  </si>
  <si>
    <t xml:space="preserve">             was a disclaimer."</t>
  </si>
  <si>
    <r>
      <t xml:space="preserve">  8</t>
    </r>
    <r>
      <rPr>
        <sz val="8"/>
        <rFont val="Calibri"/>
        <family val="2"/>
        <scheme val="minor"/>
      </rPr>
      <t xml:space="preserve">      Major programs should generally be reported in the same order as they appear on the SEFA.</t>
    </r>
  </si>
  <si>
    <r>
      <t xml:space="preserve">  9</t>
    </r>
    <r>
      <rPr>
        <sz val="8"/>
        <rFont val="Calibri"/>
        <family val="2"/>
        <scheme val="minor"/>
      </rPr>
      <t xml:space="preserve">      When the CFDA number is not available, include other identifying number, if applicable.</t>
    </r>
  </si>
  <si>
    <r>
      <t>10</t>
    </r>
    <r>
      <rPr>
        <sz val="8"/>
        <rFont val="Calibri"/>
        <family val="2"/>
        <scheme val="minor"/>
      </rPr>
      <t xml:space="preserve">     The name of the federal program or cluster should be the same as that listed in the SEFA.  For clusters, auditors are only required to list</t>
    </r>
  </si>
  <si>
    <t xml:space="preserve">             the name of the cluster.</t>
  </si>
  <si>
    <t>SECTION II - FINANCIAL STATEMENT FINDINGS</t>
  </si>
  <si>
    <r>
      <t>1.  FINDING NUMBER:</t>
    </r>
    <r>
      <rPr>
        <b/>
        <vertAlign val="superscript"/>
        <sz val="8"/>
        <rFont val="Calibri"/>
        <family val="2"/>
        <scheme val="minor"/>
      </rPr>
      <t>11</t>
    </r>
  </si>
  <si>
    <t>2. THIS FINDING IS:</t>
  </si>
  <si>
    <t xml:space="preserve">New </t>
  </si>
  <si>
    <t>Repeat from Prior Year?</t>
  </si>
  <si>
    <t>Year originally reported?</t>
  </si>
  <si>
    <t>3. Criteria or specific requirement</t>
  </si>
  <si>
    <t>4. Condition</t>
  </si>
  <si>
    <r>
      <t>5. Context</t>
    </r>
    <r>
      <rPr>
        <b/>
        <vertAlign val="superscript"/>
        <sz val="8"/>
        <rFont val="Calibri"/>
        <family val="2"/>
        <scheme val="minor"/>
      </rPr>
      <t>12</t>
    </r>
  </si>
  <si>
    <t>6. Effect</t>
  </si>
  <si>
    <t>7. Cause</t>
  </si>
  <si>
    <t>8. Recommendation</t>
  </si>
  <si>
    <r>
      <t>9.  Management's response</t>
    </r>
    <r>
      <rPr>
        <b/>
        <vertAlign val="superscript"/>
        <sz val="8"/>
        <rFont val="Calibri"/>
        <family val="2"/>
        <scheme val="minor"/>
      </rPr>
      <t>13</t>
    </r>
  </si>
  <si>
    <r>
      <t>11</t>
    </r>
    <r>
      <rPr>
        <sz val="8"/>
        <rFont val="Calibri"/>
        <family val="2"/>
        <scheme val="minor"/>
      </rPr>
      <t xml:space="preserve"> A suggested format for assigning reference numbers is to use the digits of the fiscal year being audited followed by a numeric</t>
    </r>
  </si>
  <si>
    <r>
      <t>12</t>
    </r>
    <r>
      <rPr>
        <sz val="8"/>
        <rFont val="Calibri"/>
        <family val="2"/>
        <scheme val="minor"/>
      </rPr>
      <t xml:space="preserve">  Provide sufficient information for judging the prevalence and consequences of the finding, such as relation to universe of costs and/or</t>
    </r>
  </si>
  <si>
    <t xml:space="preserve">    number of items examined and quantification of audit findings in dollars.</t>
  </si>
  <si>
    <r>
      <t>13</t>
    </r>
    <r>
      <rPr>
        <sz val="8"/>
        <rFont val="Calibri"/>
        <family val="2"/>
        <scheme val="minor"/>
      </rPr>
      <t xml:space="preserve">  See §200.521 </t>
    </r>
    <r>
      <rPr>
        <i/>
        <sz val="8"/>
        <rFont val="Calibri"/>
        <family val="2"/>
        <scheme val="minor"/>
      </rPr>
      <t>Management decision</t>
    </r>
    <r>
      <rPr>
        <sz val="8"/>
        <rFont val="Calibri"/>
        <family val="2"/>
        <scheme val="minor"/>
      </rPr>
      <t xml:space="preserve"> for additional guidance on reporting management's response.</t>
    </r>
  </si>
  <si>
    <t>SECTION III - FEDERAL AWARD FINDINGS AND QUESTIONED COSTS</t>
  </si>
  <si>
    <r>
      <t>1. FINDING NUMBER:</t>
    </r>
    <r>
      <rPr>
        <b/>
        <vertAlign val="superscript"/>
        <sz val="8"/>
        <rFont val="Calibri"/>
        <family val="2"/>
        <scheme val="minor"/>
      </rPr>
      <t>14</t>
    </r>
  </si>
  <si>
    <t xml:space="preserve"> New</t>
  </si>
  <si>
    <t>Repeat from Prior year?</t>
  </si>
  <si>
    <t>3. Federal Program Name and Year:</t>
  </si>
  <si>
    <t>4. Project No.:</t>
  </si>
  <si>
    <t>5. CFDA No.:</t>
  </si>
  <si>
    <t>6. Passed Through:</t>
  </si>
  <si>
    <t>7. Federal Agency:</t>
  </si>
  <si>
    <t>8. Criteria or specific requirement (including statutory, regulatory, or other citation)</t>
  </si>
  <si>
    <r>
      <t>9. Condition</t>
    </r>
    <r>
      <rPr>
        <b/>
        <vertAlign val="superscript"/>
        <sz val="8"/>
        <rFont val="Calibri"/>
        <family val="2"/>
        <scheme val="minor"/>
      </rPr>
      <t>15</t>
    </r>
  </si>
  <si>
    <r>
      <t>10. Questioned Costs</t>
    </r>
    <r>
      <rPr>
        <b/>
        <vertAlign val="superscript"/>
        <sz val="8"/>
        <rFont val="Calibri"/>
        <family val="2"/>
        <scheme val="minor"/>
      </rPr>
      <t>16</t>
    </r>
  </si>
  <si>
    <r>
      <t>11. Context</t>
    </r>
    <r>
      <rPr>
        <b/>
        <vertAlign val="superscript"/>
        <sz val="8"/>
        <rFont val="Calibri"/>
        <family val="2"/>
        <scheme val="minor"/>
      </rPr>
      <t>17</t>
    </r>
  </si>
  <si>
    <t>12. Effect</t>
  </si>
  <si>
    <t>13. Cause</t>
  </si>
  <si>
    <t>14. Recommendation</t>
  </si>
  <si>
    <r>
      <t>15. Management's response</t>
    </r>
    <r>
      <rPr>
        <b/>
        <vertAlign val="superscript"/>
        <sz val="8"/>
        <rFont val="Calibri"/>
        <family val="2"/>
        <scheme val="minor"/>
      </rPr>
      <t>18</t>
    </r>
  </si>
  <si>
    <r>
      <t xml:space="preserve">14 </t>
    </r>
    <r>
      <rPr>
        <sz val="8"/>
        <rFont val="Calibri"/>
        <family val="2"/>
        <scheme val="minor"/>
      </rPr>
      <t xml:space="preserve"> See footnote 11.</t>
    </r>
  </si>
  <si>
    <r>
      <t>15</t>
    </r>
    <r>
      <rPr>
        <sz val="8"/>
        <rFont val="Calibri"/>
        <family val="2"/>
        <scheme val="minor"/>
      </rPr>
      <t xml:space="preserve">  Include facts that support the deficiency identified on the audit finding (§200.516 (b)(3)).</t>
    </r>
  </si>
  <si>
    <r>
      <t>16</t>
    </r>
    <r>
      <rPr>
        <sz val="8"/>
        <rFont val="Calibri"/>
        <family val="2"/>
        <scheme val="minor"/>
      </rPr>
      <t xml:space="preserve">  Identify questioned costs as required by §200.516 (a)(3 - 4).</t>
    </r>
  </si>
  <si>
    <r>
      <t xml:space="preserve">17   </t>
    </r>
    <r>
      <rPr>
        <sz val="8"/>
        <rFont val="Calibri"/>
        <family val="2"/>
        <scheme val="minor"/>
      </rPr>
      <t>See footnote 12.</t>
    </r>
  </si>
  <si>
    <r>
      <t>18</t>
    </r>
    <r>
      <rPr>
        <sz val="8"/>
        <rFont val="Calibri"/>
        <family val="2"/>
        <scheme val="minor"/>
      </rPr>
      <t xml:space="preserve">  To the extent practical, indicate when management does not agree with the finding, questioned cost, or both.</t>
    </r>
  </si>
  <si>
    <r>
      <t>SUMMARY SCHEDULE OF PRIOR AUDIT FINDINGS</t>
    </r>
    <r>
      <rPr>
        <b/>
        <vertAlign val="superscript"/>
        <sz val="9"/>
        <rFont val="Calibri"/>
        <family val="2"/>
        <scheme val="minor"/>
      </rPr>
      <t>19</t>
    </r>
  </si>
  <si>
    <r>
      <t xml:space="preserve">[If there are no prior year audit findings, please submit schedule and indicate </t>
    </r>
    <r>
      <rPr>
        <b/>
        <sz val="9"/>
        <rFont val="Calibri"/>
        <family val="2"/>
        <scheme val="minor"/>
      </rPr>
      <t>NONE</t>
    </r>
    <r>
      <rPr>
        <sz val="9"/>
        <rFont val="Calibri"/>
        <family val="2"/>
        <scheme val="minor"/>
      </rPr>
      <t>]</t>
    </r>
  </si>
  <si>
    <t>Finding Number</t>
  </si>
  <si>
    <t>Condition</t>
  </si>
  <si>
    <r>
      <t>Current Status</t>
    </r>
    <r>
      <rPr>
        <b/>
        <u/>
        <vertAlign val="superscript"/>
        <sz val="9"/>
        <rFont val="Calibri"/>
        <family val="2"/>
        <scheme val="minor"/>
      </rPr>
      <t>20</t>
    </r>
  </si>
  <si>
    <t>When possible, all prior findings should be on the same page</t>
  </si>
  <si>
    <r>
      <t>19</t>
    </r>
    <r>
      <rPr>
        <sz val="8"/>
        <rFont val="Calibri"/>
        <family val="2"/>
        <scheme val="minor"/>
      </rPr>
      <t xml:space="preserve">  Explanation of this schedule - §200.511 (b)</t>
    </r>
  </si>
  <si>
    <r>
      <t>20</t>
    </r>
    <r>
      <rPr>
        <sz val="8"/>
        <rFont val="Calibri"/>
        <family val="2"/>
        <scheme val="minor"/>
      </rPr>
      <t xml:space="preserve"> Current Status should include one of the following:</t>
    </r>
  </si>
  <si>
    <t>•  A statement that corrective action was taken</t>
  </si>
  <si>
    <t>•  A description of any partial or planned corrective action</t>
  </si>
  <si>
    <t>•  An explanation if the corrective action taken was significantly different from that previously reported</t>
  </si>
  <si>
    <t xml:space="preserve">   or in the management decision received from the pass-through entity.</t>
  </si>
  <si>
    <r>
      <t xml:space="preserve">   Account Summary 7-</t>
    </r>
    <r>
      <rPr>
        <b/>
        <sz val="10"/>
        <rFont val="Calibri"/>
        <family val="2"/>
        <scheme val="minor"/>
      </rPr>
      <t>9</t>
    </r>
    <r>
      <rPr>
        <sz val="10"/>
        <rFont val="Calibri"/>
        <family val="2"/>
        <scheme val="minor"/>
      </rPr>
      <t>, Line 7</t>
    </r>
  </si>
  <si>
    <r>
      <t xml:space="preserve">      Revenues </t>
    </r>
    <r>
      <rPr>
        <b/>
        <sz val="10"/>
        <rFont val="Calibri"/>
        <family val="2"/>
        <scheme val="minor"/>
      </rPr>
      <t>10-15</t>
    </r>
    <r>
      <rPr>
        <sz val="10"/>
        <rFont val="Calibri"/>
        <family val="2"/>
        <scheme val="minor"/>
      </rPr>
      <t xml:space="preserve">, Line </t>
    </r>
    <r>
      <rPr>
        <b/>
        <sz val="10"/>
        <rFont val="Calibri"/>
        <family val="2"/>
        <scheme val="minor"/>
      </rPr>
      <t>115</t>
    </r>
  </si>
  <si>
    <r>
      <t xml:space="preserve">      ICR Computation 3</t>
    </r>
    <r>
      <rPr>
        <b/>
        <sz val="10"/>
        <rFont val="Calibri"/>
        <family val="2"/>
        <scheme val="minor"/>
      </rPr>
      <t>7</t>
    </r>
    <r>
      <rPr>
        <sz val="10"/>
        <rFont val="Calibri"/>
        <family val="2"/>
        <scheme val="minor"/>
      </rPr>
      <t>, Line 11</t>
    </r>
  </si>
  <si>
    <r>
      <t xml:space="preserve">   Revenues </t>
    </r>
    <r>
      <rPr>
        <b/>
        <sz val="10"/>
        <rFont val="Calibri"/>
        <family val="2"/>
        <scheme val="minor"/>
      </rPr>
      <t>10-15</t>
    </r>
    <r>
      <rPr>
        <sz val="10"/>
        <rFont val="Calibri"/>
        <family val="2"/>
        <scheme val="minor"/>
      </rPr>
      <t xml:space="preserve">, Line </t>
    </r>
    <r>
      <rPr>
        <b/>
        <sz val="10"/>
        <rFont val="Calibri"/>
        <family val="2"/>
        <scheme val="minor"/>
      </rPr>
      <t>266</t>
    </r>
  </si>
  <si>
    <r>
      <t xml:space="preserve">    sequence of findings.  For example, findings identified and reported in the audit of fiscal year </t>
    </r>
    <r>
      <rPr>
        <b/>
        <sz val="8"/>
        <rFont val="Calibri"/>
        <family val="2"/>
        <scheme val="minor"/>
      </rPr>
      <t>2021</t>
    </r>
    <r>
      <rPr>
        <sz val="8"/>
        <rFont val="Calibri"/>
        <family val="2"/>
        <scheme val="minor"/>
      </rPr>
      <t xml:space="preserve"> would be assigned a reference </t>
    </r>
  </si>
  <si>
    <r>
      <t xml:space="preserve">    number of </t>
    </r>
    <r>
      <rPr>
        <b/>
        <sz val="8"/>
        <rFont val="Calibri"/>
        <family val="2"/>
        <scheme val="minor"/>
      </rPr>
      <t>2021-001, 2021-002</t>
    </r>
    <r>
      <rPr>
        <sz val="8"/>
        <rFont val="Calibri"/>
        <family val="2"/>
        <scheme val="minor"/>
      </rPr>
      <t>, etc.  The sheet is formatted so that only the number need be entered (1, 2, etc.).</t>
    </r>
  </si>
  <si>
    <t>Coal City Community School District #1</t>
  </si>
  <si>
    <t>24-032-0010-26</t>
  </si>
  <si>
    <t>Dr. Kent Bugg</t>
  </si>
  <si>
    <t>550 S. Carbon Hill Road</t>
  </si>
  <si>
    <t>Coal City</t>
  </si>
  <si>
    <t>065-029342</t>
  </si>
  <si>
    <t>Mack &amp; Associates</t>
  </si>
  <si>
    <t>116 E. Washington St., Suite 1</t>
  </si>
  <si>
    <t>Morris</t>
  </si>
  <si>
    <t>tmack@mackcpas.com</t>
  </si>
  <si>
    <t>Tawnya Mack, CPA</t>
  </si>
  <si>
    <t>815-942-3306</t>
  </si>
  <si>
    <t>815-942-9430</t>
  </si>
  <si>
    <t>x</t>
  </si>
  <si>
    <t>N/A</t>
  </si>
  <si>
    <t>X</t>
  </si>
  <si>
    <t>NATIONAL SCHOOL LUNCH</t>
  </si>
  <si>
    <t>SPECIAL MILK PROGRAM</t>
  </si>
  <si>
    <t>NATIONAL SCHOOL BREAKFAST</t>
  </si>
  <si>
    <t>LANTER</t>
  </si>
  <si>
    <t>FRUITS AND VEGGIES</t>
  </si>
  <si>
    <t>TITLE I</t>
  </si>
  <si>
    <t>TITLE IVA</t>
  </si>
  <si>
    <t>IDEA PRESCHOOL</t>
  </si>
  <si>
    <t>IDEA FLOW THROUGH</t>
  </si>
  <si>
    <t>TITLE II</t>
  </si>
  <si>
    <t>84.425D</t>
  </si>
  <si>
    <t>4210-2021</t>
  </si>
  <si>
    <t>4210-2020</t>
  </si>
  <si>
    <t>4215-2021</t>
  </si>
  <si>
    <t>4215-2020</t>
  </si>
  <si>
    <t>4220-2021</t>
  </si>
  <si>
    <t>4220-2020</t>
  </si>
  <si>
    <t>4300-2021</t>
  </si>
  <si>
    <t>4300-2020</t>
  </si>
  <si>
    <t>4400-2021</t>
  </si>
  <si>
    <t>4400-2020</t>
  </si>
  <si>
    <t>4600-2021</t>
  </si>
  <si>
    <t>4600-2020</t>
  </si>
  <si>
    <t>4620-2021</t>
  </si>
  <si>
    <t>4620-2020</t>
  </si>
  <si>
    <t>4932-2021</t>
  </si>
  <si>
    <t>4932-2020</t>
  </si>
  <si>
    <t>4998-2021</t>
  </si>
  <si>
    <t>4998-2020</t>
  </si>
  <si>
    <t>NONE</t>
  </si>
  <si>
    <r>
      <t>IDEA FLOW THROUGH *</t>
    </r>
    <r>
      <rPr>
        <b/>
        <sz val="8"/>
        <rFont val="Calibri"/>
        <family val="2"/>
        <scheme val="minor"/>
      </rPr>
      <t>M</t>
    </r>
  </si>
  <si>
    <r>
      <t>OTHER FEDERAL PROGRAMS-E1 *</t>
    </r>
    <r>
      <rPr>
        <b/>
        <sz val="8"/>
        <rFont val="Calibri"/>
        <family val="2"/>
        <scheme val="minor"/>
      </rPr>
      <t>M</t>
    </r>
  </si>
  <si>
    <t xml:space="preserve">UNMODIFIED </t>
  </si>
  <si>
    <t>Esser I &amp; II</t>
  </si>
  <si>
    <r>
      <t xml:space="preserve">OTHER FEDERAL PROGRAMS-E2 </t>
    </r>
    <r>
      <rPr>
        <b/>
        <sz val="8"/>
        <rFont val="Calibri"/>
        <family val="2"/>
        <scheme val="minor"/>
      </rPr>
      <t>*M</t>
    </r>
  </si>
  <si>
    <t>Total</t>
  </si>
  <si>
    <t>IDEA Flow Through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</si>
</sst>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164" formatCode="00\-000\-0000\-00"/>
    <numFmt numFmtId="165" formatCode="0#\-###\-####\-##"/>
    <numFmt numFmtId="166" formatCode="0."/>
    <numFmt numFmtId="167" formatCode="0.000"/>
    <numFmt numFmtId="168" formatCode="&quot;$&quot;#,##0.00"/>
    <numFmt numFmtId="169" formatCode="##\-###\-####\-##"/>
    <numFmt numFmtId="170" formatCode="00#"/>
    <numFmt numFmtId="171" formatCode="\20\1\4\-00#"/>
  </numFmts>
  <fonts count="35" x14ac:knownFonts="1">
    <font>
      <sz val="11"/>
      <color theme="1"/>
      <name val="Calibri"/>
      <family val="2"/>
      <scheme val="minor"/>
    </font>
    <font>
      <sz val="11"/>
      <color theme="1"/>
      <name val="Calibri"/>
      <family val="2"/>
      <scheme val="minor"/>
    </font>
    <font>
      <sz val="10"/>
      <name val="Arial"/>
      <family val="2"/>
    </font>
    <font>
      <sz val="10"/>
      <name val="Calibri"/>
      <family val="2"/>
      <scheme val="minor"/>
    </font>
    <font>
      <b/>
      <sz val="10"/>
      <name val="Calibri"/>
      <family val="2"/>
      <scheme val="minor"/>
    </font>
    <font>
      <b/>
      <sz val="8"/>
      <name val="Calibri"/>
      <family val="2"/>
      <scheme val="minor"/>
    </font>
    <font>
      <sz val="8"/>
      <name val="Calibri"/>
      <family val="2"/>
      <scheme val="minor"/>
    </font>
    <font>
      <sz val="9"/>
      <name val="Calibri"/>
      <family val="2"/>
      <scheme val="minor"/>
    </font>
    <font>
      <i/>
      <sz val="9"/>
      <name val="Calibri"/>
      <family val="2"/>
      <scheme val="minor"/>
    </font>
    <font>
      <b/>
      <sz val="9"/>
      <name val="Calibri"/>
      <family val="2"/>
      <scheme val="minor"/>
    </font>
    <font>
      <b/>
      <u/>
      <sz val="9"/>
      <name val="Calibri"/>
      <family val="2"/>
      <scheme val="minor"/>
    </font>
    <font>
      <b/>
      <sz val="7"/>
      <name val="Calibri"/>
      <family val="2"/>
      <scheme val="minor"/>
    </font>
    <font>
      <u/>
      <sz val="9"/>
      <name val="Calibri"/>
      <family val="2"/>
      <scheme val="minor"/>
    </font>
    <font>
      <u/>
      <sz val="11"/>
      <color theme="10"/>
      <name val="Calibri"/>
      <family val="2"/>
      <scheme val="minor"/>
    </font>
    <font>
      <b/>
      <u/>
      <sz val="8"/>
      <name val="Calibri"/>
      <family val="2"/>
      <scheme val="minor"/>
    </font>
    <font>
      <u/>
      <sz val="8"/>
      <color theme="10"/>
      <name val="Calibri"/>
      <family val="2"/>
      <scheme val="minor"/>
    </font>
    <font>
      <u/>
      <sz val="8"/>
      <name val="Calibri"/>
      <family val="2"/>
      <scheme val="minor"/>
    </font>
    <font>
      <u/>
      <sz val="8"/>
      <color indexed="12"/>
      <name val="Arial"/>
      <family val="2"/>
    </font>
    <font>
      <u/>
      <sz val="8"/>
      <color indexed="12"/>
      <name val="Calibri"/>
      <family val="2"/>
      <scheme val="minor"/>
    </font>
    <font>
      <b/>
      <u/>
      <sz val="8"/>
      <color rgb="FFFF0000"/>
      <name val="Arial"/>
      <family val="2"/>
    </font>
    <font>
      <sz val="8"/>
      <color rgb="FFFF0000"/>
      <name val="Calibri"/>
      <family val="2"/>
      <scheme val="minor"/>
    </font>
    <font>
      <sz val="10"/>
      <name val="Times New Roman"/>
      <family val="1"/>
    </font>
    <font>
      <u/>
      <sz val="10"/>
      <name val="Calibri"/>
      <family val="2"/>
      <scheme val="minor"/>
    </font>
    <font>
      <b/>
      <sz val="11"/>
      <name val="Calibri"/>
      <family val="2"/>
      <scheme val="minor"/>
    </font>
    <font>
      <b/>
      <vertAlign val="superscript"/>
      <sz val="8"/>
      <name val="Calibri"/>
      <family val="2"/>
      <scheme val="minor"/>
    </font>
    <font>
      <b/>
      <vertAlign val="superscript"/>
      <sz val="9"/>
      <name val="Calibri"/>
      <family val="2"/>
      <scheme val="minor"/>
    </font>
    <font>
      <vertAlign val="superscript"/>
      <sz val="8"/>
      <name val="Calibri"/>
      <family val="2"/>
      <scheme val="minor"/>
    </font>
    <font>
      <vertAlign val="superscript"/>
      <sz val="9"/>
      <name val="Calibri"/>
      <family val="2"/>
      <scheme val="minor"/>
    </font>
    <font>
      <b/>
      <i/>
      <sz val="8"/>
      <name val="Calibri"/>
      <family val="2"/>
      <scheme val="minor"/>
    </font>
    <font>
      <b/>
      <i/>
      <sz val="10"/>
      <name val="Calibri"/>
      <family val="2"/>
      <scheme val="minor"/>
    </font>
    <font>
      <b/>
      <i/>
      <sz val="9"/>
      <name val="Calibri"/>
      <family val="2"/>
      <scheme val="minor"/>
    </font>
    <font>
      <b/>
      <u/>
      <vertAlign val="superscript"/>
      <sz val="8"/>
      <name val="Calibri"/>
      <family val="2"/>
      <scheme val="minor"/>
    </font>
    <font>
      <b/>
      <sz val="8"/>
      <color rgb="FFFF0000"/>
      <name val="Calibri"/>
      <family val="2"/>
      <scheme val="minor"/>
    </font>
    <font>
      <i/>
      <sz val="8"/>
      <name val="Calibri"/>
      <family val="2"/>
      <scheme val="minor"/>
    </font>
    <font>
      <b/>
      <u/>
      <vertAlign val="superscript"/>
      <sz val="9"/>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s>
  <borders count="34">
    <border>
      <left/>
      <right/>
      <top/>
      <bottom/>
      <diagonal/>
    </border>
    <border>
      <left/>
      <right/>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55"/>
      </left>
      <right/>
      <top/>
      <bottom/>
      <diagonal/>
    </border>
    <border>
      <left/>
      <right style="thin">
        <color indexed="55"/>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right/>
      <top/>
      <bottom style="double">
        <color indexed="55"/>
      </bottom>
      <diagonal/>
    </border>
    <border>
      <left/>
      <right/>
      <top/>
      <bottom style="dashed">
        <color indexed="55"/>
      </bottom>
      <diagonal/>
    </border>
    <border>
      <left/>
      <right/>
      <top style="dashed">
        <color indexed="55"/>
      </top>
      <bottom style="dashed">
        <color indexed="55"/>
      </bottom>
      <diagonal/>
    </border>
    <border>
      <left/>
      <right/>
      <top/>
      <bottom style="thin">
        <color indexed="22"/>
      </bottom>
      <diagonal/>
    </border>
    <border>
      <left style="thin">
        <color indexed="55"/>
      </left>
      <right style="thin">
        <color indexed="55"/>
      </right>
      <top style="thin">
        <color indexed="55"/>
      </top>
      <bottom/>
      <diagonal/>
    </border>
    <border>
      <left/>
      <right style="thin">
        <color indexed="64"/>
      </right>
      <top style="thin">
        <color indexed="55"/>
      </top>
      <bottom/>
      <diagonal/>
    </border>
    <border>
      <left style="thin">
        <color indexed="55"/>
      </left>
      <right style="thin">
        <color indexed="55"/>
      </right>
      <top/>
      <bottom/>
      <diagonal/>
    </border>
    <border>
      <left style="thin">
        <color indexed="23"/>
      </left>
      <right style="thin">
        <color indexed="23"/>
      </right>
      <top/>
      <bottom/>
      <diagonal/>
    </border>
    <border>
      <left style="thin">
        <color indexed="23"/>
      </left>
      <right style="thin">
        <color indexed="55"/>
      </right>
      <top/>
      <bottom/>
      <diagonal/>
    </border>
    <border>
      <left style="thin">
        <color indexed="55"/>
      </left>
      <right style="thin">
        <color indexed="55"/>
      </right>
      <top/>
      <bottom style="thin">
        <color indexed="55"/>
      </bottom>
      <diagonal/>
    </border>
    <border>
      <left style="thin">
        <color indexed="23"/>
      </left>
      <right style="thin">
        <color indexed="23"/>
      </right>
      <top/>
      <bottom style="thin">
        <color indexed="23"/>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23"/>
      </bottom>
      <diagonal/>
    </border>
    <border>
      <left/>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55"/>
      </right>
      <top style="thin">
        <color indexed="64"/>
      </top>
      <bottom style="thin">
        <color indexed="64"/>
      </bottom>
      <diagonal/>
    </border>
  </borders>
  <cellStyleXfs count="6">
    <xf numFmtId="0" fontId="0" fillId="0" borderId="0"/>
    <xf numFmtId="0" fontId="2" fillId="0" borderId="0"/>
    <xf numFmtId="0" fontId="17" fillId="0" borderId="0" applyNumberFormat="0" applyFill="0" applyBorder="0" applyAlignment="0" applyProtection="0">
      <alignment vertical="top"/>
      <protection locked="0"/>
    </xf>
    <xf numFmtId="0" fontId="13" fillId="0" borderId="0" applyNumberFormat="0" applyFill="0" applyBorder="0" applyAlignment="0" applyProtection="0"/>
    <xf numFmtId="0" fontId="1" fillId="0" borderId="0"/>
    <xf numFmtId="0" fontId="21" fillId="0" borderId="0"/>
  </cellStyleXfs>
  <cellXfs count="344">
    <xf numFmtId="0" fontId="0" fillId="0" borderId="0" xfId="0"/>
    <xf numFmtId="0" fontId="3" fillId="0" borderId="0" xfId="1" applyFont="1" applyAlignment="1">
      <alignment horizontal="centerContinuous"/>
    </xf>
    <xf numFmtId="0" fontId="3" fillId="0" borderId="0" xfId="1" applyFont="1" applyAlignment="1">
      <alignment horizontal="center"/>
    </xf>
    <xf numFmtId="0" fontId="4" fillId="0" borderId="0" xfId="1" applyFont="1" applyAlignment="1">
      <alignment horizontal="centerContinuous"/>
    </xf>
    <xf numFmtId="0" fontId="5" fillId="0" borderId="0" xfId="1" applyFont="1" applyAlignment="1">
      <alignment horizontal="right" vertical="center" textRotation="180"/>
    </xf>
    <xf numFmtId="0" fontId="5" fillId="0" borderId="0" xfId="1" applyFont="1" applyAlignment="1">
      <alignment vertical="center" textRotation="180"/>
    </xf>
    <xf numFmtId="0" fontId="3" fillId="0" borderId="0" xfId="1" applyFont="1"/>
    <xf numFmtId="0" fontId="3" fillId="0" borderId="1" xfId="1" applyFont="1" applyBorder="1"/>
    <xf numFmtId="0" fontId="3" fillId="0" borderId="1" xfId="1" applyFont="1" applyBorder="1" applyAlignment="1">
      <alignment horizontal="center"/>
    </xf>
    <xf numFmtId="0" fontId="6" fillId="0" borderId="0" xfId="1" applyFont="1"/>
    <xf numFmtId="0" fontId="7" fillId="0" borderId="2" xfId="1" quotePrefix="1" applyFont="1" applyBorder="1" applyAlignment="1">
      <alignment horizontal="left"/>
    </xf>
    <xf numFmtId="0" fontId="6" fillId="0" borderId="3" xfId="1" applyFont="1" applyBorder="1" applyAlignment="1">
      <alignment horizontal="center"/>
    </xf>
    <xf numFmtId="0" fontId="6" fillId="0" borderId="3" xfId="1" applyFont="1" applyBorder="1"/>
    <xf numFmtId="0" fontId="7" fillId="0" borderId="2" xfId="1" applyFont="1" applyBorder="1"/>
    <xf numFmtId="0" fontId="6" fillId="0" borderId="4" xfId="1" applyFont="1" applyBorder="1" applyAlignment="1">
      <alignment horizontal="centerContinuous"/>
    </xf>
    <xf numFmtId="0" fontId="7" fillId="0" borderId="2" xfId="1" applyFont="1" applyBorder="1" applyAlignment="1">
      <alignment horizontal="left"/>
    </xf>
    <xf numFmtId="0" fontId="6" fillId="0" borderId="4" xfId="1" applyFont="1" applyBorder="1"/>
    <xf numFmtId="0" fontId="6" fillId="0" borderId="3" xfId="1" quotePrefix="1" applyFont="1" applyBorder="1" applyAlignment="1">
      <alignment horizontal="left"/>
    </xf>
    <xf numFmtId="0" fontId="7" fillId="0" borderId="7" xfId="1" quotePrefix="1" applyFont="1" applyBorder="1" applyAlignment="1">
      <alignment horizontal="left"/>
    </xf>
    <xf numFmtId="0" fontId="6" fillId="0" borderId="8" xfId="1" applyFont="1" applyBorder="1"/>
    <xf numFmtId="0" fontId="7" fillId="0" borderId="7" xfId="1" applyFont="1" applyBorder="1"/>
    <xf numFmtId="0" fontId="9" fillId="0" borderId="0" xfId="1" applyFont="1" applyAlignment="1">
      <alignment horizontal="left"/>
    </xf>
    <xf numFmtId="0" fontId="4" fillId="0" borderId="0" xfId="1" applyFont="1" applyAlignment="1">
      <alignment horizontal="left"/>
    </xf>
    <xf numFmtId="0" fontId="3" fillId="0" borderId="12" xfId="1" applyFont="1" applyBorder="1" applyAlignment="1" applyProtection="1">
      <alignment horizontal="center" vertical="center"/>
      <protection locked="0"/>
    </xf>
    <xf numFmtId="0" fontId="7" fillId="0" borderId="0" xfId="1" applyFont="1" applyAlignment="1">
      <alignment vertical="center"/>
    </xf>
    <xf numFmtId="0" fontId="6" fillId="0" borderId="0" xfId="1" applyFont="1" applyAlignment="1">
      <alignment horizontal="center"/>
    </xf>
    <xf numFmtId="0" fontId="11" fillId="0" borderId="0" xfId="1" applyFont="1" applyAlignment="1">
      <alignment vertical="center"/>
    </xf>
    <xf numFmtId="0" fontId="5" fillId="0" borderId="0" xfId="1" applyFont="1"/>
    <xf numFmtId="0" fontId="4" fillId="0" borderId="0" xfId="1" applyFont="1"/>
    <xf numFmtId="0" fontId="7" fillId="0" borderId="0" xfId="1" applyFont="1"/>
    <xf numFmtId="0" fontId="3" fillId="0" borderId="13" xfId="1" applyFont="1" applyBorder="1" applyAlignment="1" applyProtection="1">
      <alignment horizontal="center"/>
      <protection locked="0"/>
    </xf>
    <xf numFmtId="0" fontId="6" fillId="0" borderId="0" xfId="1" quotePrefix="1" applyFont="1" applyAlignment="1">
      <alignment horizontal="left"/>
    </xf>
    <xf numFmtId="0" fontId="9" fillId="0" borderId="0" xfId="1" applyFont="1" applyAlignment="1">
      <alignment horizontal="center" vertical="center"/>
    </xf>
    <xf numFmtId="0" fontId="3" fillId="0" borderId="0" xfId="1" applyFont="1" applyAlignment="1">
      <alignment horizontal="center" vertical="center"/>
    </xf>
    <xf numFmtId="166" fontId="6" fillId="0" borderId="0" xfId="1" applyNumberFormat="1" applyFont="1"/>
    <xf numFmtId="166" fontId="5" fillId="0" borderId="0" xfId="1" applyNumberFormat="1" applyFont="1" applyAlignment="1">
      <alignment horizontal="right"/>
    </xf>
    <xf numFmtId="49" fontId="6" fillId="0" borderId="0" xfId="1" applyNumberFormat="1" applyFont="1"/>
    <xf numFmtId="0" fontId="14" fillId="0" borderId="0" xfId="1" applyFont="1"/>
    <xf numFmtId="166" fontId="14" fillId="0" borderId="0" xfId="1" applyNumberFormat="1" applyFont="1" applyAlignment="1">
      <alignment horizontal="right"/>
    </xf>
    <xf numFmtId="0" fontId="5" fillId="0" borderId="14" xfId="1" applyFont="1" applyBorder="1" applyAlignment="1" applyProtection="1">
      <alignment horizontal="center"/>
      <protection locked="0"/>
    </xf>
    <xf numFmtId="166" fontId="6" fillId="0" borderId="0" xfId="1" applyNumberFormat="1" applyFont="1" applyAlignment="1">
      <alignment horizontal="right"/>
    </xf>
    <xf numFmtId="49" fontId="14" fillId="0" borderId="0" xfId="1" applyNumberFormat="1" applyFont="1"/>
    <xf numFmtId="0" fontId="5" fillId="0" borderId="10" xfId="1" applyFont="1" applyBorder="1" applyAlignment="1" applyProtection="1">
      <alignment horizontal="center"/>
      <protection locked="0"/>
    </xf>
    <xf numFmtId="49" fontId="5" fillId="0" borderId="0" xfId="1" applyNumberFormat="1" applyFont="1"/>
    <xf numFmtId="49" fontId="15" fillId="0" borderId="0" xfId="3" applyNumberFormat="1" applyFont="1"/>
    <xf numFmtId="0" fontId="16" fillId="0" borderId="0" xfId="1" applyFont="1" applyAlignment="1">
      <alignment horizontal="center"/>
    </xf>
    <xf numFmtId="166" fontId="16" fillId="0" borderId="0" xfId="1" applyNumberFormat="1" applyFont="1" applyAlignment="1">
      <alignment horizontal="right"/>
    </xf>
    <xf numFmtId="0" fontId="14" fillId="0" borderId="14" xfId="1" applyFont="1" applyBorder="1" applyAlignment="1" applyProtection="1">
      <alignment horizontal="center"/>
      <protection locked="0"/>
    </xf>
    <xf numFmtId="0" fontId="6" fillId="0" borderId="0" xfId="4" applyFont="1" applyAlignment="1">
      <alignment horizontal="left"/>
    </xf>
    <xf numFmtId="166" fontId="5" fillId="0" borderId="14" xfId="1" applyNumberFormat="1" applyFont="1" applyBorder="1" applyAlignment="1" applyProtection="1">
      <alignment horizontal="center" vertical="center"/>
      <protection locked="0"/>
    </xf>
    <xf numFmtId="49" fontId="18" fillId="0" borderId="0" xfId="2" applyNumberFormat="1" applyFont="1" applyAlignment="1" applyProtection="1">
      <alignment horizontal="left" indent="2"/>
    </xf>
    <xf numFmtId="49" fontId="20" fillId="0" borderId="0" xfId="1" applyNumberFormat="1" applyFont="1"/>
    <xf numFmtId="49" fontId="14" fillId="0" borderId="0" xfId="1" applyNumberFormat="1" applyFont="1" applyAlignment="1">
      <alignment vertical="top"/>
    </xf>
    <xf numFmtId="49" fontId="6" fillId="0" borderId="0" xfId="1" applyNumberFormat="1" applyFont="1" applyAlignment="1">
      <alignment vertical="top"/>
    </xf>
    <xf numFmtId="0" fontId="5" fillId="0" borderId="1" xfId="1" applyFont="1" applyBorder="1" applyAlignment="1" applyProtection="1">
      <alignment horizontal="center"/>
      <protection locked="0"/>
    </xf>
    <xf numFmtId="42" fontId="3" fillId="0" borderId="0" xfId="1" applyNumberFormat="1" applyFont="1"/>
    <xf numFmtId="0" fontId="3" fillId="0" borderId="0" xfId="5" applyFont="1"/>
    <xf numFmtId="0" fontId="3" fillId="0" borderId="0" xfId="5" applyFont="1" applyAlignment="1">
      <alignment horizontal="center"/>
    </xf>
    <xf numFmtId="42" fontId="3" fillId="2" borderId="1" xfId="1" applyNumberFormat="1" applyFont="1" applyFill="1" applyBorder="1"/>
    <xf numFmtId="41" fontId="3" fillId="2" borderId="1" xfId="1" applyNumberFormat="1" applyFont="1" applyFill="1" applyBorder="1"/>
    <xf numFmtId="0" fontId="4" fillId="0" borderId="0" xfId="1" applyFont="1" applyAlignment="1">
      <alignment horizontal="left" indent="2"/>
    </xf>
    <xf numFmtId="42" fontId="3" fillId="2" borderId="15" xfId="1" applyNumberFormat="1" applyFont="1" applyFill="1" applyBorder="1"/>
    <xf numFmtId="0" fontId="22" fillId="0" borderId="0" xfId="1" applyFont="1"/>
    <xf numFmtId="42" fontId="3" fillId="0" borderId="16" xfId="1" applyNumberFormat="1" applyFont="1" applyBorder="1" applyProtection="1">
      <protection locked="0"/>
    </xf>
    <xf numFmtId="42" fontId="3" fillId="0" borderId="1" xfId="1" applyNumberFormat="1" applyFont="1" applyBorder="1" applyProtection="1">
      <protection locked="0"/>
    </xf>
    <xf numFmtId="42" fontId="3" fillId="0" borderId="17" xfId="1" applyNumberFormat="1" applyFont="1" applyBorder="1" applyProtection="1">
      <protection locked="0"/>
    </xf>
    <xf numFmtId="0" fontId="3" fillId="0" borderId="0" xfId="1" applyFont="1" applyAlignment="1">
      <alignment horizontal="right"/>
    </xf>
    <xf numFmtId="42" fontId="3" fillId="2" borderId="18" xfId="1" applyNumberFormat="1" applyFont="1" applyFill="1" applyBorder="1"/>
    <xf numFmtId="0" fontId="23" fillId="0" borderId="0" xfId="1" applyFont="1" applyAlignment="1">
      <alignment horizontal="center" vertical="center"/>
    </xf>
    <xf numFmtId="167" fontId="3" fillId="0" borderId="0" xfId="1" applyNumberFormat="1" applyFont="1"/>
    <xf numFmtId="1" fontId="3" fillId="0" borderId="0" xfId="1" applyNumberFormat="1" applyFont="1"/>
    <xf numFmtId="0" fontId="3" fillId="0" borderId="19" xfId="1" applyFont="1" applyBorder="1"/>
    <xf numFmtId="167" fontId="5" fillId="0" borderId="19" xfId="1" applyNumberFormat="1" applyFont="1" applyBorder="1" applyAlignment="1">
      <alignment horizontal="center"/>
    </xf>
    <xf numFmtId="1" fontId="5" fillId="0" borderId="4" xfId="1" applyNumberFormat="1" applyFont="1" applyBorder="1" applyAlignment="1">
      <alignment horizontal="center"/>
    </xf>
    <xf numFmtId="0" fontId="5" fillId="0" borderId="3" xfId="1" applyFont="1" applyBorder="1" applyAlignment="1">
      <alignment horizontal="centerContinuous"/>
    </xf>
    <xf numFmtId="0" fontId="5" fillId="0" borderId="4" xfId="1" applyFont="1" applyBorder="1" applyAlignment="1">
      <alignment horizontal="centerContinuous"/>
    </xf>
    <xf numFmtId="0" fontId="5" fillId="0" borderId="20" xfId="1" applyFont="1" applyBorder="1" applyAlignment="1">
      <alignment horizontal="centerContinuous"/>
    </xf>
    <xf numFmtId="0" fontId="5" fillId="0" borderId="19" xfId="1" applyFont="1" applyBorder="1" applyAlignment="1">
      <alignment horizontal="center"/>
    </xf>
    <xf numFmtId="0" fontId="5" fillId="3" borderId="19" xfId="1" applyFont="1" applyFill="1" applyBorder="1" applyAlignment="1">
      <alignment horizontal="center"/>
    </xf>
    <xf numFmtId="0" fontId="5" fillId="3" borderId="4" xfId="1" applyFont="1" applyFill="1" applyBorder="1" applyAlignment="1">
      <alignment horizontal="center"/>
    </xf>
    <xf numFmtId="0" fontId="5" fillId="0" borderId="7" xfId="1" applyFont="1" applyBorder="1" applyAlignment="1">
      <alignment horizontal="left"/>
    </xf>
    <xf numFmtId="167" fontId="5" fillId="0" borderId="21" xfId="1" applyNumberFormat="1" applyFont="1" applyBorder="1" applyAlignment="1">
      <alignment horizontal="center"/>
    </xf>
    <xf numFmtId="1" fontId="5" fillId="0" borderId="8" xfId="1" applyNumberFormat="1" applyFont="1" applyBorder="1" applyAlignment="1">
      <alignment horizontal="center"/>
    </xf>
    <xf numFmtId="0" fontId="5" fillId="0" borderId="0" xfId="1" applyFont="1" applyAlignment="1">
      <alignment horizontal="centerContinuous"/>
    </xf>
    <xf numFmtId="0" fontId="5" fillId="0" borderId="8" xfId="1" applyFont="1" applyBorder="1" applyAlignment="1">
      <alignment horizontal="centerContinuous"/>
    </xf>
    <xf numFmtId="0" fontId="5" fillId="4" borderId="22" xfId="1" applyFont="1" applyFill="1" applyBorder="1" applyAlignment="1">
      <alignment horizontal="center"/>
    </xf>
    <xf numFmtId="0" fontId="5" fillId="5" borderId="22" xfId="1" applyFont="1" applyFill="1" applyBorder="1" applyAlignment="1">
      <alignment horizontal="center"/>
    </xf>
    <xf numFmtId="0" fontId="5" fillId="0" borderId="22" xfId="1" applyFont="1" applyBorder="1" applyAlignment="1">
      <alignment horizontal="center"/>
    </xf>
    <xf numFmtId="0" fontId="5" fillId="3" borderId="22" xfId="1" applyFont="1" applyFill="1" applyBorder="1" applyAlignment="1">
      <alignment horizontal="center"/>
    </xf>
    <xf numFmtId="0" fontId="5" fillId="3" borderId="8" xfId="1" applyFont="1" applyFill="1" applyBorder="1" applyAlignment="1">
      <alignment horizontal="center"/>
    </xf>
    <xf numFmtId="0" fontId="5" fillId="0" borderId="7" xfId="1" applyFont="1" applyBorder="1"/>
    <xf numFmtId="0" fontId="5" fillId="0" borderId="21" xfId="1" applyFont="1" applyBorder="1" applyAlignment="1">
      <alignment horizontal="center"/>
    </xf>
    <xf numFmtId="0" fontId="5" fillId="0" borderId="8" xfId="1" applyFont="1" applyBorder="1" applyAlignment="1">
      <alignment horizontal="center"/>
    </xf>
    <xf numFmtId="0" fontId="5" fillId="0" borderId="7" xfId="1" applyFont="1" applyBorder="1" applyAlignment="1">
      <alignment horizontal="center"/>
    </xf>
    <xf numFmtId="0" fontId="5" fillId="4" borderId="21" xfId="1" applyFont="1" applyFill="1" applyBorder="1" applyAlignment="1" applyProtection="1">
      <alignment horizontal="center"/>
      <protection hidden="1"/>
    </xf>
    <xf numFmtId="0" fontId="5" fillId="5" borderId="21" xfId="1" applyFont="1" applyFill="1" applyBorder="1" applyAlignment="1" applyProtection="1">
      <alignment horizontal="center"/>
      <protection hidden="1"/>
    </xf>
    <xf numFmtId="0" fontId="5" fillId="0" borderId="23" xfId="1" applyFont="1" applyBorder="1"/>
    <xf numFmtId="0" fontId="5" fillId="0" borderId="21" xfId="1" applyFont="1" applyBorder="1" applyAlignment="1" applyProtection="1">
      <alignment horizontal="center"/>
      <protection hidden="1"/>
    </xf>
    <xf numFmtId="0" fontId="5" fillId="3" borderId="22" xfId="1" quotePrefix="1" applyFont="1" applyFill="1" applyBorder="1" applyAlignment="1">
      <alignment horizontal="center"/>
    </xf>
    <xf numFmtId="167" fontId="5" fillId="0" borderId="24" xfId="1" applyNumberFormat="1" applyFont="1" applyBorder="1" applyAlignment="1">
      <alignment horizontal="center"/>
    </xf>
    <xf numFmtId="1" fontId="5" fillId="0" borderId="6" xfId="1" applyNumberFormat="1" applyFont="1" applyBorder="1" applyAlignment="1">
      <alignment horizontal="center"/>
    </xf>
    <xf numFmtId="0" fontId="5" fillId="0" borderId="24" xfId="1" applyFont="1" applyBorder="1" applyAlignment="1">
      <alignment horizontal="center"/>
    </xf>
    <xf numFmtId="0" fontId="5" fillId="0" borderId="6" xfId="1" applyFont="1" applyBorder="1" applyAlignment="1">
      <alignment horizontal="center"/>
    </xf>
    <xf numFmtId="0" fontId="5" fillId="0" borderId="5" xfId="1" applyFont="1" applyBorder="1" applyAlignment="1">
      <alignment horizontal="center"/>
    </xf>
    <xf numFmtId="0" fontId="5" fillId="4" borderId="25" xfId="1" applyFont="1" applyFill="1" applyBorder="1" applyAlignment="1">
      <alignment horizontal="center"/>
    </xf>
    <xf numFmtId="0" fontId="5" fillId="3" borderId="25" xfId="1" applyFont="1" applyFill="1" applyBorder="1" applyAlignment="1">
      <alignment horizontal="center"/>
    </xf>
    <xf numFmtId="0" fontId="5" fillId="5" borderId="25" xfId="1" applyFont="1" applyFill="1" applyBorder="1" applyAlignment="1">
      <alignment horizontal="center"/>
    </xf>
    <xf numFmtId="0" fontId="5" fillId="0" borderId="25" xfId="1" applyFont="1" applyBorder="1" applyAlignment="1">
      <alignment horizontal="center"/>
    </xf>
    <xf numFmtId="0" fontId="5" fillId="3" borderId="6" xfId="1" applyFont="1" applyFill="1" applyBorder="1" applyAlignment="1">
      <alignment horizontal="center"/>
    </xf>
    <xf numFmtId="3" fontId="6" fillId="0" borderId="14" xfId="1" applyNumberFormat="1" applyFont="1" applyBorder="1" applyAlignment="1" applyProtection="1">
      <alignment horizontal="left" vertical="center" wrapText="1"/>
      <protection locked="0"/>
    </xf>
    <xf numFmtId="167" fontId="6" fillId="0" borderId="24" xfId="1" applyNumberFormat="1" applyFont="1" applyBorder="1" applyAlignment="1" applyProtection="1">
      <alignment horizontal="center" shrinkToFit="1"/>
      <protection locked="0"/>
    </xf>
    <xf numFmtId="1" fontId="6" fillId="0" borderId="24" xfId="1" applyNumberFormat="1" applyFont="1" applyBorder="1" applyAlignment="1" applyProtection="1">
      <alignment horizontal="center" shrinkToFit="1"/>
      <protection locked="0"/>
    </xf>
    <xf numFmtId="3" fontId="6" fillId="0" borderId="24" xfId="1" applyNumberFormat="1" applyFont="1" applyBorder="1" applyAlignment="1" applyProtection="1">
      <alignment horizontal="center" shrinkToFit="1"/>
      <protection locked="0"/>
    </xf>
    <xf numFmtId="167" fontId="6" fillId="0" borderId="14" xfId="1" applyNumberFormat="1" applyFont="1" applyBorder="1" applyAlignment="1" applyProtection="1">
      <alignment horizontal="center" shrinkToFit="1"/>
      <protection locked="0"/>
    </xf>
    <xf numFmtId="1" fontId="6" fillId="0" borderId="14" xfId="1" applyNumberFormat="1" applyFont="1" applyBorder="1" applyAlignment="1" applyProtection="1">
      <alignment horizontal="center" shrinkToFit="1"/>
      <protection locked="0"/>
    </xf>
    <xf numFmtId="3" fontId="6" fillId="0" borderId="14" xfId="1" applyNumberFormat="1" applyFont="1" applyBorder="1" applyAlignment="1" applyProtection="1">
      <alignment horizontal="center" shrinkToFit="1"/>
      <protection locked="0"/>
    </xf>
    <xf numFmtId="0" fontId="3" fillId="0" borderId="0" xfId="1" applyFont="1" applyAlignment="1">
      <alignment textRotation="180" wrapText="1"/>
    </xf>
    <xf numFmtId="167" fontId="6" fillId="0" borderId="0" xfId="1" applyNumberFormat="1" applyFont="1"/>
    <xf numFmtId="1" fontId="6" fillId="0" borderId="0" xfId="1" applyNumberFormat="1" applyFont="1"/>
    <xf numFmtId="0" fontId="9" fillId="4" borderId="0" xfId="1" applyFont="1" applyFill="1"/>
    <xf numFmtId="167" fontId="3" fillId="4" borderId="0" xfId="1" applyNumberFormat="1" applyFont="1" applyFill="1"/>
    <xf numFmtId="1" fontId="3" fillId="4" borderId="0" xfId="1" applyNumberFormat="1" applyFont="1" applyFill="1"/>
    <xf numFmtId="0" fontId="3" fillId="4" borderId="0" xfId="1" applyFont="1" applyFill="1"/>
    <xf numFmtId="0" fontId="9" fillId="0" borderId="0" xfId="1" applyFont="1"/>
    <xf numFmtId="0" fontId="9" fillId="0" borderId="26" xfId="1" applyFont="1" applyBorder="1"/>
    <xf numFmtId="167" fontId="3" fillId="0" borderId="26" xfId="1" applyNumberFormat="1" applyFont="1" applyBorder="1"/>
    <xf numFmtId="1" fontId="3" fillId="0" borderId="26" xfId="1" applyNumberFormat="1" applyFont="1" applyBorder="1"/>
    <xf numFmtId="0" fontId="3" fillId="0" borderId="26" xfId="1" applyFont="1" applyBorder="1"/>
    <xf numFmtId="0" fontId="3" fillId="0" borderId="26" xfId="1" applyFont="1" applyBorder="1" applyAlignment="1">
      <alignment horizontal="center"/>
    </xf>
    <xf numFmtId="0" fontId="26" fillId="0" borderId="0" xfId="1" applyFont="1" applyAlignment="1">
      <alignment horizontal="left" wrapText="1"/>
    </xf>
    <xf numFmtId="0" fontId="26" fillId="0" borderId="0" xfId="1" applyFont="1"/>
    <xf numFmtId="0" fontId="26" fillId="0" borderId="0" xfId="1" applyFont="1" applyAlignment="1">
      <alignment wrapText="1"/>
    </xf>
    <xf numFmtId="0" fontId="6" fillId="0" borderId="0" xfId="1" applyFont="1" applyAlignment="1">
      <alignment horizontal="left" wrapText="1"/>
    </xf>
    <xf numFmtId="0" fontId="6" fillId="0" borderId="0" xfId="1" applyFont="1" applyAlignment="1">
      <alignment horizontal="left"/>
    </xf>
    <xf numFmtId="0" fontId="26" fillId="0" borderId="0" xfId="1" applyFont="1" applyAlignment="1">
      <alignment vertical="center"/>
    </xf>
    <xf numFmtId="0" fontId="27" fillId="0" borderId="0" xfId="1" applyFont="1"/>
    <xf numFmtId="0" fontId="4" fillId="0" borderId="0" xfId="1" applyFont="1" applyAlignment="1">
      <alignment vertical="center"/>
    </xf>
    <xf numFmtId="164" fontId="4" fillId="0" borderId="0" xfId="1" applyNumberFormat="1" applyFont="1" applyAlignment="1">
      <alignment vertical="center"/>
    </xf>
    <xf numFmtId="167" fontId="7" fillId="0" borderId="0" xfId="1" applyNumberFormat="1" applyFont="1"/>
    <xf numFmtId="0" fontId="3" fillId="0" borderId="1" xfId="1" applyFont="1" applyBorder="1" applyAlignment="1" applyProtection="1">
      <alignment horizontal="center" vertical="center"/>
      <protection locked="0"/>
    </xf>
    <xf numFmtId="0" fontId="9" fillId="0" borderId="0" xfId="1" applyFont="1" applyAlignment="1">
      <alignment horizontal="center"/>
    </xf>
    <xf numFmtId="0" fontId="7" fillId="0" borderId="9" xfId="1" applyFont="1" applyBorder="1"/>
    <xf numFmtId="0" fontId="7" fillId="0" borderId="10" xfId="1" applyFont="1" applyBorder="1" applyProtection="1">
      <protection locked="0"/>
    </xf>
    <xf numFmtId="0" fontId="7" fillId="0" borderId="9" xfId="1" applyFont="1" applyBorder="1" applyAlignment="1" applyProtection="1">
      <alignment horizontal="center"/>
      <protection locked="0"/>
    </xf>
    <xf numFmtId="0" fontId="7" fillId="0" borderId="0" xfId="1" applyFont="1" applyAlignment="1">
      <alignment horizontal="center"/>
    </xf>
    <xf numFmtId="3" fontId="7" fillId="0" borderId="0" xfId="1" applyNumberFormat="1" applyFont="1" applyAlignment="1">
      <alignment horizontal="right" indent="1"/>
    </xf>
    <xf numFmtId="0" fontId="4" fillId="0" borderId="0" xfId="1" applyFont="1" applyAlignment="1">
      <alignment horizontal="center"/>
    </xf>
    <xf numFmtId="5" fontId="7" fillId="0" borderId="26" xfId="1" applyNumberFormat="1" applyFont="1" applyBorder="1" applyProtection="1">
      <protection locked="0"/>
    </xf>
    <xf numFmtId="5" fontId="7" fillId="0" borderId="27" xfId="1" applyNumberFormat="1" applyFont="1" applyBorder="1" applyProtection="1">
      <protection locked="0"/>
    </xf>
    <xf numFmtId="5" fontId="7" fillId="0" borderId="0" xfId="1" applyNumberFormat="1" applyFont="1"/>
    <xf numFmtId="5" fontId="4" fillId="0" borderId="0" xfId="1" applyNumberFormat="1" applyFont="1"/>
    <xf numFmtId="5" fontId="7" fillId="0" borderId="0" xfId="1" applyNumberFormat="1" applyFont="1" applyAlignment="1">
      <alignment horizontal="center"/>
    </xf>
    <xf numFmtId="5" fontId="7" fillId="0" borderId="26" xfId="1" applyNumberFormat="1" applyFont="1" applyBorder="1" applyAlignment="1" applyProtection="1">
      <alignment horizontal="center"/>
      <protection locked="0"/>
    </xf>
    <xf numFmtId="6" fontId="7" fillId="0" borderId="26" xfId="1" applyNumberFormat="1" applyFont="1" applyBorder="1" applyAlignment="1" applyProtection="1">
      <alignment horizontal="center"/>
      <protection locked="0"/>
    </xf>
    <xf numFmtId="5" fontId="7" fillId="0" borderId="27" xfId="1" applyNumberFormat="1" applyFont="1" applyBorder="1" applyAlignment="1" applyProtection="1">
      <alignment horizontal="center"/>
      <protection locked="0"/>
    </xf>
    <xf numFmtId="0" fontId="6" fillId="0" borderId="0" xfId="1" applyFont="1" applyAlignment="1">
      <alignment vertical="top"/>
    </xf>
    <xf numFmtId="0" fontId="6" fillId="0" borderId="26" xfId="1" applyFont="1" applyBorder="1" applyAlignment="1">
      <alignment vertical="top"/>
    </xf>
    <xf numFmtId="0" fontId="26" fillId="0" borderId="0" xfId="1" applyFont="1" applyAlignment="1">
      <alignment vertical="top"/>
    </xf>
    <xf numFmtId="0" fontId="6" fillId="0" borderId="0" xfId="1" applyFont="1" applyAlignment="1">
      <alignment horizontal="left" vertical="top" wrapText="1"/>
    </xf>
    <xf numFmtId="0" fontId="26" fillId="0" borderId="0" xfId="1" applyFont="1" applyAlignment="1">
      <alignment horizontal="right" vertical="top"/>
    </xf>
    <xf numFmtId="0" fontId="4" fillId="0" borderId="0" xfId="1" applyFont="1" applyAlignment="1">
      <alignment vertical="center" textRotation="180"/>
    </xf>
    <xf numFmtId="167" fontId="4" fillId="0" borderId="0" xfId="1" applyNumberFormat="1" applyFont="1"/>
    <xf numFmtId="167" fontId="3" fillId="0" borderId="3" xfId="1" applyNumberFormat="1" applyFont="1" applyBorder="1"/>
    <xf numFmtId="0" fontId="3" fillId="0" borderId="3" xfId="1" applyFont="1" applyBorder="1"/>
    <xf numFmtId="0" fontId="3" fillId="0" borderId="3" xfId="1" applyFont="1" applyBorder="1" applyAlignment="1">
      <alignment horizontal="center"/>
    </xf>
    <xf numFmtId="167" fontId="3" fillId="0" borderId="1" xfId="1" applyNumberFormat="1" applyFont="1" applyBorder="1"/>
    <xf numFmtId="167" fontId="28" fillId="0" borderId="0" xfId="1" applyNumberFormat="1" applyFont="1" applyAlignment="1">
      <alignment horizontal="left"/>
    </xf>
    <xf numFmtId="0" fontId="29" fillId="0" borderId="0" xfId="1" applyFont="1" applyAlignment="1">
      <alignment horizontal="left"/>
    </xf>
    <xf numFmtId="0" fontId="6" fillId="0" borderId="0" xfId="1" applyFont="1" applyAlignment="1">
      <alignment horizontal="centerContinuous"/>
    </xf>
    <xf numFmtId="167" fontId="5" fillId="0" borderId="0" xfId="1" applyNumberFormat="1" applyFont="1"/>
    <xf numFmtId="167" fontId="6" fillId="0" borderId="0" xfId="1" applyNumberFormat="1" applyFont="1" applyAlignment="1">
      <alignment horizontal="left"/>
    </xf>
    <xf numFmtId="0" fontId="7" fillId="0" borderId="0" xfId="1" applyFont="1" applyAlignment="1">
      <alignment horizontal="left"/>
    </xf>
    <xf numFmtId="0" fontId="3" fillId="0" borderId="0" xfId="1" applyFont="1" applyAlignment="1">
      <alignment horizontal="left"/>
    </xf>
    <xf numFmtId="0" fontId="3" fillId="0" borderId="0" xfId="1" applyFont="1" applyAlignment="1" applyProtection="1">
      <alignment horizontal="center" vertical="center"/>
      <protection locked="0"/>
    </xf>
    <xf numFmtId="0" fontId="30" fillId="0" borderId="0" xfId="1" applyFont="1" applyAlignment="1">
      <alignment horizontal="left"/>
    </xf>
    <xf numFmtId="167" fontId="14" fillId="0" borderId="0" xfId="1" applyNumberFormat="1" applyFont="1"/>
    <xf numFmtId="0" fontId="12" fillId="0" borderId="0" xfId="1" applyFont="1"/>
    <xf numFmtId="167" fontId="6" fillId="0" borderId="28" xfId="1" applyNumberFormat="1" applyFont="1" applyBorder="1" applyAlignment="1">
      <alignment horizontal="center"/>
    </xf>
    <xf numFmtId="167" fontId="6" fillId="0" borderId="13" xfId="1" applyNumberFormat="1" applyFont="1" applyBorder="1" applyAlignment="1" applyProtection="1">
      <alignment horizontal="center"/>
      <protection locked="0"/>
    </xf>
    <xf numFmtId="167" fontId="5" fillId="0" borderId="0" xfId="1" applyNumberFormat="1" applyFont="1" applyProtection="1">
      <protection hidden="1"/>
    </xf>
    <xf numFmtId="0" fontId="3" fillId="0" borderId="0" xfId="1" applyFont="1" applyProtection="1">
      <protection hidden="1"/>
    </xf>
    <xf numFmtId="167" fontId="32" fillId="0" borderId="0" xfId="1" applyNumberFormat="1" applyFont="1"/>
    <xf numFmtId="6" fontId="20" fillId="0" borderId="27" xfId="1" applyNumberFormat="1" applyFont="1" applyBorder="1"/>
    <xf numFmtId="6" fontId="20" fillId="0" borderId="0" xfId="1" applyNumberFormat="1" applyFont="1"/>
    <xf numFmtId="10" fontId="5" fillId="0" borderId="13" xfId="1" applyNumberFormat="1" applyFont="1" applyBorder="1"/>
    <xf numFmtId="6" fontId="6" fillId="0" borderId="0" xfId="1" applyNumberFormat="1" applyFont="1"/>
    <xf numFmtId="0" fontId="20" fillId="0" borderId="0" xfId="1" applyFont="1"/>
    <xf numFmtId="10" fontId="32" fillId="0" borderId="0" xfId="1" applyNumberFormat="1" applyFont="1"/>
    <xf numFmtId="2" fontId="22" fillId="0" borderId="26" xfId="1" applyNumberFormat="1" applyFont="1" applyBorder="1"/>
    <xf numFmtId="0" fontId="22" fillId="0" borderId="26" xfId="1" applyFont="1" applyBorder="1" applyAlignment="1">
      <alignment horizontal="center"/>
    </xf>
    <xf numFmtId="0" fontId="22" fillId="0" borderId="26" xfId="1" applyFont="1" applyBorder="1"/>
    <xf numFmtId="2" fontId="22" fillId="0" borderId="0" xfId="1" applyNumberFormat="1" applyFont="1"/>
    <xf numFmtId="0" fontId="22" fillId="0" borderId="0" xfId="1" applyFont="1" applyAlignment="1">
      <alignment horizontal="center"/>
    </xf>
    <xf numFmtId="0" fontId="6" fillId="0" borderId="0" xfId="1" applyFont="1" applyAlignment="1">
      <alignment horizontal="left" vertical="center"/>
    </xf>
    <xf numFmtId="167" fontId="26" fillId="0" borderId="0" xfId="1" applyNumberFormat="1" applyFont="1" applyAlignment="1">
      <alignment horizontal="left" vertical="center"/>
    </xf>
    <xf numFmtId="0" fontId="26" fillId="0" borderId="0" xfId="1" applyFont="1" applyAlignment="1">
      <alignment horizontal="left" vertical="center"/>
    </xf>
    <xf numFmtId="0" fontId="3" fillId="0" borderId="0" xfId="1" applyFont="1" applyAlignment="1">
      <alignment horizontal="left" vertical="center"/>
    </xf>
    <xf numFmtId="167" fontId="6" fillId="0" borderId="0" xfId="1" applyNumberFormat="1" applyFont="1" applyAlignment="1">
      <alignment horizontal="left" vertical="center"/>
    </xf>
    <xf numFmtId="49" fontId="4" fillId="0" borderId="0" xfId="1" applyNumberFormat="1" applyFont="1" applyAlignment="1">
      <alignment horizontal="center" vertical="top"/>
    </xf>
    <xf numFmtId="164" fontId="9" fillId="0" borderId="0" xfId="1" applyNumberFormat="1" applyFont="1" applyAlignment="1">
      <alignment horizontal="center" vertical="center"/>
    </xf>
    <xf numFmtId="169" fontId="4" fillId="0" borderId="0" xfId="1" applyNumberFormat="1" applyFont="1" applyAlignment="1">
      <alignment horizontal="center" vertical="top"/>
    </xf>
    <xf numFmtId="0" fontId="4" fillId="0" borderId="3" xfId="1" applyFont="1" applyBorder="1"/>
    <xf numFmtId="0" fontId="4" fillId="0" borderId="0" xfId="1" applyFont="1" applyAlignment="1" applyProtection="1">
      <alignment horizontal="right"/>
      <protection hidden="1"/>
    </xf>
    <xf numFmtId="170" fontId="4" fillId="0" borderId="1" xfId="1" applyNumberFormat="1" applyFont="1" applyBorder="1" applyAlignment="1" applyProtection="1">
      <alignment horizontal="left"/>
      <protection locked="0"/>
    </xf>
    <xf numFmtId="0" fontId="3" fillId="0" borderId="14" xfId="1" applyFont="1" applyBorder="1" applyAlignment="1" applyProtection="1">
      <alignment horizontal="center" vertical="center"/>
      <protection locked="0"/>
    </xf>
    <xf numFmtId="0" fontId="3" fillId="0" borderId="0" xfId="1" applyFont="1" applyAlignment="1">
      <alignment horizontal="left" indent="1"/>
    </xf>
    <xf numFmtId="0" fontId="5" fillId="0" borderId="0" xfId="1" applyFont="1" applyAlignment="1">
      <alignment horizontal="left" indent="1"/>
    </xf>
    <xf numFmtId="0" fontId="5" fillId="0" borderId="0" xfId="1" applyFont="1" applyAlignment="1">
      <alignment horizontal="left"/>
    </xf>
    <xf numFmtId="0" fontId="3" fillId="0" borderId="1" xfId="1" applyFont="1" applyBorder="1" applyProtection="1">
      <protection locked="0"/>
    </xf>
    <xf numFmtId="0" fontId="5" fillId="0" borderId="3" xfId="1" quotePrefix="1" applyFont="1" applyBorder="1" applyAlignment="1">
      <alignment horizontal="left"/>
    </xf>
    <xf numFmtId="0" fontId="7" fillId="0" borderId="3" xfId="1" applyFont="1" applyBorder="1"/>
    <xf numFmtId="0" fontId="7" fillId="0" borderId="3" xfId="1" applyFont="1" applyBorder="1" applyAlignment="1">
      <alignment horizontal="center"/>
    </xf>
    <xf numFmtId="8" fontId="3" fillId="0" borderId="0" xfId="1" applyNumberFormat="1" applyFont="1" applyAlignment="1">
      <alignment horizontal="left"/>
    </xf>
    <xf numFmtId="0" fontId="5" fillId="0" borderId="3" xfId="1" applyFont="1" applyBorder="1"/>
    <xf numFmtId="0" fontId="5" fillId="0" borderId="3" xfId="1" applyFont="1" applyBorder="1" applyAlignment="1">
      <alignment horizontal="left"/>
    </xf>
    <xf numFmtId="0" fontId="5" fillId="0" borderId="0" xfId="1" applyFont="1" applyAlignment="1">
      <alignment horizontal="center" vertical="top" textRotation="180"/>
    </xf>
    <xf numFmtId="49" fontId="4" fillId="0" borderId="0" xfId="1" applyNumberFormat="1" applyFont="1" applyAlignment="1">
      <alignment horizontal="center" vertical="center"/>
    </xf>
    <xf numFmtId="169" fontId="4" fillId="0" borderId="0" xfId="1" applyNumberFormat="1" applyFont="1" applyAlignment="1">
      <alignment horizontal="center" vertical="center"/>
    </xf>
    <xf numFmtId="170" fontId="4" fillId="0" borderId="30" xfId="1" applyNumberFormat="1" applyFont="1" applyBorder="1" applyAlignment="1" applyProtection="1">
      <alignment horizontal="center"/>
      <protection locked="0"/>
    </xf>
    <xf numFmtId="0" fontId="3" fillId="0" borderId="14" xfId="1" applyFont="1" applyBorder="1" applyAlignment="1" applyProtection="1">
      <alignment horizontal="center"/>
      <protection locked="0"/>
    </xf>
    <xf numFmtId="0" fontId="6" fillId="0" borderId="0" xfId="1" applyFont="1" applyAlignment="1">
      <alignment horizontal="left" vertical="center" indent="1"/>
    </xf>
    <xf numFmtId="0" fontId="6" fillId="0" borderId="0" xfId="1" applyFont="1" applyAlignment="1">
      <alignment horizontal="left" indent="1"/>
    </xf>
    <xf numFmtId="0" fontId="3" fillId="0" borderId="30" xfId="1" applyFont="1" applyBorder="1" applyProtection="1">
      <protection locked="0"/>
    </xf>
    <xf numFmtId="0" fontId="4" fillId="0" borderId="1" xfId="1" applyFont="1" applyBorder="1"/>
    <xf numFmtId="0" fontId="3" fillId="0" borderId="0" xfId="1" applyFont="1" applyAlignment="1">
      <alignment vertical="center"/>
    </xf>
    <xf numFmtId="0" fontId="5" fillId="0" borderId="0" xfId="1" applyFont="1" applyAlignment="1">
      <alignment horizontal="center"/>
    </xf>
    <xf numFmtId="0" fontId="5" fillId="0" borderId="0" xfId="1" quotePrefix="1" applyFont="1" applyAlignment="1">
      <alignment horizontal="left"/>
    </xf>
    <xf numFmtId="0" fontId="3" fillId="0" borderId="1" xfId="1" applyFont="1" applyBorder="1" applyAlignment="1">
      <alignment horizontal="left"/>
    </xf>
    <xf numFmtId="168" fontId="3" fillId="0" borderId="1" xfId="1" applyNumberFormat="1" applyFont="1" applyBorder="1" applyAlignment="1">
      <alignment horizontal="centerContinuous"/>
    </xf>
    <xf numFmtId="0" fontId="23" fillId="0" borderId="31" xfId="1" applyFont="1" applyBorder="1" applyAlignment="1">
      <alignment horizontal="left"/>
    </xf>
    <xf numFmtId="0" fontId="3" fillId="0" borderId="31" xfId="1" applyFont="1" applyBorder="1"/>
    <xf numFmtId="0" fontId="3" fillId="0" borderId="31" xfId="1" applyFont="1" applyBorder="1" applyAlignment="1">
      <alignment horizontal="center"/>
    </xf>
    <xf numFmtId="49" fontId="9" fillId="0" borderId="0" xfId="1" applyNumberFormat="1" applyFont="1" applyAlignment="1">
      <alignment horizontal="center" vertical="center"/>
    </xf>
    <xf numFmtId="169" fontId="9" fillId="0" borderId="0" xfId="1" applyNumberFormat="1" applyFont="1" applyAlignment="1">
      <alignment horizontal="center" vertical="center"/>
    </xf>
    <xf numFmtId="0" fontId="4" fillId="0" borderId="0" xfId="1" applyFont="1" applyAlignment="1">
      <alignment horizontal="center" vertical="center"/>
    </xf>
    <xf numFmtId="0" fontId="14" fillId="0" borderId="0" xfId="1" applyFont="1" applyAlignment="1">
      <alignment horizontal="center"/>
    </xf>
    <xf numFmtId="171" fontId="3" fillId="0" borderId="0" xfId="1" applyNumberFormat="1" applyFont="1" applyProtection="1">
      <protection locked="0"/>
    </xf>
    <xf numFmtId="0" fontId="3" fillId="0" borderId="0" xfId="1" applyFont="1" applyProtection="1">
      <protection locked="0"/>
    </xf>
    <xf numFmtId="171" fontId="3" fillId="0" borderId="0" xfId="1" applyNumberFormat="1" applyFont="1" applyAlignment="1" applyProtection="1">
      <alignment horizontal="left"/>
      <protection locked="0"/>
    </xf>
    <xf numFmtId="171" fontId="5" fillId="0" borderId="0" xfId="1" applyNumberFormat="1" applyFont="1" applyProtection="1">
      <protection locked="0"/>
    </xf>
    <xf numFmtId="49" fontId="29" fillId="0" borderId="0" xfId="1" applyNumberFormat="1" applyFont="1" applyAlignment="1" applyProtection="1">
      <alignment horizontal="left"/>
      <protection locked="0"/>
    </xf>
    <xf numFmtId="49" fontId="3" fillId="0" borderId="0" xfId="1" applyNumberFormat="1" applyFont="1" applyProtection="1">
      <protection locked="0"/>
    </xf>
    <xf numFmtId="49" fontId="3" fillId="0" borderId="26" xfId="1" applyNumberFormat="1" applyFont="1" applyBorder="1" applyProtection="1">
      <protection locked="0"/>
    </xf>
    <xf numFmtId="0" fontId="3" fillId="0" borderId="26" xfId="1" applyFont="1" applyBorder="1" applyProtection="1">
      <protection locked="0"/>
    </xf>
    <xf numFmtId="0" fontId="26" fillId="0" borderId="0" xfId="1" applyFont="1" applyAlignment="1">
      <alignment horizontal="left"/>
    </xf>
    <xf numFmtId="0" fontId="6" fillId="0" borderId="0" xfId="1" applyFont="1" applyAlignment="1">
      <alignment horizontal="left" vertical="center" indent="2"/>
    </xf>
    <xf numFmtId="0" fontId="3" fillId="5" borderId="0" xfId="5" applyFont="1" applyFill="1"/>
    <xf numFmtId="0" fontId="6" fillId="5" borderId="0" xfId="1" applyFont="1" applyFill="1"/>
    <xf numFmtId="0" fontId="3" fillId="5" borderId="0" xfId="1" applyFont="1" applyFill="1"/>
    <xf numFmtId="0" fontId="3" fillId="5" borderId="0" xfId="1" applyFont="1" applyFill="1" applyAlignment="1">
      <alignment horizontal="center"/>
    </xf>
    <xf numFmtId="167" fontId="6" fillId="0" borderId="32" xfId="1" applyNumberFormat="1" applyFont="1" applyBorder="1" applyAlignment="1" applyProtection="1">
      <alignment horizontal="center"/>
      <protection locked="0"/>
    </xf>
    <xf numFmtId="1" fontId="6" fillId="0" borderId="19" xfId="1" applyNumberFormat="1" applyFont="1" applyBorder="1" applyAlignment="1" applyProtection="1">
      <alignment horizontal="center" shrinkToFit="1"/>
      <protection locked="0"/>
    </xf>
    <xf numFmtId="1" fontId="6" fillId="0" borderId="33" xfId="1" applyNumberFormat="1" applyFont="1" applyBorder="1" applyAlignment="1" applyProtection="1">
      <alignment horizontal="center"/>
      <protection locked="0"/>
    </xf>
    <xf numFmtId="0" fontId="8" fillId="0" borderId="7" xfId="1" applyFont="1" applyBorder="1"/>
    <xf numFmtId="0" fontId="8" fillId="0" borderId="0" xfId="1" applyFont="1"/>
    <xf numFmtId="0" fontId="8" fillId="0" borderId="8" xfId="1" applyFont="1" applyBorder="1"/>
    <xf numFmtId="0" fontId="3" fillId="0" borderId="5" xfId="1" applyFont="1" applyBorder="1"/>
    <xf numFmtId="0" fontId="3" fillId="0" borderId="1" xfId="1" applyFont="1" applyBorder="1"/>
    <xf numFmtId="0" fontId="3" fillId="0" borderId="6" xfId="1" applyFont="1" applyBorder="1"/>
    <xf numFmtId="0" fontId="4" fillId="0" borderId="0" xfId="1" applyFont="1" applyAlignment="1">
      <alignment horizontal="center" vertical="center"/>
    </xf>
    <xf numFmtId="0" fontId="4" fillId="0" borderId="0" xfId="1" applyFont="1" applyAlignment="1">
      <alignment horizontal="center"/>
    </xf>
    <xf numFmtId="0" fontId="4" fillId="0" borderId="0" xfId="1" applyFont="1" applyAlignment="1" applyProtection="1">
      <alignment horizontal="center" vertical="center"/>
      <protection hidden="1"/>
    </xf>
    <xf numFmtId="0" fontId="3" fillId="0" borderId="0" xfId="1" applyFont="1" applyAlignment="1" applyProtection="1">
      <alignment horizontal="center" vertical="center"/>
      <protection hidden="1"/>
    </xf>
    <xf numFmtId="0" fontId="4" fillId="0" borderId="5" xfId="1" applyFont="1" applyBorder="1" applyAlignment="1">
      <alignment horizontal="left" indent="1"/>
    </xf>
    <xf numFmtId="0" fontId="4" fillId="0" borderId="1" xfId="1" applyFont="1" applyBorder="1" applyAlignment="1">
      <alignment horizontal="left" indent="1"/>
    </xf>
    <xf numFmtId="0" fontId="4" fillId="0" borderId="6" xfId="1" applyFont="1" applyBorder="1" applyAlignment="1">
      <alignment horizontal="left" indent="1"/>
    </xf>
    <xf numFmtId="164" fontId="4" fillId="0" borderId="5" xfId="1" applyNumberFormat="1" applyFont="1" applyBorder="1" applyAlignment="1">
      <alignment horizontal="left" indent="1"/>
    </xf>
    <xf numFmtId="164" fontId="4" fillId="0" borderId="6" xfId="1" applyNumberFormat="1" applyFont="1" applyBorder="1" applyAlignment="1">
      <alignment horizontal="left" indent="1"/>
    </xf>
    <xf numFmtId="0" fontId="4" fillId="0" borderId="5" xfId="1" applyFont="1" applyBorder="1" applyAlignment="1" applyProtection="1">
      <alignment horizontal="left" indent="1"/>
      <protection locked="0"/>
    </xf>
    <xf numFmtId="0" fontId="4" fillId="0" borderId="7" xfId="1" applyFont="1" applyBorder="1" applyAlignment="1" applyProtection="1">
      <alignment horizontal="left" indent="1"/>
      <protection locked="0"/>
    </xf>
    <xf numFmtId="0" fontId="4" fillId="0" borderId="0" xfId="1" applyFont="1" applyAlignment="1">
      <alignment horizontal="left" indent="1"/>
    </xf>
    <xf numFmtId="0" fontId="4" fillId="0" borderId="8" xfId="1" applyFont="1" applyBorder="1" applyAlignment="1">
      <alignment horizontal="left" indent="1"/>
    </xf>
    <xf numFmtId="0" fontId="4" fillId="0" borderId="7" xfId="1" applyFont="1" applyBorder="1" applyAlignment="1">
      <alignment horizontal="left" indent="1"/>
    </xf>
    <xf numFmtId="0" fontId="4" fillId="0" borderId="5" xfId="1" applyFont="1" applyBorder="1"/>
    <xf numFmtId="0" fontId="4" fillId="0" borderId="1" xfId="1" applyFont="1" applyBorder="1"/>
    <xf numFmtId="0" fontId="4" fillId="0" borderId="6" xfId="1" applyFont="1" applyBorder="1"/>
    <xf numFmtId="0" fontId="7" fillId="0" borderId="9" xfId="1" applyFont="1" applyBorder="1"/>
    <xf numFmtId="0" fontId="7" fillId="0" borderId="10" xfId="1" applyFont="1" applyBorder="1"/>
    <xf numFmtId="0" fontId="17" fillId="0" borderId="10" xfId="2" applyBorder="1" applyAlignment="1" applyProtection="1">
      <alignment horizontal="left" indent="1"/>
      <protection locked="0"/>
    </xf>
    <xf numFmtId="0" fontId="4" fillId="0" borderId="10" xfId="1" applyFont="1" applyBorder="1" applyAlignment="1" applyProtection="1">
      <alignment horizontal="left" indent="1"/>
      <protection locked="0"/>
    </xf>
    <xf numFmtId="0" fontId="4" fillId="0" borderId="11" xfId="1" applyFont="1" applyBorder="1" applyAlignment="1" applyProtection="1">
      <alignment horizontal="left" indent="1"/>
      <protection locked="0"/>
    </xf>
    <xf numFmtId="0" fontId="4" fillId="0" borderId="7" xfId="1" applyFont="1" applyBorder="1" applyAlignment="1">
      <alignment horizontal="left" vertical="center" indent="1"/>
    </xf>
    <xf numFmtId="0" fontId="4" fillId="0" borderId="0" xfId="1" applyFont="1" applyAlignment="1">
      <alignment horizontal="left" vertical="center" indent="1"/>
    </xf>
    <xf numFmtId="0" fontId="4" fillId="0" borderId="8" xfId="1" applyFont="1" applyBorder="1" applyAlignment="1">
      <alignment horizontal="left" vertical="center" indent="1"/>
    </xf>
    <xf numFmtId="0" fontId="4" fillId="0" borderId="7" xfId="1" applyFont="1" applyBorder="1" applyAlignment="1">
      <alignment horizontal="right"/>
    </xf>
    <xf numFmtId="0" fontId="4" fillId="0" borderId="0" xfId="1" applyFont="1" applyAlignment="1">
      <alignment horizontal="right"/>
    </xf>
    <xf numFmtId="0" fontId="4" fillId="0" borderId="8" xfId="1" applyFont="1" applyBorder="1" applyAlignment="1">
      <alignment horizontal="right"/>
    </xf>
    <xf numFmtId="0" fontId="3" fillId="0" borderId="5" xfId="1" applyFont="1" applyBorder="1" applyAlignment="1">
      <alignment horizontal="left" vertical="center" indent="1"/>
    </xf>
    <xf numFmtId="0" fontId="3" fillId="0" borderId="1" xfId="1" applyFont="1" applyBorder="1" applyAlignment="1">
      <alignment horizontal="left" vertical="center" indent="1"/>
    </xf>
    <xf numFmtId="0" fontId="3" fillId="0" borderId="6" xfId="1" applyFont="1" applyBorder="1" applyAlignment="1">
      <alignment horizontal="left" vertical="center" indent="1"/>
    </xf>
    <xf numFmtId="0" fontId="4" fillId="0" borderId="7" xfId="1" applyFont="1" applyBorder="1"/>
    <xf numFmtId="0" fontId="4" fillId="0" borderId="0" xfId="1" applyFont="1"/>
    <xf numFmtId="0" fontId="4" fillId="0" borderId="8" xfId="1" applyFont="1" applyBorder="1"/>
    <xf numFmtId="0" fontId="9" fillId="0" borderId="0" xfId="1" applyFont="1" applyAlignment="1">
      <alignment horizontal="center" vertical="center"/>
    </xf>
    <xf numFmtId="0" fontId="3" fillId="0" borderId="0" xfId="1" applyFont="1" applyAlignment="1">
      <alignment horizontal="center" vertical="center"/>
    </xf>
    <xf numFmtId="165" fontId="9" fillId="0" borderId="0" xfId="1" applyNumberFormat="1" applyFont="1" applyAlignment="1">
      <alignment horizontal="center" vertical="center"/>
    </xf>
    <xf numFmtId="165" fontId="3" fillId="0" borderId="0" xfId="1" applyNumberFormat="1" applyFont="1" applyAlignment="1">
      <alignment horizontal="center" vertical="center"/>
    </xf>
    <xf numFmtId="0" fontId="3" fillId="0" borderId="16" xfId="1" applyFont="1" applyBorder="1" applyAlignment="1" applyProtection="1">
      <alignment horizontal="left"/>
      <protection locked="0"/>
    </xf>
    <xf numFmtId="165" fontId="4" fillId="0" borderId="0" xfId="1" applyNumberFormat="1" applyFont="1" applyAlignment="1">
      <alignment horizontal="center" vertical="center"/>
    </xf>
    <xf numFmtId="0" fontId="4" fillId="0" borderId="0" xfId="1" quotePrefix="1" applyFont="1" applyAlignment="1">
      <alignment horizontal="center" vertical="center"/>
    </xf>
    <xf numFmtId="0" fontId="3" fillId="0" borderId="16" xfId="1" applyFont="1" applyBorder="1" applyProtection="1">
      <protection locked="0"/>
    </xf>
    <xf numFmtId="164" fontId="4" fillId="0" borderId="0" xfId="1" applyNumberFormat="1" applyFont="1" applyAlignment="1">
      <alignment horizontal="center" vertical="center"/>
    </xf>
    <xf numFmtId="164" fontId="9" fillId="0" borderId="0" xfId="1" applyNumberFormat="1" applyFont="1" applyAlignment="1">
      <alignment horizontal="center" vertical="center"/>
    </xf>
    <xf numFmtId="0" fontId="7" fillId="0" borderId="0" xfId="1" applyFont="1" applyAlignment="1" applyProtection="1">
      <alignment horizontal="left" vertical="center" wrapText="1"/>
      <protection locked="0"/>
    </xf>
    <xf numFmtId="0" fontId="9" fillId="0" borderId="0" xfId="1" applyFont="1" applyAlignment="1">
      <alignment horizontal="center" vertical="center" readingOrder="1"/>
    </xf>
    <xf numFmtId="3" fontId="7" fillId="0" borderId="13" xfId="1" applyNumberFormat="1" applyFont="1" applyBorder="1" applyAlignment="1" applyProtection="1">
      <alignment horizontal="right" indent="1"/>
      <protection locked="0"/>
    </xf>
    <xf numFmtId="0" fontId="9" fillId="0" borderId="0" xfId="1" applyFont="1" applyAlignment="1">
      <alignment horizontal="center"/>
    </xf>
    <xf numFmtId="0" fontId="9" fillId="0" borderId="26" xfId="1" applyFont="1" applyBorder="1" applyAlignment="1">
      <alignment horizontal="center"/>
    </xf>
    <xf numFmtId="0" fontId="6" fillId="0" borderId="0" xfId="1" applyFont="1" applyAlignment="1">
      <alignment horizontal="left" vertical="center" wrapText="1"/>
    </xf>
    <xf numFmtId="0" fontId="7" fillId="0" borderId="0" xfId="1" applyFont="1" applyAlignment="1" applyProtection="1">
      <alignment vertical="center" wrapText="1"/>
      <protection locked="0"/>
    </xf>
    <xf numFmtId="5" fontId="4" fillId="0" borderId="28" xfId="1" applyNumberFormat="1" applyFont="1" applyBorder="1" applyProtection="1">
      <protection locked="0"/>
    </xf>
    <xf numFmtId="0" fontId="4" fillId="0" borderId="29" xfId="1" applyFont="1" applyBorder="1" applyProtection="1">
      <protection locked="0"/>
    </xf>
    <xf numFmtId="0" fontId="6" fillId="0" borderId="0" xfId="1" applyFont="1" applyAlignment="1">
      <alignment horizontal="left" vertical="top" wrapText="1"/>
    </xf>
    <xf numFmtId="0" fontId="6" fillId="0" borderId="28" xfId="1" applyFont="1" applyBorder="1" applyAlignment="1" applyProtection="1">
      <alignment horizontal="left" vertical="center"/>
      <protection locked="0"/>
    </xf>
    <xf numFmtId="0" fontId="6" fillId="0" borderId="27" xfId="1" applyFont="1" applyBorder="1" applyAlignment="1" applyProtection="1">
      <alignment horizontal="left" vertical="center"/>
      <protection locked="0"/>
    </xf>
    <xf numFmtId="0" fontId="6" fillId="0" borderId="29" xfId="1" applyFont="1" applyBorder="1" applyAlignment="1" applyProtection="1">
      <alignment horizontal="left" vertical="center"/>
      <protection locked="0"/>
    </xf>
    <xf numFmtId="38" fontId="6" fillId="0" borderId="13" xfId="1" applyNumberFormat="1" applyFont="1" applyBorder="1" applyAlignment="1" applyProtection="1">
      <alignment horizontal="right" vertical="center"/>
      <protection locked="0"/>
    </xf>
    <xf numFmtId="0" fontId="4" fillId="0" borderId="0" xfId="1" applyFont="1" applyAlignment="1">
      <alignment horizontal="center" vertical="center" wrapText="1"/>
    </xf>
    <xf numFmtId="0" fontId="3" fillId="0" borderId="0" xfId="1" applyFont="1" applyAlignment="1">
      <alignment horizontal="center" vertical="center" wrapText="1"/>
    </xf>
    <xf numFmtId="164" fontId="4" fillId="0" borderId="0" xfId="1" applyNumberFormat="1" applyFont="1" applyAlignment="1">
      <alignment horizontal="center" vertical="center" wrapText="1"/>
    </xf>
    <xf numFmtId="167" fontId="9" fillId="0" borderId="0" xfId="1" applyNumberFormat="1" applyFont="1" applyAlignment="1">
      <alignment horizontal="center" vertical="center" wrapText="1"/>
    </xf>
    <xf numFmtId="0" fontId="7" fillId="0" borderId="0" xfId="1" applyFont="1" applyAlignment="1">
      <alignment horizontal="center" vertical="center" wrapText="1"/>
    </xf>
    <xf numFmtId="0" fontId="3" fillId="0" borderId="1" xfId="1" applyFont="1" applyBorder="1" applyAlignment="1" applyProtection="1">
      <alignment horizontal="center"/>
      <protection locked="0"/>
    </xf>
    <xf numFmtId="0" fontId="3" fillId="0" borderId="30" xfId="1" applyFont="1" applyBorder="1" applyAlignment="1" applyProtection="1">
      <alignment horizontal="center"/>
      <protection locked="0"/>
    </xf>
    <xf numFmtId="0" fontId="6" fillId="0" borderId="28" xfId="1" applyFont="1" applyBorder="1" applyAlignment="1">
      <alignment horizontal="center"/>
    </xf>
    <xf numFmtId="0" fontId="6" fillId="0" borderId="27" xfId="1" applyFont="1" applyBorder="1" applyAlignment="1">
      <alignment horizontal="center"/>
    </xf>
    <xf numFmtId="0" fontId="6" fillId="0" borderId="29" xfId="1" applyFont="1" applyBorder="1" applyAlignment="1">
      <alignment horizontal="center"/>
    </xf>
    <xf numFmtId="38" fontId="6" fillId="0" borderId="28" xfId="1" applyNumberFormat="1" applyFont="1" applyBorder="1" applyAlignment="1" applyProtection="1">
      <alignment horizontal="right" vertical="center"/>
      <protection locked="0"/>
    </xf>
    <xf numFmtId="38" fontId="6" fillId="0" borderId="27" xfId="1" applyNumberFormat="1" applyFont="1" applyBorder="1" applyAlignment="1" applyProtection="1">
      <alignment horizontal="right" vertical="center"/>
      <protection locked="0"/>
    </xf>
    <xf numFmtId="38" fontId="6" fillId="0" borderId="29" xfId="1" applyNumberFormat="1" applyFont="1" applyBorder="1" applyAlignment="1" applyProtection="1">
      <alignment horizontal="right" vertical="center"/>
      <protection locked="0"/>
    </xf>
    <xf numFmtId="0" fontId="5" fillId="0" borderId="28" xfId="1" applyFont="1" applyBorder="1" applyAlignment="1" applyProtection="1">
      <alignment horizontal="center" vertical="center"/>
      <protection locked="0"/>
    </xf>
    <xf numFmtId="0" fontId="5" fillId="0" borderId="27" xfId="1" applyFont="1" applyBorder="1" applyAlignment="1" applyProtection="1">
      <alignment horizontal="center" vertical="center"/>
      <protection locked="0"/>
    </xf>
    <xf numFmtId="0" fontId="5" fillId="0" borderId="29" xfId="1" applyFont="1" applyBorder="1" applyAlignment="1" applyProtection="1">
      <alignment horizontal="center" vertical="center"/>
      <protection locked="0"/>
    </xf>
    <xf numFmtId="6" fontId="6" fillId="0" borderId="13" xfId="1" applyNumberFormat="1" applyFont="1" applyBorder="1" applyAlignment="1" applyProtection="1">
      <alignment horizontal="right" vertical="center"/>
      <protection locked="0"/>
    </xf>
    <xf numFmtId="6" fontId="6" fillId="0" borderId="28" xfId="1" applyNumberFormat="1" applyFont="1" applyBorder="1" applyProtection="1">
      <protection locked="0"/>
    </xf>
    <xf numFmtId="6" fontId="6" fillId="0" borderId="29" xfId="1" applyNumberFormat="1" applyFont="1" applyBorder="1" applyProtection="1">
      <protection locked="0"/>
    </xf>
    <xf numFmtId="168" fontId="3" fillId="0" borderId="1" xfId="1" applyNumberFormat="1" applyFont="1" applyBorder="1" applyAlignment="1" applyProtection="1">
      <alignment horizontal="center"/>
      <protection locked="0"/>
    </xf>
    <xf numFmtId="0" fontId="3" fillId="0" borderId="0" xfId="1" applyFont="1" applyAlignment="1" applyProtection="1">
      <alignment horizontal="left" vertical="top" wrapText="1"/>
      <protection locked="0"/>
    </xf>
    <xf numFmtId="0" fontId="9" fillId="0" borderId="0" xfId="1" applyFont="1" applyAlignment="1">
      <alignment horizontal="center" vertical="center" wrapText="1"/>
    </xf>
    <xf numFmtId="8" fontId="3" fillId="0" borderId="0" xfId="1" applyNumberFormat="1" applyFont="1" applyAlignment="1" applyProtection="1">
      <alignment horizontal="left" vertical="top" wrapText="1"/>
      <protection locked="0"/>
    </xf>
    <xf numFmtId="164" fontId="9" fillId="0" borderId="0" xfId="1" applyNumberFormat="1" applyFont="1" applyAlignment="1">
      <alignment horizontal="center" vertical="center" wrapText="1"/>
    </xf>
    <xf numFmtId="0" fontId="9" fillId="0" borderId="3" xfId="1" applyFont="1" applyBorder="1" applyAlignment="1">
      <alignment horizontal="center" vertical="center" wrapText="1"/>
    </xf>
    <xf numFmtId="0" fontId="4" fillId="0" borderId="30" xfId="1" applyFont="1" applyBorder="1" applyAlignment="1" applyProtection="1">
      <alignment horizontal="center"/>
      <protection locked="0"/>
    </xf>
    <xf numFmtId="0" fontId="4" fillId="0" borderId="30" xfId="1" applyFont="1" applyBorder="1" applyAlignment="1" applyProtection="1">
      <alignment horizontal="center" vertical="center"/>
      <protection locked="0"/>
    </xf>
  </cellXfs>
  <cellStyles count="6">
    <cellStyle name="Hyperlink" xfId="2" builtinId="8"/>
    <cellStyle name="Hyperlink 2" xfId="3" xr:uid="{00000000-0005-0000-0000-000001000000}"/>
    <cellStyle name="Normal" xfId="0" builtinId="0"/>
    <cellStyle name="Normal 2" xfId="1" xr:uid="{00000000-0005-0000-0000-000003000000}"/>
    <cellStyle name="Normal 4" xfId="4" xr:uid="{00000000-0005-0000-0000-000004000000}"/>
    <cellStyle name="Normal_THRESHOLD CALCULATOR v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76200</xdr:colOff>
      <xdr:row>20</xdr:row>
      <xdr:rowOff>20955</xdr:rowOff>
    </xdr:to>
    <xdr:sp macro="" textlink="">
      <xdr:nvSpPr>
        <xdr:cNvPr id="2" name="Text 1">
          <a:extLst>
            <a:ext uri="{FF2B5EF4-FFF2-40B4-BE49-F238E27FC236}">
              <a16:creationId xmlns:a16="http://schemas.microsoft.com/office/drawing/2014/main" id="{049098B2-18F4-4BCD-91A6-EF4CE5A26CBC}"/>
            </a:ext>
          </a:extLst>
        </xdr:cNvPr>
        <xdr:cNvSpPr txBox="1">
          <a:spLocks noChangeArrowheads="1"/>
        </xdr:cNvSpPr>
      </xdr:nvSpPr>
      <xdr:spPr bwMode="auto">
        <a:xfrm>
          <a:off x="4314825" y="267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18</xdr:row>
      <xdr:rowOff>0</xdr:rowOff>
    </xdr:from>
    <xdr:to>
      <xdr:col>2</xdr:col>
      <xdr:colOff>0</xdr:colOff>
      <xdr:row>18</xdr:row>
      <xdr:rowOff>0</xdr:rowOff>
    </xdr:to>
    <xdr:sp macro="" textlink="">
      <xdr:nvSpPr>
        <xdr:cNvPr id="3" name="Rectangle 2">
          <a:extLst>
            <a:ext uri="{FF2B5EF4-FFF2-40B4-BE49-F238E27FC236}">
              <a16:creationId xmlns:a16="http://schemas.microsoft.com/office/drawing/2014/main" id="{64A87947-1EC6-4F6F-BA8C-9BFE7A63396A}"/>
            </a:ext>
          </a:extLst>
        </xdr:cNvPr>
        <xdr:cNvSpPr>
          <a:spLocks noChangeArrowheads="1"/>
        </xdr:cNvSpPr>
      </xdr:nvSpPr>
      <xdr:spPr bwMode="auto">
        <a:xfrm>
          <a:off x="1724025" y="2571750"/>
          <a:ext cx="0" cy="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114300</xdr:colOff>
      <xdr:row>12</xdr:row>
      <xdr:rowOff>0</xdr:rowOff>
    </xdr:from>
    <xdr:to>
      <xdr:col>4</xdr:col>
      <xdr:colOff>190500</xdr:colOff>
      <xdr:row>13</xdr:row>
      <xdr:rowOff>28575</xdr:rowOff>
    </xdr:to>
    <xdr:sp macro="" textlink="">
      <xdr:nvSpPr>
        <xdr:cNvPr id="2" name="Text 1">
          <a:extLst>
            <a:ext uri="{FF2B5EF4-FFF2-40B4-BE49-F238E27FC236}">
              <a16:creationId xmlns:a16="http://schemas.microsoft.com/office/drawing/2014/main" id="{83EFD9FF-A45A-4EC9-8AE6-DF0DB557422A}"/>
            </a:ext>
          </a:extLst>
        </xdr:cNvPr>
        <xdr:cNvSpPr txBox="1">
          <a:spLocks noChangeArrowheads="1"/>
        </xdr:cNvSpPr>
      </xdr:nvSpPr>
      <xdr:spPr bwMode="auto">
        <a:xfrm>
          <a:off x="2352675" y="1704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0</xdr:colOff>
      <xdr:row>12</xdr:row>
      <xdr:rowOff>0</xdr:rowOff>
    </xdr:from>
    <xdr:to>
      <xdr:col>6</xdr:col>
      <xdr:colOff>0</xdr:colOff>
      <xdr:row>12</xdr:row>
      <xdr:rowOff>0</xdr:rowOff>
    </xdr:to>
    <xdr:sp macro="" textlink="">
      <xdr:nvSpPr>
        <xdr:cNvPr id="3" name="Rectangle 2">
          <a:extLst>
            <a:ext uri="{FF2B5EF4-FFF2-40B4-BE49-F238E27FC236}">
              <a16:creationId xmlns:a16="http://schemas.microsoft.com/office/drawing/2014/main" id="{AFD6C3F3-0B58-4E31-AFCD-ED3EC1C7D846}"/>
            </a:ext>
          </a:extLst>
        </xdr:cNvPr>
        <xdr:cNvSpPr>
          <a:spLocks noChangeArrowheads="1"/>
        </xdr:cNvSpPr>
      </xdr:nvSpPr>
      <xdr:spPr bwMode="auto">
        <a:xfrm>
          <a:off x="3819525" y="1704975"/>
          <a:ext cx="0" cy="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114300</xdr:colOff>
      <xdr:row>17</xdr:row>
      <xdr:rowOff>0</xdr:rowOff>
    </xdr:from>
    <xdr:to>
      <xdr:col>4</xdr:col>
      <xdr:colOff>190500</xdr:colOff>
      <xdr:row>18</xdr:row>
      <xdr:rowOff>85725</xdr:rowOff>
    </xdr:to>
    <xdr:sp macro="" textlink="">
      <xdr:nvSpPr>
        <xdr:cNvPr id="2" name="Text 1">
          <a:extLst>
            <a:ext uri="{FF2B5EF4-FFF2-40B4-BE49-F238E27FC236}">
              <a16:creationId xmlns:a16="http://schemas.microsoft.com/office/drawing/2014/main" id="{580CEEE9-5723-41E9-BA77-642A5E22159F}"/>
            </a:ext>
          </a:extLst>
        </xdr:cNvPr>
        <xdr:cNvSpPr txBox="1">
          <a:spLocks noChangeArrowheads="1"/>
        </xdr:cNvSpPr>
      </xdr:nvSpPr>
      <xdr:spPr bwMode="auto">
        <a:xfrm>
          <a:off x="2381250" y="2543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0</xdr:colOff>
      <xdr:row>10</xdr:row>
      <xdr:rowOff>0</xdr:rowOff>
    </xdr:from>
    <xdr:to>
      <xdr:col>6</xdr:col>
      <xdr:colOff>0</xdr:colOff>
      <xdr:row>10</xdr:row>
      <xdr:rowOff>0</xdr:rowOff>
    </xdr:to>
    <xdr:sp macro="" textlink="">
      <xdr:nvSpPr>
        <xdr:cNvPr id="3" name="Rectangle 2">
          <a:extLst>
            <a:ext uri="{FF2B5EF4-FFF2-40B4-BE49-F238E27FC236}">
              <a16:creationId xmlns:a16="http://schemas.microsoft.com/office/drawing/2014/main" id="{DF0E0C8F-CF10-4F64-8131-11B393DE22D9}"/>
            </a:ext>
          </a:extLst>
        </xdr:cNvPr>
        <xdr:cNvSpPr>
          <a:spLocks noChangeArrowheads="1"/>
        </xdr:cNvSpPr>
      </xdr:nvSpPr>
      <xdr:spPr bwMode="auto">
        <a:xfrm>
          <a:off x="3848100" y="1562100"/>
          <a:ext cx="0" cy="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38</xdr:row>
      <xdr:rowOff>0</xdr:rowOff>
    </xdr:from>
    <xdr:to>
      <xdr:col>2</xdr:col>
      <xdr:colOff>76200</xdr:colOff>
      <xdr:row>39</xdr:row>
      <xdr:rowOff>28575</xdr:rowOff>
    </xdr:to>
    <xdr:sp macro="" textlink="">
      <xdr:nvSpPr>
        <xdr:cNvPr id="2" name="Text 1">
          <a:extLst>
            <a:ext uri="{FF2B5EF4-FFF2-40B4-BE49-F238E27FC236}">
              <a16:creationId xmlns:a16="http://schemas.microsoft.com/office/drawing/2014/main" id="{E6BE2216-3517-42A3-ACC6-CFD279FEB3B1}"/>
            </a:ext>
          </a:extLst>
        </xdr:cNvPr>
        <xdr:cNvSpPr txBox="1">
          <a:spLocks noChangeArrowheads="1"/>
        </xdr:cNvSpPr>
      </xdr:nvSpPr>
      <xdr:spPr bwMode="auto">
        <a:xfrm>
          <a:off x="1085850" y="681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37</xdr:row>
      <xdr:rowOff>0</xdr:rowOff>
    </xdr:from>
    <xdr:to>
      <xdr:col>2</xdr:col>
      <xdr:colOff>0</xdr:colOff>
      <xdr:row>37</xdr:row>
      <xdr:rowOff>0</xdr:rowOff>
    </xdr:to>
    <xdr:sp macro="" textlink="">
      <xdr:nvSpPr>
        <xdr:cNvPr id="3" name="Rectangle 2">
          <a:extLst>
            <a:ext uri="{FF2B5EF4-FFF2-40B4-BE49-F238E27FC236}">
              <a16:creationId xmlns:a16="http://schemas.microsoft.com/office/drawing/2014/main" id="{AF554F8E-691C-40AB-868D-F2074690CE9F}"/>
            </a:ext>
          </a:extLst>
        </xdr:cNvPr>
        <xdr:cNvSpPr>
          <a:spLocks noChangeArrowheads="1"/>
        </xdr:cNvSpPr>
      </xdr:nvSpPr>
      <xdr:spPr bwMode="auto">
        <a:xfrm>
          <a:off x="1085850" y="6638925"/>
          <a:ext cx="0" cy="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FR\FY21%20AFR\Final%20Form%20and%20Instructions\afr-21-form%20(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TOC"/>
      <sheetName val="Aud Quest 2"/>
      <sheetName val="FP Info 3"/>
      <sheetName val="Fin Profile 4"/>
      <sheetName val="Assets-Liab 5-6"/>
      <sheetName val="Acct Summary 7-9"/>
      <sheetName val="Revenues 10-15"/>
      <sheetName val="Expenditures 16-24"/>
      <sheetName val="Tax Sched 25"/>
      <sheetName val="Short-Term Long-Term Debt 26"/>
      <sheetName val="Rest Tax Levies-Tort Im 27"/>
      <sheetName val="Cap Outlay Deprec"/>
      <sheetName val="PCTC-OEPP"/>
      <sheetName val="Contracts Paid in CY"/>
      <sheetName val="ICR Computation"/>
      <sheetName val="Shared Outsourced Services"/>
      <sheetName val="AC"/>
      <sheetName val="Itemization"/>
      <sheetName val="REF"/>
      <sheetName val="Opinion-Notes"/>
      <sheetName val="DeficitAFRSum Calc"/>
      <sheetName val="AUDITCHECK"/>
      <sheetName val="AFR21"/>
      <sheetName val="Single Audit Cover"/>
      <sheetName val="Single Audit Checklist"/>
      <sheetName val="SEFA Reconcile"/>
      <sheetName val=" SEFA"/>
      <sheetName val="SEFA NOTES"/>
      <sheetName val="SF&amp;QC Sec-1"/>
      <sheetName val="SF&amp;QC Sec-2"/>
      <sheetName val="SF&amp;QC Sec-3"/>
      <sheetName val="SSPAF"/>
    </sheetNames>
    <sheetDataSet>
      <sheetData sheetId="0"/>
      <sheetData sheetId="1"/>
      <sheetData sheetId="2"/>
      <sheetData sheetId="3"/>
      <sheetData sheetId="4"/>
      <sheetData sheetId="5"/>
      <sheetData sheetId="6">
        <row r="7">
          <cell r="C7">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E2">
            <v>2021</v>
          </cell>
        </row>
      </sheetData>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mack@mackcpas.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Pages/School-Nutrition-Programs-Food-Distribution.aspx" TargetMode="External"/><Relationship Id="rId2" Type="http://schemas.openxmlformats.org/officeDocument/2006/relationships/hyperlink" Target="https://www.isbe.net/Pages/School-Nutrition-Programs-Food-Distribution.aspx" TargetMode="External"/><Relationship Id="rId1" Type="http://schemas.openxmlformats.org/officeDocument/2006/relationships/hyperlink" Target="https://harvester.census.gov/facweb/Default.aspx" TargetMode="External"/><Relationship Id="rId5" Type="http://schemas.openxmlformats.org/officeDocument/2006/relationships/printerSettings" Target="../printerSettings/printerSettings2.bin"/><Relationship Id="rId4" Type="http://schemas.openxmlformats.org/officeDocument/2006/relationships/hyperlink" Target="https://www.isbe.net/Pages/School-Nutrition-Programs-Food-Distribution.asp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9"/>
  <sheetViews>
    <sheetView showGridLines="0" showZeros="0" topLeftCell="A13" zoomScale="110" zoomScaleNormal="110" workbookViewId="0">
      <selection activeCell="Q43" sqref="Q43"/>
    </sheetView>
  </sheetViews>
  <sheetFormatPr defaultColWidth="9.109375" defaultRowHeight="13.8" x14ac:dyDescent="0.3"/>
  <cols>
    <col min="1" max="1" width="7.88671875" style="6" customWidth="1"/>
    <col min="2" max="2" width="2.33203125" style="2" customWidth="1"/>
    <col min="3" max="3" width="9.109375" style="6"/>
    <col min="4" max="4" width="13" style="6" customWidth="1"/>
    <col min="5" max="5" width="16" style="6" customWidth="1"/>
    <col min="6" max="6" width="4.109375" style="6" customWidth="1"/>
    <col min="7" max="7" width="3.6640625" style="6" customWidth="1"/>
    <col min="8" max="8" width="9.6640625" style="6" customWidth="1"/>
    <col min="9" max="9" width="10.6640625" style="6" customWidth="1"/>
    <col min="10" max="10" width="5" style="6" customWidth="1"/>
    <col min="11" max="11" width="6.5546875" style="6" customWidth="1"/>
    <col min="12" max="12" width="12.88671875" style="6" customWidth="1"/>
    <col min="13" max="13" width="2.6640625" style="6" customWidth="1"/>
    <col min="14" max="14" width="13.109375" style="6" customWidth="1"/>
    <col min="15" max="15" width="7.109375" style="6" customWidth="1"/>
    <col min="16" max="16" width="7" style="6" customWidth="1"/>
    <col min="17" max="17" width="9.6640625" style="6" customWidth="1"/>
    <col min="18" max="19" width="9.88671875" style="6" customWidth="1"/>
    <col min="20" max="16384" width="9.109375" style="6"/>
  </cols>
  <sheetData>
    <row r="1" spans="1:29" x14ac:dyDescent="0.3">
      <c r="A1" s="1"/>
      <c r="C1" s="1"/>
      <c r="D1" s="1"/>
      <c r="E1" s="1"/>
      <c r="F1" s="3"/>
      <c r="G1" s="3"/>
      <c r="H1" s="1"/>
      <c r="I1" s="1"/>
      <c r="J1" s="1"/>
      <c r="K1" s="1"/>
      <c r="L1" s="4"/>
      <c r="M1" s="5"/>
    </row>
    <row r="2" spans="1:29" ht="13.5" customHeight="1" x14ac:dyDescent="0.3">
      <c r="A2" s="259" t="s">
        <v>0</v>
      </c>
      <c r="B2" s="259"/>
      <c r="C2" s="259"/>
      <c r="D2" s="259"/>
      <c r="E2" s="259"/>
      <c r="F2" s="259"/>
      <c r="G2" s="259"/>
      <c r="H2" s="259"/>
      <c r="I2" s="259"/>
      <c r="J2" s="259"/>
      <c r="K2" s="259"/>
      <c r="L2" s="259"/>
    </row>
    <row r="3" spans="1:29" ht="13.5" customHeight="1" x14ac:dyDescent="0.3">
      <c r="A3" s="260" t="s">
        <v>1</v>
      </c>
      <c r="B3" s="260"/>
      <c r="C3" s="260"/>
      <c r="D3" s="260"/>
      <c r="E3" s="260"/>
      <c r="F3" s="260"/>
      <c r="G3" s="260"/>
      <c r="H3" s="260"/>
      <c r="I3" s="260"/>
      <c r="J3" s="260"/>
      <c r="K3" s="260"/>
      <c r="L3" s="260"/>
    </row>
    <row r="4" spans="1:29" ht="13.5" customHeight="1" x14ac:dyDescent="0.3">
      <c r="A4" s="261" t="str">
        <f>"Year Ending June 30, "&amp;[1]AFR21!E2</f>
        <v>Year Ending June 30, 2021</v>
      </c>
      <c r="B4" s="262"/>
      <c r="C4" s="262"/>
      <c r="D4" s="262"/>
      <c r="E4" s="262"/>
      <c r="F4" s="262"/>
      <c r="G4" s="262"/>
      <c r="H4" s="262"/>
      <c r="I4" s="262"/>
      <c r="J4" s="262"/>
      <c r="K4" s="262"/>
      <c r="L4" s="262"/>
    </row>
    <row r="5" spans="1:29" ht="29.85" customHeight="1" x14ac:dyDescent="0.3">
      <c r="A5" s="7"/>
      <c r="B5" s="8"/>
      <c r="C5" s="7"/>
      <c r="D5" s="7"/>
      <c r="E5" s="7"/>
      <c r="F5" s="7"/>
      <c r="G5" s="7"/>
      <c r="H5" s="7"/>
      <c r="I5" s="7"/>
      <c r="J5" s="7"/>
      <c r="K5" s="7"/>
      <c r="L5" s="7"/>
      <c r="V5" s="9"/>
      <c r="W5" s="9"/>
      <c r="X5" s="9"/>
      <c r="Y5" s="9"/>
      <c r="Z5" s="9"/>
      <c r="AA5" s="9"/>
      <c r="AB5" s="9"/>
      <c r="AC5" s="9"/>
    </row>
    <row r="6" spans="1:29" ht="13.5" customHeight="1" x14ac:dyDescent="0.3">
      <c r="A6" s="10" t="s">
        <v>2</v>
      </c>
      <c r="B6" s="11"/>
      <c r="C6" s="12"/>
      <c r="D6" s="12"/>
      <c r="E6" s="13" t="s">
        <v>3</v>
      </c>
      <c r="F6" s="14"/>
      <c r="G6" s="15" t="s">
        <v>4</v>
      </c>
      <c r="H6" s="12"/>
      <c r="I6" s="12"/>
      <c r="J6" s="12"/>
      <c r="K6" s="12"/>
      <c r="L6" s="16"/>
      <c r="V6" s="9"/>
      <c r="W6" s="9"/>
      <c r="X6" s="9"/>
      <c r="Y6" s="9"/>
      <c r="Z6" s="9"/>
      <c r="AA6" s="9"/>
      <c r="AB6" s="9"/>
      <c r="AC6" s="9"/>
    </row>
    <row r="7" spans="1:29" ht="16.5" customHeight="1" x14ac:dyDescent="0.3">
      <c r="A7" s="263" t="s">
        <v>284</v>
      </c>
      <c r="B7" s="264"/>
      <c r="C7" s="264"/>
      <c r="D7" s="265"/>
      <c r="E7" s="266" t="s">
        <v>285</v>
      </c>
      <c r="F7" s="267"/>
      <c r="G7" s="268" t="s">
        <v>289</v>
      </c>
      <c r="H7" s="264"/>
      <c r="I7" s="264"/>
      <c r="J7" s="264"/>
      <c r="K7" s="264"/>
      <c r="L7" s="265"/>
    </row>
    <row r="8" spans="1:29" ht="13.5" customHeight="1" x14ac:dyDescent="0.3">
      <c r="A8" s="10" t="s">
        <v>5</v>
      </c>
      <c r="B8" s="11"/>
      <c r="C8" s="12"/>
      <c r="D8" s="12"/>
      <c r="E8" s="17"/>
      <c r="F8" s="16"/>
      <c r="G8" s="18" t="s">
        <v>6</v>
      </c>
      <c r="H8" s="9"/>
      <c r="I8" s="9"/>
      <c r="J8" s="9"/>
      <c r="K8" s="9"/>
      <c r="L8" s="19"/>
    </row>
    <row r="9" spans="1:29" ht="13.5" customHeight="1" x14ac:dyDescent="0.3">
      <c r="A9" s="269" t="s">
        <v>286</v>
      </c>
      <c r="B9" s="270"/>
      <c r="C9" s="270"/>
      <c r="D9" s="270"/>
      <c r="E9" s="270"/>
      <c r="F9" s="271"/>
      <c r="G9" s="272" t="s">
        <v>290</v>
      </c>
      <c r="H9" s="270"/>
      <c r="I9" s="270"/>
      <c r="J9" s="270"/>
      <c r="K9" s="270"/>
      <c r="L9" s="271"/>
    </row>
    <row r="10" spans="1:29" ht="13.5" customHeight="1" x14ac:dyDescent="0.3">
      <c r="A10" s="273"/>
      <c r="B10" s="274"/>
      <c r="C10" s="274"/>
      <c r="D10" s="274"/>
      <c r="E10" s="274"/>
      <c r="F10" s="275"/>
      <c r="G10" s="272" t="s">
        <v>291</v>
      </c>
      <c r="H10" s="270"/>
      <c r="I10" s="270"/>
      <c r="J10" s="270"/>
      <c r="K10" s="270"/>
      <c r="L10" s="271"/>
    </row>
    <row r="11" spans="1:29" ht="13.5" customHeight="1" x14ac:dyDescent="0.3">
      <c r="A11" s="10" t="s">
        <v>7</v>
      </c>
      <c r="B11" s="11"/>
      <c r="C11" s="12"/>
      <c r="D11" s="17"/>
      <c r="E11" s="12"/>
      <c r="F11" s="16"/>
      <c r="G11" s="272" t="s">
        <v>292</v>
      </c>
      <c r="H11" s="270"/>
      <c r="I11" s="270"/>
      <c r="J11" s="270"/>
      <c r="K11" s="270"/>
      <c r="L11" s="271"/>
    </row>
    <row r="12" spans="1:29" ht="13.5" customHeight="1" x14ac:dyDescent="0.3">
      <c r="A12" s="253" t="s">
        <v>8</v>
      </c>
      <c r="B12" s="254"/>
      <c r="C12" s="254"/>
      <c r="D12" s="254"/>
      <c r="E12" s="254"/>
      <c r="F12" s="255"/>
      <c r="G12" s="256"/>
      <c r="H12" s="257"/>
      <c r="I12" s="257"/>
      <c r="J12" s="257"/>
      <c r="K12" s="257"/>
      <c r="L12" s="258"/>
    </row>
    <row r="13" spans="1:29" ht="13.5" customHeight="1" x14ac:dyDescent="0.3">
      <c r="A13" s="272"/>
      <c r="B13" s="270"/>
      <c r="C13" s="270"/>
      <c r="D13" s="270"/>
      <c r="E13" s="270"/>
      <c r="F13" s="271"/>
      <c r="G13" s="276" t="s">
        <v>9</v>
      </c>
      <c r="H13" s="277"/>
      <c r="I13" s="278" t="s">
        <v>293</v>
      </c>
      <c r="J13" s="279"/>
      <c r="K13" s="279"/>
      <c r="L13" s="280"/>
    </row>
    <row r="14" spans="1:29" ht="13.5" customHeight="1" x14ac:dyDescent="0.3">
      <c r="A14" s="272" t="s">
        <v>287</v>
      </c>
      <c r="B14" s="270"/>
      <c r="C14" s="270"/>
      <c r="D14" s="270"/>
      <c r="E14" s="270"/>
      <c r="F14" s="271"/>
      <c r="G14" s="20" t="s">
        <v>10</v>
      </c>
      <c r="H14" s="9"/>
      <c r="I14" s="9"/>
      <c r="J14" s="9"/>
      <c r="K14" s="9"/>
      <c r="L14" s="19"/>
    </row>
    <row r="15" spans="1:29" ht="13.5" customHeight="1" x14ac:dyDescent="0.3">
      <c r="A15" s="272" t="s">
        <v>288</v>
      </c>
      <c r="B15" s="270"/>
      <c r="C15" s="270"/>
      <c r="D15" s="270"/>
      <c r="E15" s="270"/>
      <c r="F15" s="271"/>
      <c r="G15" s="281" t="s">
        <v>294</v>
      </c>
      <c r="H15" s="282"/>
      <c r="I15" s="282"/>
      <c r="J15" s="282"/>
      <c r="K15" s="282"/>
      <c r="L15" s="283"/>
    </row>
    <row r="16" spans="1:29" ht="12.15" customHeight="1" x14ac:dyDescent="0.3">
      <c r="A16" s="284">
        <v>60416</v>
      </c>
      <c r="B16" s="285"/>
      <c r="C16" s="285"/>
      <c r="D16" s="285"/>
      <c r="E16" s="285"/>
      <c r="F16" s="286"/>
      <c r="G16" s="287"/>
      <c r="H16" s="288"/>
      <c r="I16" s="288"/>
      <c r="J16" s="288"/>
      <c r="K16" s="288"/>
      <c r="L16" s="289"/>
    </row>
    <row r="17" spans="1:13" ht="12.15" customHeight="1" x14ac:dyDescent="0.3">
      <c r="A17" s="290"/>
      <c r="B17" s="291"/>
      <c r="C17" s="291"/>
      <c r="D17" s="291"/>
      <c r="E17" s="291"/>
      <c r="F17" s="292"/>
      <c r="G17" s="20" t="s">
        <v>11</v>
      </c>
      <c r="H17" s="9"/>
      <c r="I17" s="9"/>
      <c r="J17" s="9"/>
      <c r="K17" s="13" t="s">
        <v>12</v>
      </c>
      <c r="L17" s="16"/>
      <c r="M17" s="9"/>
    </row>
    <row r="18" spans="1:13" ht="12.15" customHeight="1" x14ac:dyDescent="0.3">
      <c r="A18" s="273"/>
      <c r="B18" s="274"/>
      <c r="C18" s="274"/>
      <c r="D18" s="274"/>
      <c r="E18" s="274"/>
      <c r="F18" s="275"/>
      <c r="G18" s="263" t="s">
        <v>295</v>
      </c>
      <c r="H18" s="264"/>
      <c r="I18" s="264"/>
      <c r="J18" s="264"/>
      <c r="K18" s="263" t="s">
        <v>296</v>
      </c>
      <c r="L18" s="265"/>
    </row>
    <row r="19" spans="1:13" ht="12.15" customHeight="1" x14ac:dyDescent="0.3"/>
    <row r="20" spans="1:13" ht="12.15" customHeight="1" x14ac:dyDescent="0.3">
      <c r="J20" s="6" t="s">
        <v>13</v>
      </c>
      <c r="K20" s="2" t="s">
        <v>13</v>
      </c>
    </row>
    <row r="21" spans="1:13" ht="12.15" customHeight="1" x14ac:dyDescent="0.3">
      <c r="A21" s="21" t="s">
        <v>14</v>
      </c>
    </row>
    <row r="22" spans="1:13" ht="12.15" customHeight="1" x14ac:dyDescent="0.3">
      <c r="A22" s="22"/>
    </row>
    <row r="23" spans="1:13" ht="12.15" customHeight="1" x14ac:dyDescent="0.3">
      <c r="A23" s="22"/>
      <c r="B23" s="23" t="s">
        <v>297</v>
      </c>
      <c r="C23" s="24" t="s">
        <v>15</v>
      </c>
    </row>
    <row r="24" spans="1:13" ht="10.199999999999999" customHeight="1" x14ac:dyDescent="0.3">
      <c r="A24" s="22"/>
      <c r="C24" s="24" t="s">
        <v>16</v>
      </c>
    </row>
    <row r="25" spans="1:13" ht="9" customHeight="1" x14ac:dyDescent="0.3">
      <c r="B25" s="25"/>
      <c r="C25" s="26"/>
    </row>
    <row r="26" spans="1:13" ht="12.15" customHeight="1" x14ac:dyDescent="0.3">
      <c r="B26" s="23" t="s">
        <v>297</v>
      </c>
      <c r="C26" s="24" t="s">
        <v>17</v>
      </c>
    </row>
    <row r="27" spans="1:13" ht="9" customHeight="1" x14ac:dyDescent="0.3">
      <c r="B27" s="25"/>
      <c r="C27" s="24"/>
    </row>
    <row r="28" spans="1:13" ht="12.15" customHeight="1" x14ac:dyDescent="0.3">
      <c r="A28" s="27"/>
      <c r="B28" s="23" t="s">
        <v>297</v>
      </c>
      <c r="C28" s="24" t="s">
        <v>18</v>
      </c>
    </row>
    <row r="29" spans="1:13" ht="9" customHeight="1" x14ac:dyDescent="0.3">
      <c r="A29" s="27"/>
      <c r="B29" s="25"/>
      <c r="C29" s="24"/>
    </row>
    <row r="30" spans="1:13" ht="12.15" customHeight="1" x14ac:dyDescent="0.3">
      <c r="B30" s="23" t="s">
        <v>297</v>
      </c>
      <c r="C30" s="24" t="s">
        <v>19</v>
      </c>
      <c r="D30" s="28"/>
      <c r="E30" s="28"/>
    </row>
    <row r="31" spans="1:13" ht="9" customHeight="1" x14ac:dyDescent="0.3">
      <c r="B31" s="25"/>
      <c r="C31" s="24"/>
      <c r="D31" s="28"/>
      <c r="E31" s="28"/>
    </row>
    <row r="32" spans="1:13" ht="12.15" customHeight="1" x14ac:dyDescent="0.3">
      <c r="B32" s="23" t="s">
        <v>297</v>
      </c>
      <c r="C32" s="24" t="s">
        <v>20</v>
      </c>
      <c r="D32" s="28"/>
      <c r="E32" s="28"/>
    </row>
    <row r="33" spans="1:8" ht="10.95" customHeight="1" x14ac:dyDescent="0.3">
      <c r="B33" s="25"/>
      <c r="C33" s="24" t="s">
        <v>21</v>
      </c>
      <c r="D33" s="28"/>
      <c r="E33" s="28"/>
    </row>
    <row r="34" spans="1:8" ht="9" customHeight="1" x14ac:dyDescent="0.3">
      <c r="B34" s="25"/>
      <c r="C34" s="24"/>
    </row>
    <row r="35" spans="1:8" ht="13.5" customHeight="1" x14ac:dyDescent="0.3">
      <c r="B35" s="23" t="s">
        <v>297</v>
      </c>
      <c r="C35" s="24" t="s">
        <v>22</v>
      </c>
    </row>
    <row r="36" spans="1:8" ht="10.95" customHeight="1" x14ac:dyDescent="0.3">
      <c r="B36" s="25"/>
      <c r="C36" s="24" t="s">
        <v>23</v>
      </c>
    </row>
    <row r="37" spans="1:8" ht="9" customHeight="1" x14ac:dyDescent="0.3">
      <c r="B37" s="25"/>
      <c r="C37" s="24"/>
    </row>
    <row r="38" spans="1:8" ht="12.15" customHeight="1" x14ac:dyDescent="0.3">
      <c r="B38" s="23" t="s">
        <v>297</v>
      </c>
      <c r="C38" s="24" t="s">
        <v>24</v>
      </c>
    </row>
    <row r="39" spans="1:8" ht="9" customHeight="1" x14ac:dyDescent="0.3">
      <c r="B39" s="25"/>
      <c r="C39" s="24"/>
    </row>
    <row r="40" spans="1:8" ht="13.5" customHeight="1" x14ac:dyDescent="0.3">
      <c r="B40" s="23" t="s">
        <v>299</v>
      </c>
      <c r="C40" s="24" t="s">
        <v>25</v>
      </c>
    </row>
    <row r="41" spans="1:8" ht="9" customHeight="1" x14ac:dyDescent="0.3">
      <c r="A41" s="27"/>
      <c r="B41" s="25"/>
      <c r="C41" s="24"/>
    </row>
    <row r="42" spans="1:8" ht="13.5" customHeight="1" x14ac:dyDescent="0.3">
      <c r="B42" s="23" t="s">
        <v>298</v>
      </c>
      <c r="C42" s="24" t="s">
        <v>26</v>
      </c>
      <c r="D42" s="28"/>
      <c r="E42" s="28"/>
      <c r="F42" s="28"/>
      <c r="G42" s="28"/>
      <c r="H42" s="28"/>
    </row>
    <row r="43" spans="1:8" ht="12.9" customHeight="1" x14ac:dyDescent="0.3">
      <c r="B43" s="25"/>
      <c r="C43" s="9"/>
      <c r="D43" s="28"/>
      <c r="E43" s="28"/>
      <c r="F43" s="28"/>
      <c r="G43" s="28"/>
      <c r="H43" s="28"/>
    </row>
    <row r="44" spans="1:8" ht="13.5" customHeight="1" x14ac:dyDescent="0.3">
      <c r="A44" s="21" t="s">
        <v>27</v>
      </c>
      <c r="B44" s="25"/>
      <c r="D44" s="28"/>
      <c r="E44" s="28"/>
      <c r="F44" s="28"/>
      <c r="G44" s="28"/>
      <c r="H44" s="28"/>
    </row>
    <row r="45" spans="1:8" ht="12" customHeight="1" x14ac:dyDescent="0.3">
      <c r="B45" s="25"/>
      <c r="D45" s="28"/>
      <c r="E45" s="28"/>
      <c r="F45" s="28"/>
      <c r="G45" s="28"/>
      <c r="H45" s="28"/>
    </row>
    <row r="46" spans="1:8" ht="12.15" customHeight="1" x14ac:dyDescent="0.3">
      <c r="B46" s="23"/>
      <c r="C46" s="29" t="s">
        <v>28</v>
      </c>
      <c r="D46" s="28"/>
      <c r="E46" s="28"/>
      <c r="F46" s="28"/>
      <c r="G46" s="28"/>
      <c r="H46" s="28"/>
    </row>
    <row r="47" spans="1:8" ht="9" customHeight="1" x14ac:dyDescent="0.3"/>
    <row r="48" spans="1:8" ht="12.15" customHeight="1" x14ac:dyDescent="0.3">
      <c r="B48" s="30" t="s">
        <v>299</v>
      </c>
      <c r="C48" s="29" t="s">
        <v>29</v>
      </c>
    </row>
    <row r="49" spans="1:12" ht="9" customHeight="1" x14ac:dyDescent="0.3"/>
    <row r="50" spans="1:12" ht="6" customHeight="1" x14ac:dyDescent="0.3">
      <c r="C50" s="29"/>
    </row>
    <row r="51" spans="1:12" ht="12.15" customHeight="1" x14ac:dyDescent="0.3">
      <c r="A51" s="28"/>
    </row>
    <row r="52" spans="1:12" ht="12.15" customHeight="1" x14ac:dyDescent="0.3"/>
    <row r="53" spans="1:12" ht="12.15" customHeight="1" x14ac:dyDescent="0.3"/>
    <row r="54" spans="1:12" ht="12.15" customHeight="1" x14ac:dyDescent="0.3"/>
    <row r="55" spans="1:12" ht="12.15" customHeight="1" x14ac:dyDescent="0.3">
      <c r="A55" s="31"/>
    </row>
    <row r="58" spans="1:12" ht="12.75" customHeight="1" x14ac:dyDescent="0.3"/>
    <row r="59" spans="1:12" ht="36" customHeight="1" x14ac:dyDescent="0.3">
      <c r="L59" s="4"/>
    </row>
  </sheetData>
  <mergeCells count="25">
    <mergeCell ref="A16:F16"/>
    <mergeCell ref="G16:L16"/>
    <mergeCell ref="A17:F17"/>
    <mergeCell ref="A18:F18"/>
    <mergeCell ref="G18:J18"/>
    <mergeCell ref="K18:L18"/>
    <mergeCell ref="A13:F13"/>
    <mergeCell ref="G13:H13"/>
    <mergeCell ref="I13:L13"/>
    <mergeCell ref="A14:F14"/>
    <mergeCell ref="A15:F15"/>
    <mergeCell ref="G15:L15"/>
    <mergeCell ref="A12:F12"/>
    <mergeCell ref="G12:L12"/>
    <mergeCell ref="A2:L2"/>
    <mergeCell ref="A3:L3"/>
    <mergeCell ref="A4:L4"/>
    <mergeCell ref="A7:D7"/>
    <mergeCell ref="E7:F7"/>
    <mergeCell ref="G7:L7"/>
    <mergeCell ref="A9:F9"/>
    <mergeCell ref="G9:L9"/>
    <mergeCell ref="A10:F10"/>
    <mergeCell ref="G10:L10"/>
    <mergeCell ref="G11:L11"/>
  </mergeCells>
  <hyperlinks>
    <hyperlink ref="I13" r:id="rId1" xr:uid="{0660B888-A39B-4616-9FD4-E07B402959EE}"/>
  </hyperlinks>
  <pageMargins left="0.32" right="0.27" top="0.68" bottom="1" header="0.26" footer="0.5"/>
  <pageSetup scale="99" firstPageNumber="45" fitToHeight="0" orientation="portrait" useFirstPageNumber="1" r:id="rId2"/>
  <headerFooter alignWithMargins="0">
    <oddHeader>&amp;R&amp;8Page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27"/>
  <sheetViews>
    <sheetView showGridLines="0" zoomScale="125" zoomScaleNormal="125" workbookViewId="0">
      <selection activeCell="B143" sqref="B143"/>
    </sheetView>
  </sheetViews>
  <sheetFormatPr defaultColWidth="10.6640625" defaultRowHeight="10.199999999999999" x14ac:dyDescent="0.2"/>
  <cols>
    <col min="1" max="1" width="1.6640625" style="34" customWidth="1"/>
    <col min="2" max="2" width="2.6640625" style="9" customWidth="1"/>
    <col min="3" max="3" width="3.33203125" style="40" customWidth="1"/>
    <col min="4" max="4" width="97.6640625" style="9" customWidth="1"/>
    <col min="5" max="5" width="4.109375" style="9" customWidth="1"/>
    <col min="6" max="16384" width="10.6640625" style="9"/>
  </cols>
  <sheetData>
    <row r="1" spans="1:4" s="29" customFormat="1" ht="13.8" x14ac:dyDescent="0.25">
      <c r="A1" s="293" t="str">
        <f>'Single Audit Cover'!A7</f>
        <v>Coal City Community School District #1</v>
      </c>
      <c r="B1" s="294"/>
      <c r="C1" s="294"/>
      <c r="D1" s="294"/>
    </row>
    <row r="2" spans="1:4" s="29" customFormat="1" ht="13.8" x14ac:dyDescent="0.25">
      <c r="A2" s="295" t="str">
        <f>'Single Audit Cover'!E7</f>
        <v>24-032-0010-26</v>
      </c>
      <c r="B2" s="296"/>
      <c r="C2" s="296"/>
      <c r="D2" s="296"/>
    </row>
    <row r="3" spans="1:4" s="29" customFormat="1" ht="13.8" x14ac:dyDescent="0.25">
      <c r="A3" s="293" t="s">
        <v>30</v>
      </c>
      <c r="B3" s="294"/>
      <c r="C3" s="294"/>
      <c r="D3" s="294"/>
    </row>
    <row r="4" spans="1:4" s="29" customFormat="1" ht="4.5" customHeight="1" x14ac:dyDescent="0.25">
      <c r="A4" s="32"/>
      <c r="B4" s="33"/>
      <c r="C4" s="33"/>
      <c r="D4" s="33"/>
    </row>
    <row r="5" spans="1:4" x14ac:dyDescent="0.2">
      <c r="B5" s="27" t="s">
        <v>31</v>
      </c>
      <c r="C5" s="35"/>
      <c r="D5" s="36"/>
    </row>
    <row r="6" spans="1:4" x14ac:dyDescent="0.2">
      <c r="B6" s="27" t="s">
        <v>32</v>
      </c>
      <c r="C6" s="35"/>
      <c r="D6" s="36"/>
    </row>
    <row r="7" spans="1:4" x14ac:dyDescent="0.2">
      <c r="B7" s="27" t="s">
        <v>33</v>
      </c>
      <c r="C7" s="35"/>
      <c r="D7" s="36"/>
    </row>
    <row r="8" spans="1:4" ht="4.5" customHeight="1" x14ac:dyDescent="0.2">
      <c r="B8" s="27"/>
      <c r="C8" s="35"/>
      <c r="D8" s="36"/>
    </row>
    <row r="9" spans="1:4" x14ac:dyDescent="0.2">
      <c r="B9" s="37" t="s">
        <v>34</v>
      </c>
      <c r="C9" s="38"/>
      <c r="D9" s="36"/>
    </row>
    <row r="10" spans="1:4" ht="4.5" customHeight="1" x14ac:dyDescent="0.2">
      <c r="B10" s="37"/>
      <c r="C10" s="38"/>
      <c r="D10" s="36"/>
    </row>
    <row r="11" spans="1:4" x14ac:dyDescent="0.2">
      <c r="B11" s="39"/>
      <c r="C11" s="40">
        <v>1</v>
      </c>
      <c r="D11" s="41" t="s">
        <v>35</v>
      </c>
    </row>
    <row r="12" spans="1:4" ht="3" customHeight="1" x14ac:dyDescent="0.2">
      <c r="B12" s="42"/>
      <c r="D12" s="41"/>
    </row>
    <row r="13" spans="1:4" x14ac:dyDescent="0.2">
      <c r="B13" s="39"/>
      <c r="C13" s="40">
        <f>C11+1</f>
        <v>2</v>
      </c>
      <c r="D13" s="36" t="s">
        <v>36</v>
      </c>
    </row>
    <row r="14" spans="1:4" ht="3" customHeight="1" x14ac:dyDescent="0.2">
      <c r="B14" s="42"/>
      <c r="D14" s="36"/>
    </row>
    <row r="15" spans="1:4" x14ac:dyDescent="0.2">
      <c r="B15" s="39"/>
      <c r="C15" s="40">
        <f>C13+1</f>
        <v>3</v>
      </c>
      <c r="D15" s="41" t="s">
        <v>37</v>
      </c>
    </row>
    <row r="16" spans="1:4" ht="10.5" customHeight="1" x14ac:dyDescent="0.2">
      <c r="B16" s="25"/>
      <c r="D16" s="36" t="s">
        <v>38</v>
      </c>
    </row>
    <row r="17" spans="1:4" ht="3" customHeight="1" x14ac:dyDescent="0.2">
      <c r="B17" s="25"/>
      <c r="D17" s="36"/>
    </row>
    <row r="18" spans="1:4" x14ac:dyDescent="0.2">
      <c r="B18" s="39"/>
      <c r="C18" s="40">
        <f>C15+1</f>
        <v>4</v>
      </c>
      <c r="D18" s="43" t="s">
        <v>39</v>
      </c>
    </row>
    <row r="19" spans="1:4" ht="9.75" customHeight="1" x14ac:dyDescent="0.2">
      <c r="A19" s="9"/>
      <c r="B19" s="25"/>
      <c r="D19" s="36" t="s">
        <v>40</v>
      </c>
    </row>
    <row r="20" spans="1:4" ht="3" customHeight="1" x14ac:dyDescent="0.2">
      <c r="A20" s="9"/>
      <c r="B20" s="25"/>
      <c r="D20" s="36"/>
    </row>
    <row r="21" spans="1:4" x14ac:dyDescent="0.2">
      <c r="A21" s="9"/>
      <c r="B21" s="39"/>
      <c r="C21" s="40">
        <f>C18+1</f>
        <v>5</v>
      </c>
      <c r="D21" s="36" t="s">
        <v>41</v>
      </c>
    </row>
    <row r="22" spans="1:4" ht="10.5" customHeight="1" x14ac:dyDescent="0.2">
      <c r="A22" s="9"/>
      <c r="B22" s="25"/>
      <c r="D22" s="36" t="s">
        <v>42</v>
      </c>
    </row>
    <row r="23" spans="1:4" ht="3" customHeight="1" x14ac:dyDescent="0.2">
      <c r="A23" s="9"/>
      <c r="B23" s="25"/>
      <c r="D23" s="36"/>
    </row>
    <row r="24" spans="1:4" x14ac:dyDescent="0.2">
      <c r="A24" s="9"/>
      <c r="B24" s="39"/>
      <c r="C24" s="40">
        <f>C21+1</f>
        <v>6</v>
      </c>
      <c r="D24" s="36" t="s">
        <v>43</v>
      </c>
    </row>
    <row r="25" spans="1:4" x14ac:dyDescent="0.2">
      <c r="A25" s="9"/>
      <c r="B25" s="25"/>
      <c r="D25" s="36" t="s">
        <v>44</v>
      </c>
    </row>
    <row r="26" spans="1:4" x14ac:dyDescent="0.2">
      <c r="A26" s="9"/>
      <c r="B26" s="25"/>
      <c r="D26" s="36" t="s">
        <v>45</v>
      </c>
    </row>
    <row r="27" spans="1:4" ht="3" customHeight="1" x14ac:dyDescent="0.2">
      <c r="A27" s="9"/>
      <c r="B27" s="25"/>
      <c r="D27" s="36"/>
    </row>
    <row r="28" spans="1:4" x14ac:dyDescent="0.2">
      <c r="A28" s="9"/>
      <c r="B28" s="39"/>
      <c r="C28" s="40">
        <f>C24+1</f>
        <v>7</v>
      </c>
      <c r="D28" s="36" t="s">
        <v>46</v>
      </c>
    </row>
    <row r="29" spans="1:4" ht="10.5" customHeight="1" x14ac:dyDescent="0.2">
      <c r="A29" s="9"/>
      <c r="D29" s="44" t="s">
        <v>47</v>
      </c>
    </row>
    <row r="30" spans="1:4" ht="6" customHeight="1" x14ac:dyDescent="0.2">
      <c r="A30" s="9"/>
      <c r="D30" s="36"/>
    </row>
    <row r="31" spans="1:4" x14ac:dyDescent="0.2">
      <c r="A31" s="9"/>
      <c r="B31" s="37" t="s">
        <v>48</v>
      </c>
      <c r="C31" s="38"/>
      <c r="D31" s="36"/>
    </row>
    <row r="32" spans="1:4" ht="4.5" customHeight="1" x14ac:dyDescent="0.2">
      <c r="A32" s="9"/>
      <c r="B32" s="37"/>
      <c r="C32" s="38"/>
      <c r="D32" s="36"/>
    </row>
    <row r="33" spans="1:4" x14ac:dyDescent="0.2">
      <c r="A33" s="9"/>
      <c r="B33" s="39"/>
      <c r="C33" s="40">
        <v>8</v>
      </c>
      <c r="D33" s="36" t="s">
        <v>49</v>
      </c>
    </row>
    <row r="34" spans="1:4" ht="10.5" customHeight="1" x14ac:dyDescent="0.2">
      <c r="A34" s="9"/>
      <c r="B34" s="25"/>
      <c r="D34" s="36" t="s">
        <v>50</v>
      </c>
    </row>
    <row r="35" spans="1:4" ht="3" customHeight="1" x14ac:dyDescent="0.2">
      <c r="A35" s="9"/>
      <c r="B35" s="25"/>
      <c r="D35" s="36"/>
    </row>
    <row r="36" spans="1:4" x14ac:dyDescent="0.2">
      <c r="A36" s="9"/>
      <c r="B36" s="39"/>
      <c r="C36" s="40">
        <f>C33+1</f>
        <v>9</v>
      </c>
      <c r="D36" s="36" t="s">
        <v>51</v>
      </c>
    </row>
    <row r="37" spans="1:4" ht="10.5" customHeight="1" x14ac:dyDescent="0.2">
      <c r="A37" s="9"/>
      <c r="B37" s="25"/>
      <c r="D37" s="36" t="s">
        <v>50</v>
      </c>
    </row>
    <row r="38" spans="1:4" ht="3" customHeight="1" x14ac:dyDescent="0.2">
      <c r="A38" s="9"/>
      <c r="B38" s="45"/>
      <c r="C38" s="46"/>
      <c r="D38" s="36"/>
    </row>
    <row r="39" spans="1:4" x14ac:dyDescent="0.2">
      <c r="A39" s="9"/>
      <c r="B39" s="47"/>
      <c r="C39" s="40">
        <f>C36+1</f>
        <v>10</v>
      </c>
      <c r="D39" s="36" t="s">
        <v>52</v>
      </c>
    </row>
    <row r="40" spans="1:4" ht="10.5" customHeight="1" x14ac:dyDescent="0.2">
      <c r="A40" s="9"/>
      <c r="B40" s="45"/>
      <c r="C40" s="46"/>
      <c r="D40" s="36" t="s">
        <v>53</v>
      </c>
    </row>
    <row r="41" spans="1:4" ht="3" customHeight="1" x14ac:dyDescent="0.2">
      <c r="A41" s="9"/>
      <c r="B41" s="45"/>
      <c r="C41" s="46"/>
      <c r="D41" s="36"/>
    </row>
    <row r="42" spans="1:4" ht="10.5" customHeight="1" x14ac:dyDescent="0.2">
      <c r="A42" s="9"/>
      <c r="B42" s="47"/>
      <c r="C42" s="40">
        <v>11</v>
      </c>
      <c r="D42" s="48" t="s">
        <v>54</v>
      </c>
    </row>
    <row r="43" spans="1:4" ht="3" customHeight="1" x14ac:dyDescent="0.2">
      <c r="A43" s="9"/>
      <c r="B43" s="45"/>
      <c r="C43" s="46"/>
      <c r="D43" s="36"/>
    </row>
    <row r="44" spans="1:4" x14ac:dyDescent="0.2">
      <c r="A44" s="9"/>
      <c r="B44" s="39"/>
      <c r="C44" s="40">
        <f>C42+1</f>
        <v>12</v>
      </c>
      <c r="D44" s="36" t="s">
        <v>55</v>
      </c>
    </row>
    <row r="45" spans="1:4" ht="10.5" customHeight="1" x14ac:dyDescent="0.2">
      <c r="A45" s="9"/>
      <c r="B45" s="25"/>
      <c r="D45" s="36" t="s">
        <v>56</v>
      </c>
    </row>
    <row r="46" spans="1:4" ht="10.5" customHeight="1" x14ac:dyDescent="0.2">
      <c r="A46" s="9"/>
      <c r="B46" s="45"/>
      <c r="C46" s="46"/>
      <c r="D46" s="36" t="s">
        <v>57</v>
      </c>
    </row>
    <row r="47" spans="1:4" ht="3" customHeight="1" x14ac:dyDescent="0.2">
      <c r="A47" s="9"/>
      <c r="B47" s="45"/>
      <c r="C47" s="46"/>
      <c r="D47" s="36"/>
    </row>
    <row r="48" spans="1:4" x14ac:dyDescent="0.2">
      <c r="A48" s="9"/>
      <c r="B48" s="39"/>
      <c r="C48" s="40">
        <f>C44+1</f>
        <v>13</v>
      </c>
      <c r="D48" s="36" t="s">
        <v>58</v>
      </c>
    </row>
    <row r="49" spans="1:4" ht="3" customHeight="1" x14ac:dyDescent="0.2">
      <c r="A49" s="9"/>
      <c r="B49" s="42"/>
      <c r="D49" s="36"/>
    </row>
    <row r="50" spans="1:4" x14ac:dyDescent="0.2">
      <c r="A50" s="9"/>
      <c r="B50" s="39"/>
      <c r="C50" s="40">
        <f>C48+1</f>
        <v>14</v>
      </c>
      <c r="D50" s="36" t="s">
        <v>59</v>
      </c>
    </row>
    <row r="51" spans="1:4" ht="3" customHeight="1" x14ac:dyDescent="0.2">
      <c r="A51" s="9"/>
      <c r="B51" s="42"/>
      <c r="D51" s="36"/>
    </row>
    <row r="52" spans="1:4" x14ac:dyDescent="0.2">
      <c r="A52" s="9"/>
      <c r="B52" s="39"/>
      <c r="C52" s="40">
        <f>C50+1</f>
        <v>15</v>
      </c>
      <c r="D52" s="36" t="s">
        <v>60</v>
      </c>
    </row>
    <row r="53" spans="1:4" ht="3" customHeight="1" x14ac:dyDescent="0.2">
      <c r="A53" s="9"/>
      <c r="B53" s="42"/>
      <c r="D53" s="36"/>
    </row>
    <row r="54" spans="1:4" x14ac:dyDescent="0.2">
      <c r="A54" s="9"/>
      <c r="B54" s="39"/>
      <c r="C54" s="40">
        <f>C52+1</f>
        <v>16</v>
      </c>
      <c r="D54" s="36" t="s">
        <v>61</v>
      </c>
    </row>
    <row r="55" spans="1:4" ht="3" customHeight="1" x14ac:dyDescent="0.2">
      <c r="A55" s="9"/>
      <c r="B55" s="42"/>
      <c r="D55" s="36"/>
    </row>
    <row r="56" spans="1:4" x14ac:dyDescent="0.2">
      <c r="A56" s="9"/>
      <c r="B56" s="39"/>
      <c r="C56" s="40">
        <f>C54+1</f>
        <v>17</v>
      </c>
      <c r="D56" s="36" t="s">
        <v>62</v>
      </c>
    </row>
    <row r="57" spans="1:4" ht="10.5" customHeight="1" x14ac:dyDescent="0.2">
      <c r="A57" s="9"/>
      <c r="D57" s="36" t="s">
        <v>63</v>
      </c>
    </row>
    <row r="58" spans="1:4" x14ac:dyDescent="0.2">
      <c r="A58" s="9"/>
      <c r="C58" s="49"/>
      <c r="D58" s="36" t="s">
        <v>64</v>
      </c>
    </row>
    <row r="59" spans="1:4" ht="10.5" customHeight="1" x14ac:dyDescent="0.2">
      <c r="A59" s="9"/>
      <c r="D59" s="36" t="s">
        <v>65</v>
      </c>
    </row>
    <row r="60" spans="1:4" ht="10.5" customHeight="1" x14ac:dyDescent="0.2">
      <c r="A60" s="9"/>
      <c r="D60" s="50" t="s">
        <v>66</v>
      </c>
    </row>
    <row r="61" spans="1:4" ht="10.5" customHeight="1" x14ac:dyDescent="0.2">
      <c r="A61" s="9"/>
      <c r="C61" s="49"/>
      <c r="D61" s="36" t="s">
        <v>67</v>
      </c>
    </row>
    <row r="62" spans="1:4" ht="10.5" customHeight="1" x14ac:dyDescent="0.2">
      <c r="A62" s="9"/>
      <c r="D62" s="36" t="s">
        <v>68</v>
      </c>
    </row>
    <row r="63" spans="1:4" ht="10.5" customHeight="1" x14ac:dyDescent="0.2">
      <c r="A63" s="9"/>
      <c r="D63" s="36" t="s">
        <v>69</v>
      </c>
    </row>
    <row r="64" spans="1:4" ht="10.5" customHeight="1" x14ac:dyDescent="0.2">
      <c r="A64" s="9"/>
      <c r="D64" s="50" t="s">
        <v>70</v>
      </c>
    </row>
    <row r="65" spans="1:4" x14ac:dyDescent="0.2">
      <c r="A65" s="9"/>
      <c r="C65" s="49"/>
      <c r="D65" s="36" t="s">
        <v>71</v>
      </c>
    </row>
    <row r="66" spans="1:4" ht="10.5" customHeight="1" x14ac:dyDescent="0.2">
      <c r="A66" s="9"/>
      <c r="D66" s="43" t="s">
        <v>72</v>
      </c>
    </row>
    <row r="67" spans="1:4" ht="10.5" customHeight="1" x14ac:dyDescent="0.2">
      <c r="A67" s="9"/>
      <c r="D67" s="36" t="s">
        <v>73</v>
      </c>
    </row>
    <row r="68" spans="1:4" ht="10.5" customHeight="1" x14ac:dyDescent="0.2">
      <c r="A68" s="9"/>
      <c r="D68" s="50" t="s">
        <v>70</v>
      </c>
    </row>
    <row r="69" spans="1:4" ht="10.5" customHeight="1" x14ac:dyDescent="0.2">
      <c r="A69" s="9"/>
      <c r="C69" s="49"/>
      <c r="D69" s="36" t="s">
        <v>74</v>
      </c>
    </row>
    <row r="70" spans="1:4" x14ac:dyDescent="0.2">
      <c r="A70" s="9"/>
      <c r="D70" s="36" t="s">
        <v>75</v>
      </c>
    </row>
    <row r="71" spans="1:4" ht="3" customHeight="1" x14ac:dyDescent="0.2">
      <c r="A71" s="9"/>
      <c r="D71" s="36"/>
    </row>
    <row r="72" spans="1:4" x14ac:dyDescent="0.2">
      <c r="A72" s="9"/>
      <c r="B72" s="39"/>
      <c r="C72" s="40">
        <f>C56+1</f>
        <v>18</v>
      </c>
      <c r="D72" s="43" t="s">
        <v>76</v>
      </c>
    </row>
    <row r="73" spans="1:4" ht="3" customHeight="1" x14ac:dyDescent="0.2">
      <c r="A73" s="9"/>
      <c r="B73" s="42"/>
      <c r="D73" s="43"/>
    </row>
    <row r="74" spans="1:4" x14ac:dyDescent="0.2">
      <c r="A74" s="9"/>
      <c r="B74" s="39"/>
      <c r="C74" s="40">
        <f>C72+1</f>
        <v>19</v>
      </c>
      <c r="D74" s="36" t="s">
        <v>77</v>
      </c>
    </row>
    <row r="75" spans="1:4" ht="3" customHeight="1" x14ac:dyDescent="0.2">
      <c r="A75" s="9"/>
      <c r="B75" s="42"/>
      <c r="D75" s="36"/>
    </row>
    <row r="76" spans="1:4" x14ac:dyDescent="0.2">
      <c r="A76" s="9"/>
      <c r="B76" s="39"/>
      <c r="C76" s="40">
        <f>C74+1</f>
        <v>20</v>
      </c>
      <c r="D76" s="43" t="s">
        <v>78</v>
      </c>
    </row>
    <row r="77" spans="1:4" ht="3" customHeight="1" x14ac:dyDescent="0.2">
      <c r="A77" s="9"/>
      <c r="B77" s="42"/>
      <c r="D77" s="43"/>
    </row>
    <row r="78" spans="1:4" x14ac:dyDescent="0.2">
      <c r="A78" s="9"/>
      <c r="B78" s="39"/>
      <c r="C78" s="40">
        <f>C76+1</f>
        <v>21</v>
      </c>
      <c r="D78" s="36" t="s">
        <v>79</v>
      </c>
    </row>
    <row r="79" spans="1:4" ht="3" customHeight="1" x14ac:dyDescent="0.2">
      <c r="A79" s="9"/>
      <c r="B79" s="42"/>
      <c r="D79" s="36"/>
    </row>
    <row r="80" spans="1:4" x14ac:dyDescent="0.2">
      <c r="A80" s="9"/>
      <c r="B80" s="39"/>
      <c r="C80" s="40">
        <f>C78+1</f>
        <v>22</v>
      </c>
      <c r="D80" s="41" t="s">
        <v>80</v>
      </c>
    </row>
    <row r="81" spans="1:4" ht="3" customHeight="1" x14ac:dyDescent="0.2">
      <c r="A81" s="9"/>
      <c r="B81" s="42"/>
      <c r="D81" s="41"/>
    </row>
    <row r="82" spans="1:4" x14ac:dyDescent="0.2">
      <c r="A82" s="9"/>
      <c r="B82" s="39"/>
      <c r="C82" s="40">
        <f>C80+1</f>
        <v>23</v>
      </c>
      <c r="D82" s="43" t="s">
        <v>81</v>
      </c>
    </row>
    <row r="83" spans="1:4" ht="10.5" customHeight="1" x14ac:dyDescent="0.2">
      <c r="A83" s="9"/>
      <c r="B83" s="25"/>
      <c r="D83" s="36" t="s">
        <v>82</v>
      </c>
    </row>
    <row r="84" spans="1:4" ht="3" customHeight="1" x14ac:dyDescent="0.2">
      <c r="A84" s="9"/>
      <c r="B84" s="25"/>
      <c r="D84" s="36"/>
    </row>
    <row r="85" spans="1:4" x14ac:dyDescent="0.2">
      <c r="A85" s="9"/>
      <c r="B85" s="39"/>
      <c r="C85" s="40">
        <f>C82+1</f>
        <v>24</v>
      </c>
      <c r="D85" s="36" t="s">
        <v>83</v>
      </c>
    </row>
    <row r="86" spans="1:4" ht="3" customHeight="1" x14ac:dyDescent="0.2">
      <c r="A86" s="9"/>
      <c r="B86" s="42"/>
      <c r="D86" s="36"/>
    </row>
    <row r="87" spans="1:4" x14ac:dyDescent="0.2">
      <c r="A87" s="9"/>
      <c r="B87" s="39"/>
      <c r="C87" s="40">
        <f>C85+1</f>
        <v>25</v>
      </c>
      <c r="D87" s="36" t="s">
        <v>84</v>
      </c>
    </row>
    <row r="88" spans="1:4" ht="3" customHeight="1" x14ac:dyDescent="0.2">
      <c r="A88" s="9"/>
      <c r="B88" s="42"/>
      <c r="D88" s="36"/>
    </row>
    <row r="89" spans="1:4" x14ac:dyDescent="0.2">
      <c r="A89" s="9"/>
      <c r="B89" s="39"/>
      <c r="C89" s="40">
        <f>C87+1</f>
        <v>26</v>
      </c>
      <c r="D89" s="36" t="s">
        <v>85</v>
      </c>
    </row>
    <row r="90" spans="1:4" ht="3" customHeight="1" x14ac:dyDescent="0.2">
      <c r="A90" s="9"/>
      <c r="B90" s="42"/>
      <c r="D90" s="36"/>
    </row>
    <row r="91" spans="1:4" x14ac:dyDescent="0.2">
      <c r="A91" s="9"/>
      <c r="B91" s="39"/>
      <c r="C91" s="40">
        <f>C89+1</f>
        <v>27</v>
      </c>
      <c r="D91" s="36" t="s">
        <v>86</v>
      </c>
    </row>
    <row r="92" spans="1:4" x14ac:dyDescent="0.2">
      <c r="A92" s="9"/>
      <c r="B92" s="25"/>
      <c r="C92" s="49"/>
      <c r="D92" s="36" t="s">
        <v>87</v>
      </c>
    </row>
    <row r="93" spans="1:4" ht="4.5" customHeight="1" x14ac:dyDescent="0.2">
      <c r="A93" s="9"/>
      <c r="D93" s="36"/>
    </row>
    <row r="94" spans="1:4" x14ac:dyDescent="0.2">
      <c r="A94" s="9"/>
      <c r="B94" s="37" t="s">
        <v>88</v>
      </c>
      <c r="C94" s="38"/>
      <c r="D94" s="36"/>
    </row>
    <row r="95" spans="1:4" ht="4.5" customHeight="1" x14ac:dyDescent="0.2">
      <c r="A95" s="9"/>
      <c r="B95" s="37"/>
      <c r="C95" s="38"/>
      <c r="D95" s="36"/>
    </row>
    <row r="96" spans="1:4" x14ac:dyDescent="0.2">
      <c r="A96" s="9"/>
      <c r="B96" s="39"/>
      <c r="C96" s="40">
        <f>C91+1</f>
        <v>28</v>
      </c>
      <c r="D96" s="36" t="s">
        <v>89</v>
      </c>
    </row>
    <row r="97" spans="1:4" ht="3" customHeight="1" x14ac:dyDescent="0.2">
      <c r="A97" s="9"/>
      <c r="B97" s="42"/>
      <c r="D97" s="36"/>
    </row>
    <row r="98" spans="1:4" x14ac:dyDescent="0.2">
      <c r="A98" s="9"/>
      <c r="B98" s="39"/>
      <c r="C98" s="40">
        <f>C96+1</f>
        <v>29</v>
      </c>
      <c r="D98" s="41" t="s">
        <v>90</v>
      </c>
    </row>
    <row r="99" spans="1:4" ht="3" customHeight="1" x14ac:dyDescent="0.2">
      <c r="A99" s="9"/>
      <c r="B99" s="42"/>
      <c r="D99" s="41"/>
    </row>
    <row r="100" spans="1:4" x14ac:dyDescent="0.2">
      <c r="A100" s="9"/>
      <c r="B100" s="39"/>
      <c r="C100" s="40">
        <f>C98+1</f>
        <v>30</v>
      </c>
      <c r="D100" s="36" t="s">
        <v>91</v>
      </c>
    </row>
    <row r="101" spans="1:4" ht="3" customHeight="1" x14ac:dyDescent="0.2">
      <c r="A101" s="9"/>
      <c r="B101" s="42"/>
      <c r="D101" s="51"/>
    </row>
    <row r="102" spans="1:4" x14ac:dyDescent="0.2">
      <c r="A102" s="9"/>
      <c r="B102" s="39"/>
      <c r="C102" s="40">
        <f>C100+1</f>
        <v>31</v>
      </c>
      <c r="D102" s="36" t="s">
        <v>92</v>
      </c>
    </row>
    <row r="103" spans="1:4" ht="4.5" customHeight="1" x14ac:dyDescent="0.2">
      <c r="A103" s="9"/>
      <c r="D103" s="36"/>
    </row>
    <row r="104" spans="1:4" ht="14.1" customHeight="1" x14ac:dyDescent="0.2">
      <c r="A104" s="9"/>
      <c r="B104" s="52" t="s">
        <v>93</v>
      </c>
    </row>
    <row r="105" spans="1:4" ht="4.5" customHeight="1" x14ac:dyDescent="0.2">
      <c r="A105" s="9"/>
      <c r="B105" s="52"/>
    </row>
    <row r="106" spans="1:4" x14ac:dyDescent="0.2">
      <c r="A106" s="9"/>
      <c r="B106" s="39"/>
      <c r="C106" s="40">
        <f>C102+1</f>
        <v>32</v>
      </c>
      <c r="D106" s="36" t="s">
        <v>94</v>
      </c>
    </row>
    <row r="107" spans="1:4" ht="3" customHeight="1" x14ac:dyDescent="0.2">
      <c r="A107" s="9"/>
      <c r="B107" s="42"/>
      <c r="D107" s="36"/>
    </row>
    <row r="108" spans="1:4" x14ac:dyDescent="0.2">
      <c r="A108" s="9"/>
      <c r="B108" s="39"/>
      <c r="C108" s="40">
        <v>33</v>
      </c>
      <c r="D108" s="36" t="s">
        <v>95</v>
      </c>
    </row>
    <row r="109" spans="1:4" ht="3" customHeight="1" x14ac:dyDescent="0.2">
      <c r="A109" s="9"/>
      <c r="B109" s="42"/>
      <c r="D109" s="36"/>
    </row>
    <row r="110" spans="1:4" x14ac:dyDescent="0.2">
      <c r="A110" s="9"/>
      <c r="B110" s="39"/>
      <c r="C110" s="40">
        <f>C108+1</f>
        <v>34</v>
      </c>
      <c r="D110" s="36" t="s">
        <v>96</v>
      </c>
    </row>
    <row r="111" spans="1:4" ht="3" customHeight="1" x14ac:dyDescent="0.2">
      <c r="A111" s="9"/>
      <c r="B111" s="42"/>
      <c r="D111" s="36"/>
    </row>
    <row r="112" spans="1:4" x14ac:dyDescent="0.2">
      <c r="A112" s="9"/>
      <c r="B112" s="39"/>
      <c r="C112" s="40">
        <f>C110+1</f>
        <v>35</v>
      </c>
      <c r="D112" s="36" t="s">
        <v>97</v>
      </c>
    </row>
    <row r="113" spans="1:4" ht="11.25" customHeight="1" x14ac:dyDescent="0.2">
      <c r="A113" s="9"/>
      <c r="B113" s="11"/>
      <c r="D113" s="53" t="s">
        <v>98</v>
      </c>
    </row>
    <row r="114" spans="1:4" ht="3" customHeight="1" x14ac:dyDescent="0.2">
      <c r="A114" s="9"/>
      <c r="B114" s="54"/>
      <c r="D114" s="53"/>
    </row>
    <row r="115" spans="1:4" x14ac:dyDescent="0.2">
      <c r="A115" s="9"/>
      <c r="B115" s="39"/>
      <c r="C115" s="40">
        <f>C112+1</f>
        <v>36</v>
      </c>
      <c r="D115" s="36" t="s">
        <v>99</v>
      </c>
    </row>
    <row r="116" spans="1:4" ht="3" customHeight="1" x14ac:dyDescent="0.2">
      <c r="A116" s="9"/>
      <c r="B116" s="42"/>
      <c r="D116" s="36"/>
    </row>
    <row r="117" spans="1:4" x14ac:dyDescent="0.2">
      <c r="A117" s="9"/>
      <c r="B117" s="39"/>
      <c r="C117" s="40">
        <f>C115+1</f>
        <v>37</v>
      </c>
      <c r="D117" s="36" t="s">
        <v>100</v>
      </c>
    </row>
    <row r="118" spans="1:4" ht="3" customHeight="1" x14ac:dyDescent="0.2">
      <c r="A118" s="9"/>
      <c r="B118" s="42"/>
      <c r="D118" s="36"/>
    </row>
    <row r="119" spans="1:4" x14ac:dyDescent="0.2">
      <c r="A119" s="9"/>
      <c r="B119" s="39"/>
      <c r="C119" s="40">
        <f>C117+1</f>
        <v>38</v>
      </c>
      <c r="D119" s="36" t="s">
        <v>101</v>
      </c>
    </row>
    <row r="120" spans="1:4" ht="10.5" customHeight="1" x14ac:dyDescent="0.2">
      <c r="A120" s="9"/>
      <c r="B120" s="25"/>
      <c r="D120" s="36" t="s">
        <v>102</v>
      </c>
    </row>
    <row r="121" spans="1:4" ht="10.5" customHeight="1" x14ac:dyDescent="0.2">
      <c r="A121" s="9"/>
      <c r="B121" s="25"/>
      <c r="D121" s="36" t="s">
        <v>103</v>
      </c>
    </row>
    <row r="122" spans="1:4" ht="3" customHeight="1" x14ac:dyDescent="0.2">
      <c r="A122" s="9"/>
      <c r="B122" s="25"/>
      <c r="D122" s="36"/>
    </row>
    <row r="123" spans="1:4" x14ac:dyDescent="0.2">
      <c r="A123" s="9"/>
      <c r="B123" s="39"/>
      <c r="C123" s="40">
        <f>C119+1</f>
        <v>39</v>
      </c>
      <c r="D123" s="43" t="s">
        <v>104</v>
      </c>
    </row>
    <row r="124" spans="1:4" x14ac:dyDescent="0.2">
      <c r="A124" s="9"/>
      <c r="D124" s="36" t="s">
        <v>105</v>
      </c>
    </row>
    <row r="125" spans="1:4" ht="4.5" customHeight="1" x14ac:dyDescent="0.2">
      <c r="A125" s="9"/>
      <c r="D125" s="36"/>
    </row>
    <row r="126" spans="1:4" x14ac:dyDescent="0.2">
      <c r="A126" s="9"/>
      <c r="D126" s="36"/>
    </row>
    <row r="127" spans="1:4" x14ac:dyDescent="0.2">
      <c r="A127" s="9"/>
      <c r="D127" s="36"/>
    </row>
  </sheetData>
  <mergeCells count="3">
    <mergeCell ref="A1:D1"/>
    <mergeCell ref="A2:D2"/>
    <mergeCell ref="A3:D3"/>
  </mergeCells>
  <hyperlinks>
    <hyperlink ref="D29" r:id="rId1" xr:uid="{00000000-0004-0000-0100-000000000000}"/>
    <hyperlink ref="D60" r:id="rId2" display="        Verify Non-Cash Commodities amount on ISBE web site: https://www.isbe.net/Pages/School-Nutrition-Programs-Food-Distribution.aspx" xr:uid="{00000000-0004-0000-0100-000001000000}"/>
    <hyperlink ref="D64" r:id="rId3" xr:uid="{00000000-0004-0000-0100-000002000000}"/>
    <hyperlink ref="D68" r:id="rId4" xr:uid="{00000000-0004-0000-0100-000003000000}"/>
  </hyperlinks>
  <pageMargins left="0.25" right="0" top="0.75" bottom="0.75" header="0.3" footer="0.3"/>
  <pageSetup scale="96" firstPageNumber="46" fitToHeight="0" orientation="portrait" useFirstPageNumber="1" r:id="rId5"/>
  <headerFooter alignWithMargins="0">
    <oddHeader>&amp;R&amp;8Page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
  <sheetViews>
    <sheetView showGridLines="0" tabSelected="1" zoomScale="110" zoomScaleNormal="110" zoomScaleSheetLayoutView="100" workbookViewId="0">
      <selection activeCell="H18" sqref="H18"/>
    </sheetView>
  </sheetViews>
  <sheetFormatPr defaultColWidth="15.6640625" defaultRowHeight="13.8" x14ac:dyDescent="0.3"/>
  <cols>
    <col min="1" max="1" width="31.88671875" style="6" customWidth="1"/>
    <col min="2" max="2" width="29.5546875" style="2" customWidth="1"/>
    <col min="3" max="3" width="1.33203125" style="2" customWidth="1"/>
    <col min="4" max="4" width="24.44140625" style="55" customWidth="1"/>
    <col min="5" max="5" width="5" style="6" customWidth="1"/>
    <col min="6" max="16384" width="15.6640625" style="6"/>
  </cols>
  <sheetData>
    <row r="1" spans="1:5" x14ac:dyDescent="0.3">
      <c r="A1" s="259" t="str">
        <f>'Single Audit Cover'!A7</f>
        <v>Coal City Community School District #1</v>
      </c>
      <c r="B1" s="259"/>
      <c r="C1" s="259"/>
      <c r="D1" s="259"/>
      <c r="E1" s="259"/>
    </row>
    <row r="2" spans="1:5" x14ac:dyDescent="0.3">
      <c r="A2" s="298" t="str">
        <f>'Single Audit Cover'!E7</f>
        <v>24-032-0010-26</v>
      </c>
      <c r="B2" s="298"/>
      <c r="C2" s="298"/>
      <c r="D2" s="298"/>
      <c r="E2" s="298"/>
    </row>
    <row r="3" spans="1:5" ht="4.5" customHeight="1" x14ac:dyDescent="0.3"/>
    <row r="4" spans="1:5" x14ac:dyDescent="0.3">
      <c r="A4" s="259" t="s">
        <v>106</v>
      </c>
      <c r="B4" s="259"/>
      <c r="C4" s="259"/>
      <c r="D4" s="259"/>
      <c r="E4" s="259"/>
    </row>
    <row r="5" spans="1:5" x14ac:dyDescent="0.3">
      <c r="A5" s="299" t="str">
        <f>'Single Audit Cover'!A4</f>
        <v>Year Ending June 30, 2021</v>
      </c>
      <c r="B5" s="299"/>
      <c r="C5" s="299"/>
      <c r="D5" s="299"/>
      <c r="E5" s="299"/>
    </row>
    <row r="6" spans="1:5" x14ac:dyDescent="0.3">
      <c r="A6" s="259" t="s">
        <v>107</v>
      </c>
      <c r="B6" s="259"/>
      <c r="C6" s="259"/>
      <c r="D6" s="259"/>
      <c r="E6" s="259"/>
    </row>
    <row r="8" spans="1:5" x14ac:dyDescent="0.3">
      <c r="A8" s="28" t="s">
        <v>108</v>
      </c>
    </row>
    <row r="10" spans="1:5" x14ac:dyDescent="0.3">
      <c r="A10" s="246" t="s">
        <v>278</v>
      </c>
      <c r="B10" s="57" t="s">
        <v>109</v>
      </c>
      <c r="C10" s="57"/>
      <c r="D10" s="58">
        <v>1329870</v>
      </c>
    </row>
    <row r="11" spans="1:5" ht="18" customHeight="1" x14ac:dyDescent="0.3">
      <c r="A11" s="56" t="s">
        <v>110</v>
      </c>
      <c r="B11" s="57"/>
      <c r="C11" s="57"/>
    </row>
    <row r="12" spans="1:5" x14ac:dyDescent="0.3">
      <c r="A12" s="246" t="s">
        <v>279</v>
      </c>
      <c r="B12" s="57" t="s">
        <v>111</v>
      </c>
      <c r="C12" s="57"/>
      <c r="D12" s="59"/>
    </row>
    <row r="13" spans="1:5" x14ac:dyDescent="0.3">
      <c r="A13" s="56" t="s">
        <v>112</v>
      </c>
      <c r="B13" s="57"/>
      <c r="C13" s="57"/>
    </row>
    <row r="14" spans="1:5" x14ac:dyDescent="0.3">
      <c r="A14" s="246" t="s">
        <v>280</v>
      </c>
      <c r="B14" s="57"/>
      <c r="C14" s="57"/>
      <c r="D14" s="59">
        <v>59684</v>
      </c>
    </row>
    <row r="15" spans="1:5" x14ac:dyDescent="0.3">
      <c r="A15" s="56"/>
      <c r="B15" s="57"/>
      <c r="C15" s="57"/>
    </row>
    <row r="16" spans="1:5" x14ac:dyDescent="0.3">
      <c r="A16" s="56" t="s">
        <v>113</v>
      </c>
      <c r="B16" s="57"/>
      <c r="C16" s="57"/>
    </row>
    <row r="17" spans="1:4" x14ac:dyDescent="0.3">
      <c r="A17" s="246" t="s">
        <v>281</v>
      </c>
      <c r="B17" s="57" t="s">
        <v>114</v>
      </c>
      <c r="C17" s="57"/>
      <c r="D17" s="59">
        <v>-66870</v>
      </c>
    </row>
    <row r="19" spans="1:4" ht="14.4" thickBot="1" x14ac:dyDescent="0.35">
      <c r="A19" s="60" t="s">
        <v>115</v>
      </c>
      <c r="D19" s="61">
        <v>1322684</v>
      </c>
    </row>
    <row r="20" spans="1:4" ht="21.75" customHeight="1" thickTop="1" x14ac:dyDescent="0.3"/>
    <row r="21" spans="1:4" x14ac:dyDescent="0.3">
      <c r="A21" s="28" t="s">
        <v>116</v>
      </c>
    </row>
    <row r="22" spans="1:4" ht="8.25" customHeight="1" x14ac:dyDescent="0.3"/>
    <row r="23" spans="1:4" x14ac:dyDescent="0.3">
      <c r="A23" s="62" t="s">
        <v>117</v>
      </c>
    </row>
    <row r="24" spans="1:4" x14ac:dyDescent="0.3">
      <c r="A24" s="297"/>
      <c r="B24" s="297"/>
      <c r="D24" s="63"/>
    </row>
    <row r="25" spans="1:4" x14ac:dyDescent="0.3">
      <c r="A25" s="300"/>
      <c r="B25" s="300"/>
      <c r="D25" s="63"/>
    </row>
    <row r="26" spans="1:4" x14ac:dyDescent="0.3">
      <c r="A26" s="300"/>
      <c r="B26" s="300"/>
      <c r="D26" s="63"/>
    </row>
    <row r="27" spans="1:4" x14ac:dyDescent="0.3">
      <c r="A27" s="300"/>
      <c r="B27" s="300"/>
      <c r="D27" s="63"/>
    </row>
    <row r="28" spans="1:4" x14ac:dyDescent="0.3">
      <c r="A28" s="300"/>
      <c r="B28" s="300"/>
      <c r="D28" s="63"/>
    </row>
    <row r="29" spans="1:4" x14ac:dyDescent="0.3">
      <c r="A29" s="300"/>
      <c r="B29" s="300"/>
      <c r="D29" s="63"/>
    </row>
    <row r="30" spans="1:4" x14ac:dyDescent="0.3">
      <c r="A30" s="300"/>
      <c r="B30" s="300"/>
      <c r="D30" s="63"/>
    </row>
    <row r="32" spans="1:4" x14ac:dyDescent="0.3">
      <c r="A32" s="28" t="s">
        <v>118</v>
      </c>
      <c r="D32" s="58">
        <v>1322684</v>
      </c>
    </row>
    <row r="34" spans="1:4" x14ac:dyDescent="0.3">
      <c r="A34" s="6" t="s">
        <v>119</v>
      </c>
    </row>
    <row r="35" spans="1:4" x14ac:dyDescent="0.3">
      <c r="A35" s="6" t="s">
        <v>120</v>
      </c>
      <c r="B35" s="2" t="s">
        <v>121</v>
      </c>
      <c r="D35" s="64">
        <v>1322684</v>
      </c>
    </row>
    <row r="37" spans="1:4" x14ac:dyDescent="0.3">
      <c r="A37" s="28" t="s">
        <v>122</v>
      </c>
    </row>
    <row r="39" spans="1:4" ht="13.35" customHeight="1" x14ac:dyDescent="0.3">
      <c r="A39" s="62" t="s">
        <v>117</v>
      </c>
    </row>
    <row r="40" spans="1:4" x14ac:dyDescent="0.3">
      <c r="A40" s="300"/>
      <c r="B40" s="300"/>
      <c r="D40" s="63"/>
    </row>
    <row r="41" spans="1:4" x14ac:dyDescent="0.3">
      <c r="A41" s="300"/>
      <c r="B41" s="300"/>
      <c r="D41" s="65"/>
    </row>
    <row r="42" spans="1:4" x14ac:dyDescent="0.3">
      <c r="A42" s="300"/>
      <c r="B42" s="300"/>
      <c r="D42" s="65"/>
    </row>
    <row r="43" spans="1:4" x14ac:dyDescent="0.3">
      <c r="A43" s="300"/>
      <c r="B43" s="300"/>
      <c r="D43" s="65"/>
    </row>
    <row r="44" spans="1:4" x14ac:dyDescent="0.3">
      <c r="A44" s="300"/>
      <c r="B44" s="300"/>
      <c r="D44" s="65"/>
    </row>
    <row r="45" spans="1:4" x14ac:dyDescent="0.3">
      <c r="A45" s="300"/>
      <c r="B45" s="300"/>
      <c r="D45" s="65"/>
    </row>
    <row r="47" spans="1:4" x14ac:dyDescent="0.3">
      <c r="B47" s="66" t="s">
        <v>123</v>
      </c>
      <c r="C47" s="66"/>
      <c r="D47" s="67">
        <v>1322684</v>
      </c>
    </row>
    <row r="49" spans="2:4" x14ac:dyDescent="0.3">
      <c r="B49" s="66" t="s">
        <v>124</v>
      </c>
      <c r="C49" s="66"/>
      <c r="D49" s="67"/>
    </row>
  </sheetData>
  <mergeCells count="18">
    <mergeCell ref="A45:B45"/>
    <mergeCell ref="A25:B25"/>
    <mergeCell ref="A26:B26"/>
    <mergeCell ref="A27:B27"/>
    <mergeCell ref="A28:B28"/>
    <mergeCell ref="A29:B29"/>
    <mergeCell ref="A30:B30"/>
    <mergeCell ref="A40:B40"/>
    <mergeCell ref="A41:B41"/>
    <mergeCell ref="A42:B42"/>
    <mergeCell ref="A43:B43"/>
    <mergeCell ref="A44:B44"/>
    <mergeCell ref="A24:B24"/>
    <mergeCell ref="A1:E1"/>
    <mergeCell ref="A2:E2"/>
    <mergeCell ref="A4:E4"/>
    <mergeCell ref="A5:E5"/>
    <mergeCell ref="A6:E6"/>
  </mergeCells>
  <pageMargins left="0.65" right="0.5" top="0.79" bottom="0.61" header="0.5" footer="0.3"/>
  <pageSetup firstPageNumber="47" orientation="portrait" useFirstPageNumber="1" r:id="rId1"/>
  <headerFooter alignWithMargins="0">
    <oddHeader>&amp;R&amp;8Page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155"/>
  <sheetViews>
    <sheetView showGridLines="0" topLeftCell="A14" zoomScale="120" zoomScaleNormal="120" workbookViewId="0">
      <selection activeCell="M43" sqref="M43"/>
    </sheetView>
  </sheetViews>
  <sheetFormatPr defaultColWidth="33.5546875" defaultRowHeight="13.8" x14ac:dyDescent="0.3"/>
  <cols>
    <col min="1" max="1" width="0.109375" style="6" customWidth="1"/>
    <col min="2" max="2" width="32.88671875" style="6" customWidth="1"/>
    <col min="3" max="3" width="8.6640625" style="69" customWidth="1"/>
    <col min="4" max="4" width="12.6640625" style="70" customWidth="1"/>
    <col min="5" max="6" width="11.6640625" style="6" customWidth="1"/>
    <col min="7" max="7" width="11.6640625" style="2" customWidth="1"/>
    <col min="8" max="8" width="13.6640625" style="2" bestFit="1" customWidth="1"/>
    <col min="9" max="9" width="11.6640625" style="2" customWidth="1"/>
    <col min="10" max="10" width="13.6640625" style="2" customWidth="1"/>
    <col min="11" max="12" width="11.6640625" style="2" customWidth="1"/>
    <col min="13" max="13" width="11.6640625" style="6" customWidth="1"/>
    <col min="14" max="14" width="2.6640625" style="6" customWidth="1"/>
    <col min="15" max="16384" width="33.5546875" style="6"/>
  </cols>
  <sheetData>
    <row r="1" spans="2:14" ht="11.85" customHeight="1" x14ac:dyDescent="0.3">
      <c r="B1" s="260" t="str">
        <f>'Single Audit Cover'!A7</f>
        <v>Coal City Community School District #1</v>
      </c>
      <c r="C1" s="260"/>
      <c r="D1" s="260"/>
      <c r="E1" s="260"/>
      <c r="F1" s="260"/>
      <c r="G1" s="260"/>
      <c r="H1" s="260"/>
      <c r="I1" s="260"/>
      <c r="J1" s="260"/>
      <c r="K1" s="260"/>
      <c r="L1" s="260"/>
      <c r="M1" s="260"/>
    </row>
    <row r="2" spans="2:14" ht="14.4" x14ac:dyDescent="0.3">
      <c r="B2" s="301" t="str">
        <f>'Single Audit Cover'!E7</f>
        <v>24-032-0010-26</v>
      </c>
      <c r="C2" s="301"/>
      <c r="D2" s="301"/>
      <c r="E2" s="301"/>
      <c r="F2" s="301"/>
      <c r="G2" s="301"/>
      <c r="H2" s="301"/>
      <c r="I2" s="301"/>
      <c r="J2" s="301"/>
      <c r="K2" s="301"/>
      <c r="L2" s="301"/>
      <c r="M2" s="301"/>
      <c r="N2" s="68"/>
    </row>
    <row r="3" spans="2:14" ht="14.4" x14ac:dyDescent="0.3">
      <c r="B3" s="302" t="s">
        <v>48</v>
      </c>
      <c r="C3" s="302"/>
      <c r="D3" s="302"/>
      <c r="E3" s="302"/>
      <c r="F3" s="302"/>
      <c r="G3" s="302"/>
      <c r="H3" s="302"/>
      <c r="I3" s="302"/>
      <c r="J3" s="302"/>
      <c r="K3" s="302"/>
      <c r="L3" s="302"/>
      <c r="M3" s="302"/>
      <c r="N3" s="68"/>
    </row>
    <row r="4" spans="2:14" ht="14.4" x14ac:dyDescent="0.3">
      <c r="B4" s="293" t="str">
        <f>'Single Audit Cover'!A4</f>
        <v>Year Ending June 30, 2021</v>
      </c>
      <c r="C4" s="293"/>
      <c r="D4" s="293"/>
      <c r="E4" s="293"/>
      <c r="F4" s="293"/>
      <c r="G4" s="293"/>
      <c r="H4" s="293"/>
      <c r="I4" s="293"/>
      <c r="J4" s="293"/>
      <c r="K4" s="293"/>
      <c r="L4" s="293"/>
      <c r="M4" s="293"/>
      <c r="N4" s="68"/>
    </row>
    <row r="6" spans="2:14" x14ac:dyDescent="0.3">
      <c r="B6" s="71"/>
      <c r="C6" s="72"/>
      <c r="D6" s="73" t="s">
        <v>125</v>
      </c>
      <c r="E6" s="74" t="s">
        <v>126</v>
      </c>
      <c r="F6" s="75"/>
      <c r="G6" s="76" t="s">
        <v>127</v>
      </c>
      <c r="H6" s="74"/>
      <c r="I6" s="74"/>
      <c r="J6" s="74"/>
      <c r="K6" s="77"/>
      <c r="L6" s="78"/>
      <c r="M6" s="79"/>
    </row>
    <row r="7" spans="2:14" x14ac:dyDescent="0.3">
      <c r="B7" s="80" t="s">
        <v>128</v>
      </c>
      <c r="C7" s="81"/>
      <c r="D7" s="82"/>
      <c r="E7" s="83"/>
      <c r="F7" s="84"/>
      <c r="G7" s="83"/>
      <c r="H7" s="85" t="s">
        <v>129</v>
      </c>
      <c r="I7" s="83"/>
      <c r="J7" s="86" t="s">
        <v>129</v>
      </c>
      <c r="K7" s="87"/>
      <c r="L7" s="88" t="s">
        <v>130</v>
      </c>
      <c r="M7" s="89"/>
    </row>
    <row r="8" spans="2:14" x14ac:dyDescent="0.3">
      <c r="B8" s="90"/>
      <c r="C8" s="81" t="s">
        <v>131</v>
      </c>
      <c r="D8" s="82" t="s">
        <v>132</v>
      </c>
      <c r="E8" s="91" t="s">
        <v>129</v>
      </c>
      <c r="F8" s="92" t="s">
        <v>129</v>
      </c>
      <c r="G8" s="93" t="s">
        <v>129</v>
      </c>
      <c r="H8" s="94" t="str">
        <f>"7/1/"&amp;MID([1]AFR21!$E$2,3,2)-2&amp;"-6/30/"&amp;MID([1]AFR21!$E$2,3,2)-1</f>
        <v>7/1/19-6/30/20</v>
      </c>
      <c r="I8" s="87" t="s">
        <v>129</v>
      </c>
      <c r="J8" s="95" t="str">
        <f>"7/1/"&amp;MID([1]AFR21!$E$2,3,2)-1&amp;"-6/30/"&amp;MID([1]AFR21!$E$2,3,2)</f>
        <v>7/1/20-6/30/21</v>
      </c>
      <c r="K8" s="87" t="s">
        <v>133</v>
      </c>
      <c r="L8" s="88" t="s">
        <v>134</v>
      </c>
      <c r="M8" s="89" t="s">
        <v>135</v>
      </c>
    </row>
    <row r="9" spans="2:14" ht="14.4" x14ac:dyDescent="0.3">
      <c r="B9" s="96" t="s">
        <v>136</v>
      </c>
      <c r="C9" s="81" t="s">
        <v>137</v>
      </c>
      <c r="D9" s="82" t="s">
        <v>138</v>
      </c>
      <c r="E9" s="97" t="str">
        <f>"7/1/"&amp;MID([1]AFR21!$E$2,3,2)-2&amp;"-6/30/"&amp;MID([1]AFR21!$E$2,3,2)-1</f>
        <v>7/1/19-6/30/20</v>
      </c>
      <c r="F9" s="97" t="str">
        <f>"7/1/"&amp;MID([1]AFR21!$E$2,3,2)-1&amp;"-6/30/"&amp;MID([1]AFR21!$E$2,3,2)</f>
        <v>7/1/20-6/30/21</v>
      </c>
      <c r="G9" s="97" t="str">
        <f>"7/1/"&amp;MID([1]AFR21!$E$2,3,2)-2&amp;"-6/30/"&amp;MID([1]AFR21!$E$2,3,2)-1</f>
        <v>7/1/19-6/30/20</v>
      </c>
      <c r="H9" s="85" t="s">
        <v>139</v>
      </c>
      <c r="I9" s="97" t="str">
        <f>"7/1/"&amp;MID([1]AFR21!$E$2,3,2)-1&amp;"-6/30/"&amp;MID([1]AFR21!$E$2,3,2)</f>
        <v>7/1/20-6/30/21</v>
      </c>
      <c r="J9" s="86" t="s">
        <v>139</v>
      </c>
      <c r="K9" s="87" t="s">
        <v>140</v>
      </c>
      <c r="L9" s="98" t="s">
        <v>141</v>
      </c>
      <c r="M9" s="89"/>
    </row>
    <row r="10" spans="2:14" ht="11.85" customHeight="1" x14ac:dyDescent="0.3">
      <c r="B10" s="96" t="s">
        <v>142</v>
      </c>
      <c r="C10" s="99" t="s">
        <v>143</v>
      </c>
      <c r="D10" s="100" t="s">
        <v>144</v>
      </c>
      <c r="E10" s="101" t="s">
        <v>145</v>
      </c>
      <c r="F10" s="102" t="s">
        <v>146</v>
      </c>
      <c r="G10" s="103" t="s">
        <v>147</v>
      </c>
      <c r="H10" s="104" t="s">
        <v>148</v>
      </c>
      <c r="I10" s="105" t="s">
        <v>149</v>
      </c>
      <c r="J10" s="106" t="s">
        <v>148</v>
      </c>
      <c r="K10" s="107" t="s">
        <v>150</v>
      </c>
      <c r="L10" s="107" t="s">
        <v>151</v>
      </c>
      <c r="M10" s="108" t="s">
        <v>152</v>
      </c>
    </row>
    <row r="11" spans="2:14" ht="20.100000000000001" customHeight="1" x14ac:dyDescent="0.3">
      <c r="B11" s="109" t="s">
        <v>300</v>
      </c>
      <c r="C11" s="110">
        <v>10.555</v>
      </c>
      <c r="D11" s="111" t="s">
        <v>311</v>
      </c>
      <c r="E11" s="112"/>
      <c r="F11" s="112">
        <v>300702</v>
      </c>
      <c r="G11" s="112"/>
      <c r="H11" s="112"/>
      <c r="I11" s="112">
        <v>300702</v>
      </c>
      <c r="J11" s="112"/>
      <c r="K11" s="112"/>
      <c r="L11" s="112">
        <f>+G11+I11+K11</f>
        <v>300702</v>
      </c>
      <c r="M11" s="112" t="s">
        <v>298</v>
      </c>
    </row>
    <row r="12" spans="2:14" ht="20.100000000000001" customHeight="1" x14ac:dyDescent="0.3">
      <c r="B12" s="109" t="s">
        <v>300</v>
      </c>
      <c r="C12" s="113">
        <v>10.555</v>
      </c>
      <c r="D12" s="114" t="s">
        <v>312</v>
      </c>
      <c r="E12" s="115"/>
      <c r="F12" s="115">
        <v>32495</v>
      </c>
      <c r="G12" s="115">
        <v>155811</v>
      </c>
      <c r="H12" s="115"/>
      <c r="I12" s="115">
        <v>29172</v>
      </c>
      <c r="J12" s="115"/>
      <c r="K12" s="115"/>
      <c r="L12" s="112">
        <f t="shared" ref="L12:L30" si="0">+G12+I12+K12</f>
        <v>184983</v>
      </c>
      <c r="M12" s="115" t="s">
        <v>298</v>
      </c>
    </row>
    <row r="13" spans="2:14" ht="20.100000000000001" customHeight="1" x14ac:dyDescent="0.3">
      <c r="B13" s="109" t="s">
        <v>301</v>
      </c>
      <c r="C13" s="113">
        <v>10.555999999999999</v>
      </c>
      <c r="D13" s="114" t="s">
        <v>313</v>
      </c>
      <c r="E13" s="115"/>
      <c r="F13" s="115"/>
      <c r="G13" s="115"/>
      <c r="H13" s="115"/>
      <c r="I13" s="115"/>
      <c r="J13" s="115"/>
      <c r="K13" s="115"/>
      <c r="L13" s="112">
        <f t="shared" si="0"/>
        <v>0</v>
      </c>
      <c r="M13" s="115" t="s">
        <v>298</v>
      </c>
    </row>
    <row r="14" spans="2:14" ht="20.100000000000001" customHeight="1" x14ac:dyDescent="0.3">
      <c r="B14" s="109" t="s">
        <v>301</v>
      </c>
      <c r="C14" s="113">
        <v>10.555999999999999</v>
      </c>
      <c r="D14" s="114" t="s">
        <v>314</v>
      </c>
      <c r="E14" s="115"/>
      <c r="F14" s="115"/>
      <c r="G14" s="115">
        <v>1857</v>
      </c>
      <c r="H14" s="115"/>
      <c r="I14" s="115"/>
      <c r="J14" s="115"/>
      <c r="K14" s="115"/>
      <c r="L14" s="112">
        <f t="shared" si="0"/>
        <v>1857</v>
      </c>
      <c r="M14" s="115" t="s">
        <v>298</v>
      </c>
    </row>
    <row r="15" spans="2:14" ht="20.100000000000001" customHeight="1" x14ac:dyDescent="0.3">
      <c r="B15" s="109" t="s">
        <v>302</v>
      </c>
      <c r="C15" s="113">
        <v>10.553000000000001</v>
      </c>
      <c r="D15" s="114" t="s">
        <v>315</v>
      </c>
      <c r="E15" s="115"/>
      <c r="F15" s="115">
        <v>45770.42</v>
      </c>
      <c r="G15" s="115"/>
      <c r="H15" s="115"/>
      <c r="I15" s="115">
        <v>45770</v>
      </c>
      <c r="J15" s="115"/>
      <c r="K15" s="115"/>
      <c r="L15" s="112">
        <f t="shared" si="0"/>
        <v>45770</v>
      </c>
      <c r="M15" s="115" t="s">
        <v>298</v>
      </c>
    </row>
    <row r="16" spans="2:14" ht="20.100000000000001" customHeight="1" x14ac:dyDescent="0.3">
      <c r="B16" s="109" t="s">
        <v>302</v>
      </c>
      <c r="C16" s="113">
        <v>10.553000000000001</v>
      </c>
      <c r="D16" s="114" t="s">
        <v>316</v>
      </c>
      <c r="E16" s="115"/>
      <c r="F16" s="115">
        <v>7251</v>
      </c>
      <c r="G16" s="115">
        <v>21224</v>
      </c>
      <c r="H16" s="115"/>
      <c r="I16" s="115">
        <v>5149</v>
      </c>
      <c r="J16" s="115"/>
      <c r="K16" s="115"/>
      <c r="L16" s="112">
        <f t="shared" si="0"/>
        <v>26373</v>
      </c>
      <c r="M16" s="115" t="s">
        <v>298</v>
      </c>
    </row>
    <row r="17" spans="2:14" ht="20.100000000000001" customHeight="1" x14ac:dyDescent="0.3">
      <c r="B17" s="109" t="s">
        <v>303</v>
      </c>
      <c r="C17" s="113">
        <v>10.555</v>
      </c>
      <c r="D17" s="114">
        <v>2021</v>
      </c>
      <c r="E17" s="115"/>
      <c r="F17" s="115">
        <v>29728</v>
      </c>
      <c r="G17" s="115"/>
      <c r="H17" s="115"/>
      <c r="I17" s="115">
        <v>29728</v>
      </c>
      <c r="J17" s="115"/>
      <c r="K17" s="115"/>
      <c r="L17" s="112">
        <f t="shared" si="0"/>
        <v>29728</v>
      </c>
      <c r="M17" s="115" t="s">
        <v>298</v>
      </c>
    </row>
    <row r="18" spans="2:14" ht="20.100000000000001" customHeight="1" x14ac:dyDescent="0.3">
      <c r="B18" s="109" t="s">
        <v>304</v>
      </c>
      <c r="C18" s="113">
        <v>10.555</v>
      </c>
      <c r="D18" s="114">
        <v>2021</v>
      </c>
      <c r="E18" s="115"/>
      <c r="F18" s="115">
        <v>29956</v>
      </c>
      <c r="G18" s="115"/>
      <c r="H18" s="115"/>
      <c r="I18" s="115">
        <v>29956</v>
      </c>
      <c r="J18" s="115"/>
      <c r="K18" s="115"/>
      <c r="L18" s="112">
        <f t="shared" si="0"/>
        <v>29956</v>
      </c>
      <c r="M18" s="115" t="s">
        <v>298</v>
      </c>
    </row>
    <row r="19" spans="2:14" ht="20.100000000000001" customHeight="1" x14ac:dyDescent="0.3">
      <c r="B19" s="109" t="s">
        <v>305</v>
      </c>
      <c r="C19" s="113">
        <v>84.01</v>
      </c>
      <c r="D19" s="114" t="s">
        <v>317</v>
      </c>
      <c r="E19" s="115"/>
      <c r="F19" s="115">
        <v>176467</v>
      </c>
      <c r="G19" s="115"/>
      <c r="H19" s="115"/>
      <c r="I19" s="115">
        <v>188473</v>
      </c>
      <c r="J19" s="115"/>
      <c r="K19" s="115"/>
      <c r="L19" s="112">
        <f t="shared" si="0"/>
        <v>188473</v>
      </c>
      <c r="M19" s="115">
        <v>319975</v>
      </c>
    </row>
    <row r="20" spans="2:14" ht="20.100000000000001" customHeight="1" x14ac:dyDescent="0.3">
      <c r="B20" s="109" t="s">
        <v>305</v>
      </c>
      <c r="C20" s="113">
        <v>84.01</v>
      </c>
      <c r="D20" s="114" t="s">
        <v>318</v>
      </c>
      <c r="E20" s="115"/>
      <c r="F20" s="115">
        <v>55126</v>
      </c>
      <c r="G20" s="115">
        <v>184295</v>
      </c>
      <c r="H20" s="115"/>
      <c r="I20" s="115"/>
      <c r="J20" s="115"/>
      <c r="K20" s="115"/>
      <c r="L20" s="112">
        <f t="shared" si="0"/>
        <v>184295</v>
      </c>
      <c r="M20" s="115">
        <v>272627</v>
      </c>
    </row>
    <row r="21" spans="2:14" ht="20.100000000000001" customHeight="1" x14ac:dyDescent="0.3">
      <c r="B21" s="109" t="s">
        <v>306</v>
      </c>
      <c r="C21" s="113">
        <v>84.424000000000007</v>
      </c>
      <c r="D21" s="114" t="s">
        <v>319</v>
      </c>
      <c r="E21" s="115"/>
      <c r="F21" s="115">
        <v>5103</v>
      </c>
      <c r="G21" s="115"/>
      <c r="H21" s="115"/>
      <c r="I21" s="115">
        <v>5103</v>
      </c>
      <c r="J21" s="115"/>
      <c r="K21" s="115"/>
      <c r="L21" s="112">
        <f t="shared" si="0"/>
        <v>5103</v>
      </c>
      <c r="M21" s="115">
        <v>8850</v>
      </c>
    </row>
    <row r="22" spans="2:14" ht="20.100000000000001" customHeight="1" x14ac:dyDescent="0.3">
      <c r="B22" s="109" t="s">
        <v>306</v>
      </c>
      <c r="C22" s="113">
        <v>84.424000000000007</v>
      </c>
      <c r="D22" s="114" t="s">
        <v>320</v>
      </c>
      <c r="E22" s="115"/>
      <c r="F22" s="115"/>
      <c r="G22" s="115"/>
      <c r="H22" s="115"/>
      <c r="I22" s="115"/>
      <c r="J22" s="115"/>
      <c r="K22" s="115"/>
      <c r="L22" s="112">
        <f t="shared" si="0"/>
        <v>0</v>
      </c>
      <c r="M22" s="115">
        <v>4589</v>
      </c>
    </row>
    <row r="23" spans="2:14" ht="20.100000000000001" customHeight="1" x14ac:dyDescent="0.3">
      <c r="B23" s="109" t="s">
        <v>307</v>
      </c>
      <c r="C23" s="113">
        <v>84.027000000000001</v>
      </c>
      <c r="D23" s="114" t="s">
        <v>321</v>
      </c>
      <c r="E23" s="115"/>
      <c r="F23" s="115">
        <v>8200</v>
      </c>
      <c r="G23" s="115"/>
      <c r="H23" s="115"/>
      <c r="I23" s="115">
        <v>11819</v>
      </c>
      <c r="J23" s="115"/>
      <c r="K23" s="115"/>
      <c r="L23" s="112">
        <f t="shared" si="0"/>
        <v>11819</v>
      </c>
      <c r="M23" s="115">
        <v>11819</v>
      </c>
    </row>
    <row r="24" spans="2:14" ht="20.100000000000001" customHeight="1" x14ac:dyDescent="0.3">
      <c r="B24" s="109" t="s">
        <v>307</v>
      </c>
      <c r="C24" s="113">
        <v>84.027000000000001</v>
      </c>
      <c r="D24" s="114" t="s">
        <v>322</v>
      </c>
      <c r="E24" s="115"/>
      <c r="F24" s="115">
        <v>2341</v>
      </c>
      <c r="G24" s="115">
        <v>9005</v>
      </c>
      <c r="H24" s="115"/>
      <c r="I24" s="115"/>
      <c r="J24" s="115"/>
      <c r="K24" s="115"/>
      <c r="L24" s="112">
        <f t="shared" si="0"/>
        <v>9005</v>
      </c>
      <c r="M24" s="115">
        <v>11207</v>
      </c>
    </row>
    <row r="25" spans="2:14" ht="20.100000000000001" customHeight="1" x14ac:dyDescent="0.3">
      <c r="B25" s="109" t="s">
        <v>330</v>
      </c>
      <c r="C25" s="113">
        <v>84.027000000000001</v>
      </c>
      <c r="D25" s="114" t="s">
        <v>323</v>
      </c>
      <c r="E25" s="115"/>
      <c r="F25" s="115"/>
      <c r="G25" s="115"/>
      <c r="H25" s="115"/>
      <c r="I25" s="115">
        <v>428925</v>
      </c>
      <c r="J25" s="115"/>
      <c r="K25" s="115"/>
      <c r="L25" s="112">
        <f t="shared" si="0"/>
        <v>428925</v>
      </c>
      <c r="M25" s="115">
        <v>447457</v>
      </c>
    </row>
    <row r="26" spans="2:14" ht="20.100000000000001" customHeight="1" x14ac:dyDescent="0.3">
      <c r="B26" s="109" t="s">
        <v>308</v>
      </c>
      <c r="C26" s="113">
        <v>84.027000000000001</v>
      </c>
      <c r="D26" s="114" t="s">
        <v>324</v>
      </c>
      <c r="E26" s="115"/>
      <c r="F26" s="115">
        <v>333760</v>
      </c>
      <c r="G26" s="115">
        <v>435721</v>
      </c>
      <c r="H26" s="115"/>
      <c r="I26" s="115"/>
      <c r="J26" s="115"/>
      <c r="K26" s="115"/>
      <c r="L26" s="112">
        <f t="shared" si="0"/>
        <v>435721</v>
      </c>
      <c r="M26" s="115">
        <v>435721</v>
      </c>
    </row>
    <row r="27" spans="2:14" ht="20.100000000000001" customHeight="1" x14ac:dyDescent="0.3">
      <c r="B27" s="109" t="s">
        <v>309</v>
      </c>
      <c r="C27" s="113">
        <v>84.367000000000004</v>
      </c>
      <c r="D27" s="114" t="s">
        <v>325</v>
      </c>
      <c r="E27" s="115"/>
      <c r="F27" s="115">
        <v>147794</v>
      </c>
      <c r="G27" s="115"/>
      <c r="H27" s="115"/>
      <c r="I27" s="115"/>
      <c r="J27" s="115"/>
      <c r="K27" s="115"/>
      <c r="L27" s="112">
        <f t="shared" si="0"/>
        <v>0</v>
      </c>
      <c r="M27" s="115">
        <v>1500</v>
      </c>
    </row>
    <row r="28" spans="2:14" ht="20.100000000000001" customHeight="1" x14ac:dyDescent="0.3">
      <c r="B28" s="109" t="s">
        <v>309</v>
      </c>
      <c r="C28" s="113">
        <v>84.367000000000004</v>
      </c>
      <c r="D28" s="114" t="s">
        <v>326</v>
      </c>
      <c r="E28" s="115"/>
      <c r="F28" s="115"/>
      <c r="G28" s="115"/>
      <c r="H28" s="115"/>
      <c r="I28" s="115"/>
      <c r="J28" s="115"/>
      <c r="K28" s="115"/>
      <c r="L28" s="112">
        <f t="shared" si="0"/>
        <v>0</v>
      </c>
      <c r="M28" s="115">
        <v>500</v>
      </c>
    </row>
    <row r="29" spans="2:14" ht="20.100000000000001" customHeight="1" x14ac:dyDescent="0.3">
      <c r="B29" s="109" t="s">
        <v>334</v>
      </c>
      <c r="C29" s="113" t="s">
        <v>310</v>
      </c>
      <c r="D29" s="114" t="s">
        <v>327</v>
      </c>
      <c r="E29" s="115"/>
      <c r="F29" s="115"/>
      <c r="G29" s="115"/>
      <c r="H29" s="115"/>
      <c r="I29" s="115">
        <v>596226</v>
      </c>
      <c r="J29" s="115"/>
      <c r="K29" s="115"/>
      <c r="L29" s="112">
        <f t="shared" si="0"/>
        <v>596226</v>
      </c>
      <c r="M29" s="115">
        <v>596226</v>
      </c>
    </row>
    <row r="30" spans="2:14" ht="20.100000000000001" customHeight="1" x14ac:dyDescent="0.3">
      <c r="B30" s="109" t="s">
        <v>331</v>
      </c>
      <c r="C30" s="113" t="s">
        <v>310</v>
      </c>
      <c r="D30" s="251" t="s">
        <v>328</v>
      </c>
      <c r="E30" s="115"/>
      <c r="F30" s="115">
        <v>147991</v>
      </c>
      <c r="G30" s="115"/>
      <c r="H30" s="115"/>
      <c r="I30" s="115">
        <v>90771</v>
      </c>
      <c r="J30" s="115"/>
      <c r="K30" s="115"/>
      <c r="L30" s="112">
        <f t="shared" si="0"/>
        <v>90771</v>
      </c>
      <c r="M30" s="115">
        <v>152771</v>
      </c>
    </row>
    <row r="31" spans="2:14" ht="19.2" customHeight="1" x14ac:dyDescent="0.3">
      <c r="B31" s="109" t="s">
        <v>335</v>
      </c>
      <c r="C31" s="250"/>
      <c r="D31" s="252"/>
      <c r="E31" s="115">
        <f>SUM(E11:E30)</f>
        <v>0</v>
      </c>
      <c r="F31" s="115">
        <f>SUM(F11:F30)</f>
        <v>1322684.42</v>
      </c>
      <c r="G31" s="115">
        <f>SUM(G11:G30)</f>
        <v>807913</v>
      </c>
      <c r="H31" s="115">
        <f>SUM(H11:H30)</f>
        <v>0</v>
      </c>
      <c r="I31" s="115">
        <f>SUM(I11:I30)</f>
        <v>1761794</v>
      </c>
      <c r="J31" s="115">
        <f>SUM(J11:J30)</f>
        <v>0</v>
      </c>
      <c r="K31" s="115">
        <f>SUM(K11:K30)</f>
        <v>0</v>
      </c>
      <c r="L31" s="115">
        <f>SUM(L11:L30)</f>
        <v>2569707</v>
      </c>
      <c r="M31" s="115">
        <f>SUM(M11:M30)</f>
        <v>2263242</v>
      </c>
      <c r="N31" s="116"/>
    </row>
    <row r="32" spans="2:14" x14ac:dyDescent="0.3">
      <c r="B32" s="9"/>
      <c r="C32" s="117"/>
      <c r="D32" s="118"/>
      <c r="E32" s="9"/>
      <c r="F32" s="9"/>
      <c r="G32" s="25"/>
      <c r="H32" s="25"/>
      <c r="I32" s="25"/>
      <c r="J32" s="25"/>
      <c r="K32" s="25"/>
      <c r="L32" s="25"/>
      <c r="M32" s="9"/>
      <c r="N32" s="116"/>
    </row>
    <row r="33" spans="2:14" ht="13.5" customHeight="1" x14ac:dyDescent="0.3">
      <c r="B33" s="29" t="s">
        <v>153</v>
      </c>
      <c r="C33" s="117"/>
      <c r="D33" s="118"/>
      <c r="E33" s="9"/>
      <c r="F33" s="9"/>
      <c r="G33" s="25"/>
      <c r="H33" s="25"/>
      <c r="I33" s="25"/>
      <c r="J33" s="25"/>
      <c r="K33" s="25"/>
      <c r="L33" s="25"/>
      <c r="M33" s="9"/>
      <c r="N33" s="116"/>
    </row>
    <row r="34" spans="2:14" ht="8.25" customHeight="1" x14ac:dyDescent="0.3">
      <c r="B34" s="29"/>
      <c r="C34" s="117"/>
      <c r="D34" s="118"/>
      <c r="E34" s="9"/>
      <c r="F34" s="9"/>
      <c r="G34" s="25"/>
      <c r="H34" s="25"/>
      <c r="I34" s="25"/>
      <c r="J34" s="25"/>
      <c r="K34" s="25"/>
      <c r="L34" s="25"/>
      <c r="M34" s="9"/>
      <c r="N34" s="116"/>
    </row>
    <row r="35" spans="2:14" x14ac:dyDescent="0.3">
      <c r="B35" s="119" t="s">
        <v>154</v>
      </c>
      <c r="C35" s="120"/>
      <c r="D35" s="121"/>
      <c r="E35" s="122"/>
      <c r="F35" s="122"/>
      <c r="G35" s="122"/>
      <c r="H35" s="122"/>
      <c r="I35" s="6"/>
      <c r="J35" s="6"/>
    </row>
    <row r="36" spans="2:14" x14ac:dyDescent="0.3">
      <c r="B36" s="123"/>
      <c r="G36" s="6"/>
      <c r="H36" s="6"/>
      <c r="I36" s="6"/>
      <c r="J36" s="6"/>
    </row>
    <row r="37" spans="2:14" ht="13.5" customHeight="1" x14ac:dyDescent="0.3">
      <c r="B37" s="123" t="s">
        <v>155</v>
      </c>
      <c r="G37" s="6"/>
      <c r="H37" s="6"/>
      <c r="I37" s="6"/>
      <c r="J37" s="6"/>
    </row>
    <row r="38" spans="2:14" ht="7.5" customHeight="1" x14ac:dyDescent="0.3">
      <c r="B38" s="124"/>
      <c r="C38" s="125"/>
      <c r="D38" s="126"/>
      <c r="E38" s="127"/>
      <c r="F38" s="127"/>
      <c r="G38" s="127"/>
      <c r="H38" s="127"/>
      <c r="I38" s="127"/>
      <c r="J38" s="127"/>
      <c r="K38" s="128"/>
      <c r="L38" s="128"/>
      <c r="M38" s="127"/>
    </row>
    <row r="39" spans="2:14" ht="9.6" customHeight="1" x14ac:dyDescent="0.3">
      <c r="B39" s="129"/>
      <c r="G39" s="6"/>
      <c r="H39" s="6"/>
      <c r="I39" s="6"/>
      <c r="J39" s="6"/>
    </row>
    <row r="40" spans="2:14" ht="11.25" customHeight="1" x14ac:dyDescent="0.3">
      <c r="B40" s="130" t="s">
        <v>156</v>
      </c>
      <c r="C40" s="131"/>
      <c r="D40" s="131"/>
      <c r="E40" s="131"/>
      <c r="F40" s="131"/>
      <c r="G40" s="131"/>
      <c r="H40" s="131"/>
      <c r="I40" s="132"/>
      <c r="J40" s="132"/>
      <c r="K40" s="132"/>
      <c r="L40" s="132"/>
      <c r="M40" s="132"/>
    </row>
    <row r="41" spans="2:14" ht="11.25" customHeight="1" x14ac:dyDescent="0.3">
      <c r="B41" s="133" t="s">
        <v>157</v>
      </c>
      <c r="C41" s="132"/>
      <c r="D41" s="132"/>
      <c r="E41" s="132"/>
      <c r="F41" s="132"/>
      <c r="G41" s="132"/>
      <c r="H41" s="132"/>
      <c r="I41" s="132"/>
      <c r="J41" s="132"/>
      <c r="K41" s="132"/>
      <c r="L41" s="132"/>
      <c r="M41" s="132"/>
    </row>
    <row r="42" spans="2:14" ht="3.9" customHeight="1" x14ac:dyDescent="0.3">
      <c r="B42" s="133"/>
      <c r="C42" s="132"/>
      <c r="D42" s="132"/>
      <c r="E42" s="132"/>
      <c r="F42" s="132"/>
      <c r="G42" s="132"/>
      <c r="H42" s="132"/>
      <c r="I42" s="132"/>
      <c r="J42" s="132"/>
      <c r="K42" s="132"/>
      <c r="L42" s="132"/>
      <c r="M42" s="132"/>
    </row>
    <row r="43" spans="2:14" ht="11.25" customHeight="1" x14ac:dyDescent="0.3">
      <c r="B43" s="130" t="s">
        <v>158</v>
      </c>
      <c r="C43" s="132"/>
      <c r="D43" s="132"/>
      <c r="E43" s="132"/>
      <c r="F43" s="132"/>
      <c r="G43" s="132"/>
      <c r="H43" s="132"/>
      <c r="I43" s="132"/>
      <c r="J43" s="132"/>
      <c r="K43" s="132"/>
      <c r="L43" s="132"/>
      <c r="M43" s="132"/>
    </row>
    <row r="44" spans="2:14" ht="11.25" customHeight="1" x14ac:dyDescent="0.3">
      <c r="B44" s="9" t="s">
        <v>159</v>
      </c>
      <c r="C44" s="117"/>
      <c r="D44" s="118"/>
      <c r="E44" s="9"/>
      <c r="F44" s="9"/>
      <c r="G44" s="9"/>
      <c r="H44" s="9"/>
      <c r="I44" s="9"/>
      <c r="J44" s="9"/>
      <c r="K44" s="25"/>
      <c r="L44" s="25"/>
      <c r="M44" s="9"/>
    </row>
    <row r="45" spans="2:14" ht="3.9" customHeight="1" x14ac:dyDescent="0.3">
      <c r="B45" s="9"/>
      <c r="C45" s="117"/>
      <c r="D45" s="118"/>
      <c r="E45" s="9"/>
      <c r="F45" s="9"/>
      <c r="G45" s="9"/>
      <c r="H45" s="9"/>
      <c r="I45" s="9"/>
      <c r="J45" s="9"/>
      <c r="K45" s="25"/>
      <c r="L45" s="25"/>
      <c r="M45" s="9"/>
    </row>
    <row r="46" spans="2:14" ht="11.25" customHeight="1" x14ac:dyDescent="0.3">
      <c r="B46" s="134" t="s">
        <v>160</v>
      </c>
      <c r="C46" s="117"/>
      <c r="D46" s="118"/>
      <c r="E46" s="9"/>
      <c r="F46" s="9"/>
      <c r="G46" s="9"/>
      <c r="H46" s="9"/>
      <c r="I46" s="9"/>
      <c r="J46" s="9"/>
      <c r="K46" s="25"/>
      <c r="L46" s="25"/>
      <c r="M46" s="9"/>
    </row>
    <row r="47" spans="2:14" ht="3.9" customHeight="1" x14ac:dyDescent="0.3">
      <c r="B47" s="134"/>
      <c r="C47" s="117"/>
      <c r="D47" s="118"/>
      <c r="E47" s="9"/>
      <c r="F47" s="9"/>
      <c r="G47" s="9"/>
      <c r="H47" s="9"/>
      <c r="I47" s="9"/>
      <c r="J47" s="9"/>
      <c r="K47" s="25"/>
      <c r="L47" s="25"/>
      <c r="M47" s="9"/>
    </row>
    <row r="48" spans="2:14" ht="11.25" customHeight="1" x14ac:dyDescent="0.3">
      <c r="B48" s="135" t="s">
        <v>161</v>
      </c>
      <c r="C48" s="117"/>
      <c r="D48" s="118"/>
      <c r="E48" s="9"/>
      <c r="F48" s="9"/>
      <c r="G48" s="9"/>
      <c r="H48" s="9"/>
      <c r="I48" s="9"/>
      <c r="J48" s="9"/>
      <c r="K48" s="25"/>
      <c r="L48" s="25"/>
      <c r="M48" s="9"/>
    </row>
    <row r="49" spans="2:13" ht="11.25" customHeight="1" x14ac:dyDescent="0.3">
      <c r="B49" s="9" t="s">
        <v>162</v>
      </c>
      <c r="G49" s="6"/>
      <c r="H49" s="6"/>
      <c r="I49" s="6"/>
      <c r="J49" s="6"/>
    </row>
    <row r="50" spans="2:13" ht="11.1" customHeight="1" x14ac:dyDescent="0.3">
      <c r="B50" s="9"/>
      <c r="G50" s="6"/>
      <c r="H50" s="6"/>
      <c r="I50" s="6"/>
      <c r="J50" s="6"/>
    </row>
    <row r="51" spans="2:13" ht="11.1" customHeight="1" x14ac:dyDescent="0.3">
      <c r="B51" s="9"/>
      <c r="G51" s="6"/>
      <c r="H51" s="6"/>
      <c r="I51" s="6"/>
      <c r="J51" s="6"/>
    </row>
    <row r="52" spans="2:13" ht="13.5" customHeight="1" x14ac:dyDescent="0.3">
      <c r="M52" s="136"/>
    </row>
    <row r="53" spans="2:13" ht="13.5" customHeight="1" x14ac:dyDescent="0.3">
      <c r="M53" s="136"/>
    </row>
    <row r="54" spans="2:13" ht="13.5" customHeight="1" x14ac:dyDescent="0.3">
      <c r="M54" s="136"/>
    </row>
    <row r="55" spans="2:13" ht="13.5" customHeight="1" x14ac:dyDescent="0.3">
      <c r="G55" s="6"/>
      <c r="H55" s="6"/>
      <c r="I55" s="6"/>
      <c r="J55" s="6"/>
    </row>
    <row r="56" spans="2:13" ht="13.5" customHeight="1" x14ac:dyDescent="0.3">
      <c r="G56" s="6"/>
      <c r="H56" s="6"/>
      <c r="I56" s="6"/>
      <c r="J56" s="6"/>
    </row>
    <row r="57" spans="2:13" ht="13.5" customHeight="1" x14ac:dyDescent="0.3">
      <c r="G57" s="6"/>
      <c r="H57" s="6"/>
      <c r="I57" s="6"/>
      <c r="J57" s="6"/>
    </row>
    <row r="58" spans="2:13" ht="13.5" customHeight="1" x14ac:dyDescent="0.3">
      <c r="G58" s="6"/>
      <c r="H58" s="6"/>
      <c r="I58" s="6"/>
      <c r="J58" s="6"/>
    </row>
    <row r="59" spans="2:13" ht="13.5" customHeight="1" x14ac:dyDescent="0.3">
      <c r="G59" s="6"/>
      <c r="H59" s="6"/>
      <c r="I59" s="6"/>
      <c r="J59" s="6"/>
    </row>
    <row r="60" spans="2:13" ht="13.5" customHeight="1" x14ac:dyDescent="0.3">
      <c r="G60" s="6"/>
      <c r="H60" s="6"/>
      <c r="I60" s="6"/>
      <c r="J60" s="6"/>
    </row>
    <row r="61" spans="2:13" ht="13.5" customHeight="1" x14ac:dyDescent="0.3">
      <c r="G61" s="6"/>
      <c r="H61" s="6"/>
      <c r="I61" s="6"/>
      <c r="J61" s="6"/>
    </row>
    <row r="62" spans="2:13" ht="13.5" customHeight="1" x14ac:dyDescent="0.3"/>
    <row r="63" spans="2:13" ht="13.5" customHeight="1" x14ac:dyDescent="0.3"/>
    <row r="64" spans="2:13" ht="13.5" customHeight="1" x14ac:dyDescent="0.3"/>
    <row r="65" ht="25.5" customHeight="1" x14ac:dyDescent="0.3"/>
    <row r="66" ht="25.5" customHeight="1" x14ac:dyDescent="0.3"/>
    <row r="67" ht="25.5" customHeight="1" x14ac:dyDescent="0.3"/>
    <row r="68" ht="25.5" customHeight="1" x14ac:dyDescent="0.3"/>
    <row r="69" ht="25.5" customHeight="1" x14ac:dyDescent="0.3"/>
    <row r="70" ht="25.5" customHeight="1" x14ac:dyDescent="0.3"/>
    <row r="71" ht="25.5" customHeight="1" x14ac:dyDescent="0.3"/>
    <row r="72" ht="25.5" customHeight="1" x14ac:dyDescent="0.3"/>
    <row r="73" ht="25.5" customHeight="1" x14ac:dyDescent="0.3"/>
    <row r="74" ht="25.5" customHeight="1" x14ac:dyDescent="0.3"/>
    <row r="75" ht="25.5" customHeight="1" x14ac:dyDescent="0.3"/>
    <row r="76" ht="25.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4.6500000000000004" customHeight="1" x14ac:dyDescent="0.3"/>
    <row r="115" ht="12.1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4.6500000000000004" customHeight="1" x14ac:dyDescent="0.3"/>
    <row r="155" ht="12.15" customHeight="1" x14ac:dyDescent="0.3"/>
  </sheetData>
  <mergeCells count="4">
    <mergeCell ref="B1:M1"/>
    <mergeCell ref="B2:M2"/>
    <mergeCell ref="B3:M3"/>
    <mergeCell ref="B4:M4"/>
  </mergeCells>
  <phoneticPr fontId="6" type="noConversion"/>
  <pageMargins left="0.09" right="0" top="0.5" bottom="0.5" header="0.25" footer="0.25"/>
  <pageSetup scale="83" firstPageNumber="48" orientation="landscape" useFirstPageNumber="1" r:id="rId1"/>
  <headerFooter alignWithMargins="0">
    <oddHeader>&amp;R&amp;8Page &amp;P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2"/>
  <sheetViews>
    <sheetView showGridLines="0" topLeftCell="A16" zoomScale="120" zoomScaleNormal="120" workbookViewId="0">
      <selection activeCell="C43" sqref="C43"/>
    </sheetView>
  </sheetViews>
  <sheetFormatPr defaultColWidth="8" defaultRowHeight="13.8" x14ac:dyDescent="0.3"/>
  <cols>
    <col min="1" max="1" width="1.44140625" style="6" customWidth="1"/>
    <col min="2" max="2" width="53.33203125" style="6" customWidth="1"/>
    <col min="3" max="3" width="14" style="2" customWidth="1"/>
    <col min="4" max="4" width="16.6640625" style="2" customWidth="1"/>
    <col min="5" max="5" width="7.5546875" style="6" customWidth="1"/>
    <col min="6" max="6" width="2.6640625" style="6" customWidth="1"/>
    <col min="7" max="7" width="3.33203125" style="6" customWidth="1"/>
    <col min="8" max="16384" width="8" style="6"/>
  </cols>
  <sheetData>
    <row r="1" spans="1:7" ht="13.5" customHeight="1" x14ac:dyDescent="0.3">
      <c r="A1" s="260" t="str">
        <f>'Single Audit Cover'!A7</f>
        <v>Coal City Community School District #1</v>
      </c>
      <c r="B1" s="260"/>
      <c r="C1" s="260"/>
      <c r="D1" s="260"/>
      <c r="E1" s="260"/>
      <c r="F1" s="260"/>
    </row>
    <row r="2" spans="1:7" ht="13.5" customHeight="1" x14ac:dyDescent="0.3">
      <c r="A2" s="301" t="str">
        <f>'Single Audit Cover'!E7</f>
        <v>24-032-0010-26</v>
      </c>
      <c r="B2" s="301"/>
      <c r="C2" s="301"/>
      <c r="D2" s="301"/>
      <c r="E2" s="301"/>
      <c r="F2" s="301"/>
      <c r="G2" s="137"/>
    </row>
    <row r="3" spans="1:7" ht="15.75" customHeight="1" x14ac:dyDescent="0.3">
      <c r="A3" s="304" t="s">
        <v>163</v>
      </c>
      <c r="B3" s="304"/>
      <c r="C3" s="304"/>
      <c r="D3" s="304"/>
      <c r="E3" s="304"/>
      <c r="F3" s="304"/>
    </row>
    <row r="4" spans="1:7" ht="13.5" customHeight="1" x14ac:dyDescent="0.3">
      <c r="A4" s="293" t="str">
        <f>'Single Audit Cover'!A4</f>
        <v>Year Ending June 30, 2021</v>
      </c>
      <c r="B4" s="293"/>
      <c r="C4" s="293"/>
      <c r="D4" s="293"/>
      <c r="E4" s="293"/>
      <c r="F4" s="293"/>
    </row>
    <row r="5" spans="1:7" ht="8.25" customHeight="1" x14ac:dyDescent="0.3">
      <c r="C5" s="6"/>
      <c r="D5" s="6"/>
    </row>
    <row r="6" spans="1:7" ht="13.5" customHeight="1" x14ac:dyDescent="0.3">
      <c r="A6" s="123" t="s">
        <v>164</v>
      </c>
      <c r="C6" s="6"/>
      <c r="D6" s="6"/>
    </row>
    <row r="7" spans="1:7" ht="60.9" customHeight="1" x14ac:dyDescent="0.3">
      <c r="A7" s="303" t="s">
        <v>165</v>
      </c>
      <c r="B7" s="303"/>
      <c r="C7" s="303"/>
      <c r="D7" s="303"/>
      <c r="E7" s="303"/>
      <c r="F7" s="303"/>
    </row>
    <row r="8" spans="1:7" ht="12" customHeight="1" x14ac:dyDescent="0.3">
      <c r="A8" s="123"/>
      <c r="B8" s="29"/>
      <c r="C8" s="29"/>
      <c r="D8" s="29"/>
    </row>
    <row r="9" spans="1:7" ht="15" customHeight="1" x14ac:dyDescent="0.3">
      <c r="A9" s="123" t="s">
        <v>166</v>
      </c>
      <c r="B9" s="29"/>
      <c r="C9" s="29"/>
      <c r="D9" s="29"/>
    </row>
    <row r="10" spans="1:7" ht="15" customHeight="1" x14ac:dyDescent="0.3">
      <c r="A10" s="138" t="s">
        <v>167</v>
      </c>
      <c r="B10" s="29"/>
      <c r="C10" s="139"/>
      <c r="D10" s="29" t="s">
        <v>168</v>
      </c>
      <c r="E10" s="139" t="s">
        <v>297</v>
      </c>
      <c r="F10" s="29" t="s">
        <v>169</v>
      </c>
    </row>
    <row r="11" spans="1:7" ht="12" customHeight="1" x14ac:dyDescent="0.3">
      <c r="A11" s="138"/>
      <c r="B11" s="29"/>
      <c r="C11" s="33"/>
      <c r="D11" s="29"/>
      <c r="E11" s="33"/>
      <c r="F11" s="29"/>
    </row>
    <row r="12" spans="1:7" x14ac:dyDescent="0.3">
      <c r="A12" s="123" t="s">
        <v>170</v>
      </c>
      <c r="C12" s="28"/>
      <c r="D12" s="28"/>
    </row>
    <row r="13" spans="1:7" ht="15" customHeight="1" x14ac:dyDescent="0.3">
      <c r="A13" s="303" t="s">
        <v>171</v>
      </c>
      <c r="B13" s="303"/>
      <c r="C13" s="303"/>
      <c r="D13" s="303"/>
      <c r="E13" s="303"/>
      <c r="F13" s="303"/>
    </row>
    <row r="14" spans="1:7" ht="9.75" customHeight="1" x14ac:dyDescent="0.3">
      <c r="C14" s="28"/>
      <c r="D14" s="28"/>
    </row>
    <row r="15" spans="1:7" ht="13.5" customHeight="1" x14ac:dyDescent="0.3">
      <c r="C15" s="140" t="s">
        <v>172</v>
      </c>
      <c r="D15" s="306" t="s">
        <v>173</v>
      </c>
      <c r="E15" s="306"/>
      <c r="F15" s="306"/>
    </row>
    <row r="16" spans="1:7" ht="13.5" customHeight="1" x14ac:dyDescent="0.3">
      <c r="A16" s="29"/>
      <c r="B16" s="123" t="s">
        <v>174</v>
      </c>
      <c r="C16" s="140" t="s">
        <v>175</v>
      </c>
      <c r="D16" s="307" t="s">
        <v>176</v>
      </c>
      <c r="E16" s="307"/>
      <c r="F16" s="307"/>
    </row>
    <row r="17" spans="1:6" ht="20.399999999999999" customHeight="1" x14ac:dyDescent="0.3">
      <c r="A17" s="141"/>
      <c r="B17" s="142" t="s">
        <v>329</v>
      </c>
      <c r="C17" s="143" t="s">
        <v>298</v>
      </c>
      <c r="D17" s="305">
        <v>0</v>
      </c>
      <c r="E17" s="305"/>
      <c r="F17" s="305"/>
    </row>
    <row r="18" spans="1:6" ht="20.7" customHeight="1" x14ac:dyDescent="0.3">
      <c r="A18" s="141"/>
      <c r="B18" s="142"/>
      <c r="C18" s="143"/>
      <c r="D18" s="305"/>
      <c r="E18" s="305"/>
      <c r="F18" s="305"/>
    </row>
    <row r="19" spans="1:6" ht="20.7" customHeight="1" x14ac:dyDescent="0.3">
      <c r="A19" s="141"/>
      <c r="B19" s="142"/>
      <c r="C19" s="143"/>
      <c r="D19" s="305"/>
      <c r="E19" s="305"/>
      <c r="F19" s="305"/>
    </row>
    <row r="20" spans="1:6" ht="20.7" customHeight="1" x14ac:dyDescent="0.3">
      <c r="A20" s="141"/>
      <c r="B20" s="142"/>
      <c r="C20" s="143"/>
      <c r="D20" s="305"/>
      <c r="E20" s="305"/>
      <c r="F20" s="305"/>
    </row>
    <row r="21" spans="1:6" ht="20.7" customHeight="1" x14ac:dyDescent="0.3">
      <c r="A21" s="141"/>
      <c r="B21" s="142"/>
      <c r="C21" s="143"/>
      <c r="D21" s="305"/>
      <c r="E21" s="305"/>
      <c r="F21" s="305"/>
    </row>
    <row r="22" spans="1:6" ht="20.7" customHeight="1" x14ac:dyDescent="0.3">
      <c r="A22" s="141"/>
      <c r="B22" s="142"/>
      <c r="C22" s="143"/>
      <c r="D22" s="305"/>
      <c r="E22" s="305"/>
      <c r="F22" s="305"/>
    </row>
    <row r="23" spans="1:6" ht="20.7" customHeight="1" x14ac:dyDescent="0.3">
      <c r="A23" s="141"/>
      <c r="B23" s="142"/>
      <c r="C23" s="143"/>
      <c r="D23" s="305"/>
      <c r="E23" s="305"/>
      <c r="F23" s="305"/>
    </row>
    <row r="24" spans="1:6" ht="20.7" customHeight="1" x14ac:dyDescent="0.3">
      <c r="A24" s="141"/>
      <c r="B24" s="142"/>
      <c r="C24" s="143"/>
      <c r="D24" s="305"/>
      <c r="E24" s="305"/>
      <c r="F24" s="305"/>
    </row>
    <row r="25" spans="1:6" ht="20.7" customHeight="1" x14ac:dyDescent="0.3">
      <c r="A25" s="141"/>
      <c r="B25" s="142"/>
      <c r="C25" s="143"/>
      <c r="D25" s="305"/>
      <c r="E25" s="305"/>
      <c r="F25" s="305"/>
    </row>
    <row r="26" spans="1:6" ht="20.7" customHeight="1" x14ac:dyDescent="0.3">
      <c r="A26" s="141"/>
      <c r="B26" s="142"/>
      <c r="C26" s="143"/>
      <c r="D26" s="305"/>
      <c r="E26" s="305"/>
      <c r="F26" s="305"/>
    </row>
    <row r="27" spans="1:6" ht="20.7" customHeight="1" x14ac:dyDescent="0.3">
      <c r="A27" s="141"/>
      <c r="B27" s="142"/>
      <c r="C27" s="143"/>
      <c r="D27" s="305"/>
      <c r="E27" s="305"/>
      <c r="F27" s="305"/>
    </row>
    <row r="28" spans="1:6" ht="20.7" customHeight="1" x14ac:dyDescent="0.3">
      <c r="A28" s="141"/>
      <c r="B28" s="142"/>
      <c r="C28" s="143"/>
      <c r="D28" s="305"/>
      <c r="E28" s="305"/>
      <c r="F28" s="305"/>
    </row>
    <row r="29" spans="1:6" ht="20.7" customHeight="1" x14ac:dyDescent="0.3">
      <c r="A29" s="141"/>
      <c r="B29" s="142"/>
      <c r="C29" s="143"/>
      <c r="D29" s="305"/>
      <c r="E29" s="305"/>
      <c r="F29" s="305"/>
    </row>
    <row r="30" spans="1:6" ht="12" customHeight="1" x14ac:dyDescent="0.3">
      <c r="A30" s="29"/>
      <c r="B30" s="29"/>
      <c r="C30" s="144"/>
      <c r="D30" s="145"/>
      <c r="E30" s="146"/>
    </row>
    <row r="31" spans="1:6" ht="12" customHeight="1" x14ac:dyDescent="0.3">
      <c r="A31" s="123" t="s">
        <v>177</v>
      </c>
      <c r="B31" s="29"/>
      <c r="C31" s="144"/>
      <c r="D31" s="145"/>
      <c r="E31" s="146"/>
    </row>
    <row r="32" spans="1:6" ht="30" customHeight="1" x14ac:dyDescent="0.3">
      <c r="A32" s="309" t="s">
        <v>178</v>
      </c>
      <c r="B32" s="309"/>
      <c r="C32" s="309"/>
      <c r="D32" s="309"/>
      <c r="E32" s="309"/>
      <c r="F32" s="309"/>
    </row>
    <row r="33" spans="1:6" ht="13.5" customHeight="1" x14ac:dyDescent="0.3">
      <c r="A33" s="29" t="s">
        <v>179</v>
      </c>
      <c r="B33" s="29"/>
      <c r="C33" s="147">
        <v>59684</v>
      </c>
      <c r="D33" s="145"/>
      <c r="E33" s="146"/>
    </row>
    <row r="34" spans="1:6" ht="13.5" customHeight="1" x14ac:dyDescent="0.3">
      <c r="A34" s="29" t="s">
        <v>180</v>
      </c>
      <c r="B34" s="29"/>
      <c r="C34" s="148"/>
      <c r="D34" s="145" t="s">
        <v>181</v>
      </c>
      <c r="E34" s="310">
        <f>+C33+C34</f>
        <v>59684</v>
      </c>
      <c r="F34" s="311"/>
    </row>
    <row r="35" spans="1:6" ht="12" customHeight="1" x14ac:dyDescent="0.3">
      <c r="A35" s="29"/>
      <c r="B35" s="29"/>
      <c r="C35" s="149"/>
      <c r="D35" s="145"/>
      <c r="E35" s="150"/>
      <c r="F35" s="28"/>
    </row>
    <row r="36" spans="1:6" ht="13.5" customHeight="1" x14ac:dyDescent="0.3">
      <c r="A36" s="123" t="s">
        <v>182</v>
      </c>
      <c r="B36" s="29"/>
      <c r="C36" s="144"/>
      <c r="D36" s="145"/>
      <c r="E36" s="146"/>
    </row>
    <row r="37" spans="1:6" ht="14.25" customHeight="1" x14ac:dyDescent="0.3">
      <c r="A37" s="29" t="s">
        <v>183</v>
      </c>
      <c r="B37" s="29"/>
      <c r="C37" s="151"/>
      <c r="D37" s="145"/>
      <c r="E37" s="146"/>
    </row>
    <row r="38" spans="1:6" ht="14.25" customHeight="1" x14ac:dyDescent="0.3">
      <c r="A38" s="29"/>
      <c r="B38" s="29" t="s">
        <v>184</v>
      </c>
      <c r="C38" s="152" t="s">
        <v>329</v>
      </c>
      <c r="D38" s="145"/>
      <c r="E38" s="146"/>
    </row>
    <row r="39" spans="1:6" ht="14.25" customHeight="1" x14ac:dyDescent="0.3">
      <c r="A39" s="29"/>
      <c r="B39" s="29" t="s">
        <v>185</v>
      </c>
      <c r="C39" s="152" t="s">
        <v>329</v>
      </c>
      <c r="D39" s="145"/>
      <c r="E39" s="146"/>
    </row>
    <row r="40" spans="1:6" ht="14.25" customHeight="1" x14ac:dyDescent="0.3">
      <c r="A40" s="29"/>
      <c r="B40" s="29" t="s">
        <v>186</v>
      </c>
      <c r="C40" s="152" t="s">
        <v>329</v>
      </c>
      <c r="D40" s="145"/>
      <c r="E40" s="146"/>
    </row>
    <row r="41" spans="1:6" ht="14.25" customHeight="1" x14ac:dyDescent="0.3">
      <c r="A41" s="29"/>
      <c r="B41" s="29" t="s">
        <v>187</v>
      </c>
      <c r="C41" s="152" t="s">
        <v>329</v>
      </c>
      <c r="D41" s="145"/>
      <c r="E41" s="146"/>
    </row>
    <row r="42" spans="1:6" ht="14.25" customHeight="1" x14ac:dyDescent="0.3">
      <c r="A42" s="29" t="s">
        <v>188</v>
      </c>
      <c r="B42" s="29"/>
      <c r="C42" s="153" t="s">
        <v>329</v>
      </c>
      <c r="D42" s="145"/>
      <c r="E42" s="146"/>
    </row>
    <row r="43" spans="1:6" ht="14.25" customHeight="1" x14ac:dyDescent="0.3">
      <c r="A43" s="29" t="s">
        <v>189</v>
      </c>
      <c r="B43" s="29"/>
      <c r="C43" s="154" t="s">
        <v>201</v>
      </c>
      <c r="D43" s="145"/>
      <c r="E43" s="146"/>
    </row>
    <row r="44" spans="1:6" ht="14.25" customHeight="1" x14ac:dyDescent="0.3">
      <c r="A44" s="29"/>
      <c r="B44" s="29"/>
      <c r="C44" s="151" t="s">
        <v>190</v>
      </c>
      <c r="D44" s="145"/>
      <c r="E44" s="146"/>
    </row>
    <row r="45" spans="1:6" ht="13.5" customHeight="1" x14ac:dyDescent="0.3">
      <c r="C45" s="28"/>
      <c r="D45" s="28"/>
    </row>
    <row r="46" spans="1:6" x14ac:dyDescent="0.3">
      <c r="A46" s="155" t="s">
        <v>191</v>
      </c>
      <c r="C46" s="6"/>
      <c r="D46" s="6"/>
    </row>
    <row r="47" spans="1:6" ht="11.25" customHeight="1" x14ac:dyDescent="0.3">
      <c r="A47" s="156"/>
      <c r="B47" s="127"/>
      <c r="C47" s="127"/>
      <c r="D47" s="127"/>
      <c r="E47" s="127"/>
      <c r="F47" s="127"/>
    </row>
    <row r="48" spans="1:6" ht="6" customHeight="1" x14ac:dyDescent="0.3">
      <c r="A48" s="155"/>
      <c r="C48" s="6"/>
      <c r="D48" s="6"/>
    </row>
    <row r="49" spans="1:5" s="9" customFormat="1" ht="23.25" customHeight="1" x14ac:dyDescent="0.3">
      <c r="A49" s="157">
        <v>5</v>
      </c>
      <c r="B49" s="312" t="s">
        <v>192</v>
      </c>
      <c r="C49" s="312"/>
      <c r="D49" s="312"/>
      <c r="E49" s="6"/>
    </row>
    <row r="50" spans="1:5" s="9" customFormat="1" ht="3.75" customHeight="1" x14ac:dyDescent="0.3">
      <c r="A50" s="157"/>
      <c r="B50" s="158"/>
      <c r="C50" s="158"/>
      <c r="D50" s="158"/>
      <c r="E50" s="6"/>
    </row>
    <row r="51" spans="1:5" s="9" customFormat="1" ht="20.25" customHeight="1" x14ac:dyDescent="0.2">
      <c r="A51" s="159">
        <v>6</v>
      </c>
      <c r="B51" s="308" t="s">
        <v>193</v>
      </c>
      <c r="C51" s="308"/>
      <c r="D51" s="308"/>
    </row>
    <row r="52" spans="1:5" ht="14.25" customHeight="1" x14ac:dyDescent="0.3">
      <c r="A52" s="159"/>
      <c r="B52" s="308"/>
      <c r="C52" s="308"/>
      <c r="D52" s="308"/>
    </row>
  </sheetData>
  <mergeCells count="26">
    <mergeCell ref="B51:D51"/>
    <mergeCell ref="B52:D52"/>
    <mergeCell ref="D27:F27"/>
    <mergeCell ref="D28:F28"/>
    <mergeCell ref="D29:F29"/>
    <mergeCell ref="A32:F32"/>
    <mergeCell ref="E34:F34"/>
    <mergeCell ref="B49:D49"/>
    <mergeCell ref="D26:F26"/>
    <mergeCell ref="D15:F15"/>
    <mergeCell ref="D16:F16"/>
    <mergeCell ref="D17:F17"/>
    <mergeCell ref="D18:F18"/>
    <mergeCell ref="D19:F19"/>
    <mergeCell ref="D20:F20"/>
    <mergeCell ref="D21:F21"/>
    <mergeCell ref="D22:F22"/>
    <mergeCell ref="D23:F23"/>
    <mergeCell ref="D24:F24"/>
    <mergeCell ref="D25:F25"/>
    <mergeCell ref="A13:F13"/>
    <mergeCell ref="A1:F1"/>
    <mergeCell ref="A2:F2"/>
    <mergeCell ref="A3:F3"/>
    <mergeCell ref="A4:F4"/>
    <mergeCell ref="A7:F7"/>
  </mergeCells>
  <pageMargins left="0.9" right="0.27" top="0.43" bottom="0" header="0.26" footer="0.5"/>
  <pageSetup scale="87" firstPageNumber="49" orientation="portrait" useFirstPageNumber="1" r:id="rId1"/>
  <headerFooter alignWithMargins="0">
    <oddHeader>&amp;R&amp;8Page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showGridLines="0" topLeftCell="A43" zoomScale="110" zoomScaleNormal="110" workbookViewId="0">
      <selection activeCell="B39" sqref="B39"/>
    </sheetView>
  </sheetViews>
  <sheetFormatPr defaultColWidth="9.109375" defaultRowHeight="13.8" x14ac:dyDescent="0.3"/>
  <cols>
    <col min="1" max="1" width="1.44140625" style="9" customWidth="1"/>
    <col min="2" max="2" width="24.44140625" style="69" customWidth="1"/>
    <col min="3" max="3" width="29.5546875" style="6" customWidth="1"/>
    <col min="4" max="4" width="9.33203125" style="6" customWidth="1"/>
    <col min="5" max="5" width="5.33203125" style="2" customWidth="1"/>
    <col min="6" max="8" width="5.33203125" style="6" customWidth="1"/>
    <col min="9" max="9" width="14.44140625" style="6" customWidth="1"/>
    <col min="10" max="10" width="1.44140625" style="6" customWidth="1"/>
    <col min="11" max="11" width="5.109375" style="6" customWidth="1"/>
    <col min="12" max="12" width="4.5546875" style="6" customWidth="1"/>
    <col min="13" max="16384" width="9.109375" style="6"/>
  </cols>
  <sheetData>
    <row r="1" spans="2:10" s="6" customFormat="1" ht="12.75" customHeight="1" x14ac:dyDescent="0.3">
      <c r="B1" s="317" t="str">
        <f>'Single Audit Cover'!A7</f>
        <v>Coal City Community School District #1</v>
      </c>
      <c r="C1" s="318"/>
      <c r="D1" s="318"/>
      <c r="E1" s="318"/>
      <c r="F1" s="318"/>
      <c r="G1" s="318"/>
      <c r="H1" s="318"/>
      <c r="I1" s="318"/>
      <c r="J1" s="4"/>
    </row>
    <row r="2" spans="2:10" s="6" customFormat="1" ht="12.75" customHeight="1" x14ac:dyDescent="0.3">
      <c r="B2" s="319" t="str">
        <f>'Single Audit Cover'!E7</f>
        <v>24-032-0010-26</v>
      </c>
      <c r="C2" s="318"/>
      <c r="D2" s="318"/>
      <c r="E2" s="318"/>
      <c r="F2" s="318"/>
      <c r="G2" s="318"/>
      <c r="H2" s="318"/>
      <c r="I2" s="318"/>
      <c r="J2" s="4"/>
    </row>
    <row r="3" spans="2:10" s="6" customFormat="1" ht="12.75" customHeight="1" x14ac:dyDescent="0.3">
      <c r="B3" s="320" t="s">
        <v>194</v>
      </c>
      <c r="C3" s="321"/>
      <c r="D3" s="321"/>
      <c r="E3" s="321"/>
      <c r="F3" s="321"/>
      <c r="G3" s="321"/>
      <c r="H3" s="321"/>
      <c r="I3" s="321"/>
      <c r="J3" s="160"/>
    </row>
    <row r="4" spans="2:10" s="6" customFormat="1" ht="12.75" customHeight="1" x14ac:dyDescent="0.3">
      <c r="B4" s="320" t="str">
        <f>'Single Audit Cover'!A4</f>
        <v>Year Ending June 30, 2021</v>
      </c>
      <c r="C4" s="321"/>
      <c r="D4" s="321"/>
      <c r="E4" s="321"/>
      <c r="F4" s="321"/>
      <c r="G4" s="321"/>
      <c r="H4" s="321"/>
      <c r="I4" s="321"/>
    </row>
    <row r="5" spans="2:10" s="6" customFormat="1" ht="6.15" customHeight="1" x14ac:dyDescent="0.3">
      <c r="B5" s="161" t="s">
        <v>13</v>
      </c>
      <c r="C5" s="28"/>
      <c r="D5" s="28"/>
      <c r="E5" s="2"/>
    </row>
    <row r="6" spans="2:10" s="6" customFormat="1" ht="6.15" customHeight="1" x14ac:dyDescent="0.3">
      <c r="B6" s="162"/>
      <c r="C6" s="163"/>
      <c r="D6" s="163"/>
      <c r="E6" s="164"/>
      <c r="F6" s="163"/>
      <c r="G6" s="163"/>
      <c r="H6" s="163"/>
      <c r="I6" s="163"/>
    </row>
    <row r="7" spans="2:10" s="6" customFormat="1" ht="13.5" customHeight="1" x14ac:dyDescent="0.3">
      <c r="B7" s="320" t="s">
        <v>195</v>
      </c>
      <c r="C7" s="321"/>
      <c r="D7" s="321"/>
      <c r="E7" s="321"/>
      <c r="F7" s="321"/>
      <c r="G7" s="321"/>
      <c r="H7" s="321"/>
      <c r="I7" s="321"/>
    </row>
    <row r="8" spans="2:10" s="6" customFormat="1" ht="6.15" customHeight="1" x14ac:dyDescent="0.3">
      <c r="B8" s="165" t="s">
        <v>13</v>
      </c>
      <c r="C8" s="7"/>
      <c r="D8" s="7"/>
      <c r="E8" s="8"/>
      <c r="F8" s="7"/>
      <c r="G8" s="7"/>
      <c r="H8" s="7"/>
      <c r="I8" s="7"/>
    </row>
    <row r="9" spans="2:10" s="6" customFormat="1" ht="9" customHeight="1" x14ac:dyDescent="0.3">
      <c r="B9" s="69"/>
      <c r="E9" s="2"/>
    </row>
    <row r="10" spans="2:10" s="6" customFormat="1" ht="12.75" customHeight="1" x14ac:dyDescent="0.3">
      <c r="B10" s="166" t="s">
        <v>196</v>
      </c>
      <c r="C10" s="167"/>
      <c r="D10" s="167"/>
      <c r="E10" s="2"/>
    </row>
    <row r="11" spans="2:10" s="6" customFormat="1" ht="13.5" customHeight="1" x14ac:dyDescent="0.3">
      <c r="B11" s="117" t="s">
        <v>197</v>
      </c>
      <c r="C11" s="322" t="s">
        <v>332</v>
      </c>
      <c r="D11" s="322"/>
    </row>
    <row r="12" spans="2:10" s="6" customFormat="1" ht="11.4" customHeight="1" x14ac:dyDescent="0.3">
      <c r="B12" s="69"/>
      <c r="C12" s="168" t="s">
        <v>198</v>
      </c>
      <c r="D12" s="1"/>
      <c r="E12" s="2"/>
    </row>
    <row r="13" spans="2:10" s="6" customFormat="1" ht="12.75" customHeight="1" x14ac:dyDescent="0.3">
      <c r="B13" s="169"/>
      <c r="C13" s="27"/>
      <c r="D13" s="27"/>
      <c r="E13" s="2"/>
    </row>
    <row r="14" spans="2:10" s="6" customFormat="1" ht="12.75" customHeight="1" x14ac:dyDescent="0.3">
      <c r="B14" s="117" t="s">
        <v>199</v>
      </c>
      <c r="C14" s="29"/>
      <c r="E14" s="2"/>
    </row>
    <row r="15" spans="2:10" s="6" customFormat="1" ht="13.5" customHeight="1" x14ac:dyDescent="0.3">
      <c r="B15" s="170" t="s">
        <v>200</v>
      </c>
      <c r="C15" s="171"/>
      <c r="D15" s="172"/>
      <c r="E15" s="139"/>
      <c r="F15" s="9" t="s">
        <v>201</v>
      </c>
      <c r="G15" s="139" t="s">
        <v>299</v>
      </c>
      <c r="H15" s="9" t="s">
        <v>202</v>
      </c>
      <c r="I15" s="9"/>
    </row>
    <row r="16" spans="2:10" s="6" customFormat="1" ht="8.4" customHeight="1" x14ac:dyDescent="0.3">
      <c r="B16" s="117"/>
      <c r="C16" s="29"/>
      <c r="E16" s="2"/>
      <c r="F16" s="9"/>
      <c r="H16" s="9"/>
      <c r="I16" s="9"/>
    </row>
    <row r="17" spans="2:9" s="6" customFormat="1" ht="13.5" customHeight="1" x14ac:dyDescent="0.3">
      <c r="B17" s="170" t="s">
        <v>203</v>
      </c>
      <c r="C17" s="171"/>
      <c r="D17" s="172"/>
      <c r="E17" s="173"/>
      <c r="F17" s="9"/>
      <c r="G17" s="173"/>
      <c r="H17" s="9"/>
      <c r="I17" s="9"/>
    </row>
    <row r="18" spans="2:9" s="6" customFormat="1" ht="12.75" customHeight="1" x14ac:dyDescent="0.3">
      <c r="B18" s="170" t="s">
        <v>204</v>
      </c>
      <c r="C18" s="171"/>
      <c r="D18" s="172"/>
      <c r="E18" s="139"/>
      <c r="F18" s="9" t="s">
        <v>201</v>
      </c>
      <c r="G18" s="139" t="s">
        <v>299</v>
      </c>
      <c r="H18" s="9" t="s">
        <v>202</v>
      </c>
      <c r="I18" s="9"/>
    </row>
    <row r="19" spans="2:9" s="6" customFormat="1" ht="8.4" customHeight="1" x14ac:dyDescent="0.3">
      <c r="B19" s="117"/>
      <c r="C19" s="29"/>
      <c r="E19" s="2"/>
      <c r="F19" s="9"/>
      <c r="H19" s="9"/>
      <c r="I19" s="9"/>
    </row>
    <row r="20" spans="2:9" s="6" customFormat="1" ht="13.5" customHeight="1" x14ac:dyDescent="0.3">
      <c r="B20" s="170" t="s">
        <v>205</v>
      </c>
      <c r="C20" s="171"/>
      <c r="D20" s="172"/>
      <c r="E20" s="139"/>
      <c r="F20" s="9" t="s">
        <v>201</v>
      </c>
      <c r="G20" s="139" t="s">
        <v>299</v>
      </c>
      <c r="H20" s="9" t="s">
        <v>169</v>
      </c>
      <c r="I20" s="9"/>
    </row>
    <row r="21" spans="2:9" s="6" customFormat="1" ht="12.75" customHeight="1" x14ac:dyDescent="0.3">
      <c r="B21" s="117"/>
      <c r="C21" s="29"/>
      <c r="E21" s="2"/>
      <c r="F21" s="9"/>
      <c r="H21" s="9"/>
      <c r="I21" s="9"/>
    </row>
    <row r="22" spans="2:9" s="6" customFormat="1" ht="12.75" customHeight="1" x14ac:dyDescent="0.3">
      <c r="B22" s="166" t="s">
        <v>206</v>
      </c>
      <c r="C22" s="174"/>
      <c r="D22" s="167"/>
      <c r="E22" s="2"/>
      <c r="F22" s="9"/>
      <c r="H22" s="9"/>
      <c r="I22" s="9"/>
    </row>
    <row r="23" spans="2:9" s="6" customFormat="1" ht="12.75" customHeight="1" x14ac:dyDescent="0.3">
      <c r="B23" s="117" t="s">
        <v>207</v>
      </c>
      <c r="C23" s="29"/>
      <c r="E23" s="2"/>
      <c r="F23" s="9"/>
      <c r="H23" s="9"/>
      <c r="I23" s="9"/>
    </row>
    <row r="24" spans="2:9" s="6" customFormat="1" ht="13.5" customHeight="1" x14ac:dyDescent="0.3">
      <c r="B24" s="170" t="s">
        <v>200</v>
      </c>
      <c r="C24" s="171"/>
      <c r="D24" s="172"/>
      <c r="E24" s="139"/>
      <c r="F24" s="9" t="s">
        <v>201</v>
      </c>
      <c r="G24" s="139" t="s">
        <v>299</v>
      </c>
      <c r="H24" s="9" t="s">
        <v>202</v>
      </c>
      <c r="I24" s="9"/>
    </row>
    <row r="25" spans="2:9" s="6" customFormat="1" ht="8.4" customHeight="1" x14ac:dyDescent="0.3">
      <c r="B25" s="117"/>
      <c r="C25" s="29"/>
      <c r="E25" s="2"/>
      <c r="F25" s="9"/>
      <c r="H25" s="9"/>
      <c r="I25" s="9"/>
    </row>
    <row r="26" spans="2:9" s="6" customFormat="1" ht="13.5" customHeight="1" x14ac:dyDescent="0.3">
      <c r="B26" s="170" t="s">
        <v>203</v>
      </c>
      <c r="C26" s="171"/>
      <c r="D26" s="172"/>
      <c r="E26" s="173"/>
      <c r="F26" s="9"/>
      <c r="G26" s="173"/>
      <c r="H26" s="9"/>
      <c r="I26" s="9"/>
    </row>
    <row r="27" spans="2:9" s="6" customFormat="1" ht="12.75" customHeight="1" x14ac:dyDescent="0.3">
      <c r="B27" s="170" t="s">
        <v>204</v>
      </c>
      <c r="C27" s="171"/>
      <c r="D27" s="172"/>
      <c r="E27" s="139"/>
      <c r="F27" s="9" t="s">
        <v>201</v>
      </c>
      <c r="G27" s="139" t="s">
        <v>299</v>
      </c>
      <c r="H27" s="9" t="s">
        <v>202</v>
      </c>
      <c r="I27" s="9"/>
    </row>
    <row r="28" spans="2:9" s="6" customFormat="1" ht="12.75" customHeight="1" x14ac:dyDescent="0.3">
      <c r="B28" s="117"/>
      <c r="C28" s="29"/>
      <c r="E28" s="2"/>
    </row>
    <row r="29" spans="2:9" s="6" customFormat="1" ht="12.75" customHeight="1" x14ac:dyDescent="0.3">
      <c r="B29" s="117" t="s">
        <v>208</v>
      </c>
      <c r="C29" s="29"/>
      <c r="D29" s="323" t="s">
        <v>332</v>
      </c>
      <c r="E29" s="323"/>
      <c r="F29" s="323"/>
      <c r="G29" s="323"/>
      <c r="H29" s="323"/>
      <c r="I29" s="323"/>
    </row>
    <row r="30" spans="2:9" s="6" customFormat="1" x14ac:dyDescent="0.3">
      <c r="B30" s="117"/>
      <c r="D30" s="168" t="s">
        <v>209</v>
      </c>
      <c r="E30" s="1"/>
      <c r="F30" s="1"/>
      <c r="G30" s="1"/>
      <c r="H30" s="1"/>
      <c r="I30" s="1"/>
    </row>
    <row r="31" spans="2:9" s="6" customFormat="1" ht="9.9" customHeight="1" x14ac:dyDescent="0.3">
      <c r="B31" s="117"/>
      <c r="E31" s="2"/>
    </row>
    <row r="32" spans="2:9" s="6" customFormat="1" x14ac:dyDescent="0.3">
      <c r="B32" s="117" t="s">
        <v>210</v>
      </c>
      <c r="C32" s="29"/>
      <c r="E32" s="2"/>
    </row>
    <row r="33" spans="2:9" ht="13.5" customHeight="1" x14ac:dyDescent="0.3">
      <c r="B33" s="117" t="s">
        <v>211</v>
      </c>
      <c r="C33" s="29"/>
      <c r="E33" s="139"/>
      <c r="F33" s="9" t="s">
        <v>201</v>
      </c>
      <c r="G33" s="139" t="s">
        <v>297</v>
      </c>
      <c r="H33" s="9" t="s">
        <v>169</v>
      </c>
    </row>
    <row r="35" spans="2:9" x14ac:dyDescent="0.3">
      <c r="B35" s="175" t="s">
        <v>212</v>
      </c>
      <c r="C35" s="176"/>
      <c r="D35" s="62"/>
    </row>
    <row r="36" spans="2:9" ht="6" customHeight="1" x14ac:dyDescent="0.3">
      <c r="B36" s="175"/>
      <c r="C36" s="176"/>
      <c r="D36" s="62"/>
    </row>
    <row r="37" spans="2:9" ht="17.25" customHeight="1" x14ac:dyDescent="0.3">
      <c r="B37" s="177" t="s">
        <v>213</v>
      </c>
      <c r="C37" s="324" t="s">
        <v>214</v>
      </c>
      <c r="D37" s="325"/>
      <c r="E37" s="325"/>
      <c r="F37" s="326"/>
      <c r="G37" s="324" t="s">
        <v>215</v>
      </c>
      <c r="H37" s="325"/>
      <c r="I37" s="326"/>
    </row>
    <row r="38" spans="2:9" ht="16.5" customHeight="1" x14ac:dyDescent="0.3">
      <c r="B38" s="178" t="s">
        <v>310</v>
      </c>
      <c r="C38" s="313" t="s">
        <v>333</v>
      </c>
      <c r="D38" s="314"/>
      <c r="E38" s="314"/>
      <c r="F38" s="315"/>
      <c r="G38" s="327">
        <v>686997</v>
      </c>
      <c r="H38" s="328"/>
      <c r="I38" s="329"/>
    </row>
    <row r="39" spans="2:9" ht="16.5" customHeight="1" x14ac:dyDescent="0.3">
      <c r="B39" s="178">
        <v>84.03</v>
      </c>
      <c r="C39" s="313" t="s">
        <v>336</v>
      </c>
      <c r="D39" s="314"/>
      <c r="E39" s="314"/>
      <c r="F39" s="315"/>
      <c r="G39" s="316">
        <v>428925</v>
      </c>
      <c r="H39" s="316"/>
      <c r="I39" s="316"/>
    </row>
    <row r="40" spans="2:9" ht="16.5" customHeight="1" x14ac:dyDescent="0.3">
      <c r="B40" s="178"/>
      <c r="C40" s="313"/>
      <c r="D40" s="314"/>
      <c r="E40" s="314"/>
      <c r="F40" s="315"/>
      <c r="G40" s="316"/>
      <c r="H40" s="316"/>
      <c r="I40" s="316"/>
    </row>
    <row r="41" spans="2:9" ht="16.5" customHeight="1" x14ac:dyDescent="0.3">
      <c r="B41" s="178"/>
      <c r="C41" s="313"/>
      <c r="D41" s="314"/>
      <c r="E41" s="314"/>
      <c r="F41" s="315"/>
      <c r="G41" s="316"/>
      <c r="H41" s="316"/>
      <c r="I41" s="316"/>
    </row>
    <row r="42" spans="2:9" ht="16.5" customHeight="1" x14ac:dyDescent="0.3">
      <c r="B42" s="178"/>
      <c r="C42" s="313"/>
      <c r="D42" s="314"/>
      <c r="E42" s="314"/>
      <c r="F42" s="315"/>
      <c r="G42" s="316"/>
      <c r="H42" s="316"/>
      <c r="I42" s="316"/>
    </row>
    <row r="43" spans="2:9" ht="16.5" customHeight="1" x14ac:dyDescent="0.3">
      <c r="B43" s="178"/>
      <c r="C43" s="330" t="s">
        <v>216</v>
      </c>
      <c r="D43" s="331"/>
      <c r="E43" s="331"/>
      <c r="F43" s="332"/>
      <c r="G43" s="333">
        <f>SUM(G38:I42)</f>
        <v>1115922</v>
      </c>
      <c r="H43" s="333"/>
      <c r="I43" s="333"/>
    </row>
    <row r="44" spans="2:9" ht="12.75" customHeight="1" x14ac:dyDescent="0.3"/>
    <row r="45" spans="2:9" ht="12.75" customHeight="1" x14ac:dyDescent="0.3">
      <c r="B45" s="179" t="str">
        <f>"Total Federal Expenditures for 7/1/"&amp;MID([1]AFR21!E2,3,2)-1&amp;"-6/30/"&amp;MID([1]AFR21!E2,3,2)</f>
        <v>Total Federal Expenditures for 7/1/20-6/30/21</v>
      </c>
      <c r="C45" s="180"/>
      <c r="D45" s="334">
        <v>1761794</v>
      </c>
      <c r="E45" s="335"/>
    </row>
    <row r="46" spans="2:9" ht="5.25" customHeight="1" x14ac:dyDescent="0.3">
      <c r="B46" s="181"/>
      <c r="D46" s="182"/>
      <c r="E46" s="183"/>
    </row>
    <row r="47" spans="2:9" ht="12.75" customHeight="1" x14ac:dyDescent="0.3">
      <c r="B47" s="9" t="s">
        <v>217</v>
      </c>
      <c r="C47" s="9"/>
      <c r="D47" s="184">
        <f>+G43/D45</f>
        <v>0.6334009538005011</v>
      </c>
      <c r="E47" s="185"/>
      <c r="F47" s="186"/>
      <c r="I47" s="187"/>
    </row>
    <row r="48" spans="2:9" ht="9.9" customHeight="1" x14ac:dyDescent="0.3"/>
    <row r="49" spans="1:9" x14ac:dyDescent="0.3">
      <c r="B49" s="117" t="s">
        <v>218</v>
      </c>
      <c r="C49" s="29"/>
      <c r="D49" s="29"/>
      <c r="E49" s="336">
        <v>750000</v>
      </c>
      <c r="F49" s="336"/>
      <c r="G49" s="336"/>
    </row>
    <row r="51" spans="1:9" ht="13.5" customHeight="1" x14ac:dyDescent="0.3">
      <c r="B51" s="117" t="s">
        <v>219</v>
      </c>
      <c r="C51" s="29"/>
      <c r="E51" s="139"/>
      <c r="F51" s="9" t="s">
        <v>201</v>
      </c>
      <c r="G51" s="139" t="s">
        <v>297</v>
      </c>
      <c r="H51" s="9" t="s">
        <v>169</v>
      </c>
    </row>
    <row r="52" spans="1:9" ht="9.75" customHeight="1" x14ac:dyDescent="0.3">
      <c r="B52" s="125"/>
      <c r="C52" s="127"/>
      <c r="D52" s="188"/>
      <c r="E52" s="189"/>
      <c r="F52" s="190"/>
      <c r="G52" s="190"/>
      <c r="H52" s="190"/>
      <c r="I52" s="190"/>
    </row>
    <row r="53" spans="1:9" ht="6" customHeight="1" x14ac:dyDescent="0.3">
      <c r="D53" s="191"/>
      <c r="E53" s="192"/>
      <c r="F53" s="62"/>
      <c r="G53" s="62"/>
      <c r="H53" s="62"/>
      <c r="I53" s="62"/>
    </row>
    <row r="54" spans="1:9" s="196" customFormat="1" x14ac:dyDescent="0.3">
      <c r="A54" s="193"/>
      <c r="B54" s="194" t="s">
        <v>220</v>
      </c>
      <c r="C54" s="195"/>
      <c r="D54" s="195"/>
    </row>
    <row r="55" spans="1:9" s="196" customFormat="1" ht="12.75" customHeight="1" x14ac:dyDescent="0.3">
      <c r="A55" s="193"/>
      <c r="B55" s="197" t="s">
        <v>221</v>
      </c>
      <c r="C55" s="193"/>
      <c r="D55" s="193"/>
    </row>
    <row r="56" spans="1:9" s="196" customFormat="1" ht="12.75" customHeight="1" x14ac:dyDescent="0.3">
      <c r="A56" s="193"/>
      <c r="B56" s="197" t="s">
        <v>222</v>
      </c>
      <c r="C56" s="193"/>
      <c r="D56" s="193"/>
    </row>
    <row r="57" spans="1:9" s="196" customFormat="1" ht="3.9" customHeight="1" x14ac:dyDescent="0.3">
      <c r="A57" s="193"/>
      <c r="B57" s="197"/>
      <c r="C57" s="193"/>
      <c r="D57" s="193"/>
    </row>
    <row r="58" spans="1:9" s="196" customFormat="1" ht="13.5" customHeight="1" x14ac:dyDescent="0.3">
      <c r="A58" s="193"/>
      <c r="B58" s="194" t="s">
        <v>223</v>
      </c>
      <c r="C58" s="195"/>
      <c r="D58" s="195"/>
    </row>
    <row r="59" spans="1:9" s="196" customFormat="1" ht="3.9" customHeight="1" x14ac:dyDescent="0.3">
      <c r="A59" s="193"/>
      <c r="B59" s="194"/>
      <c r="C59" s="195"/>
      <c r="D59" s="195"/>
    </row>
    <row r="60" spans="1:9" s="196" customFormat="1" ht="13.5" customHeight="1" x14ac:dyDescent="0.3">
      <c r="A60" s="193"/>
      <c r="B60" s="194" t="s">
        <v>224</v>
      </c>
      <c r="C60" s="195"/>
      <c r="D60" s="195"/>
    </row>
    <row r="61" spans="1:9" s="196" customFormat="1" ht="3.9" customHeight="1" x14ac:dyDescent="0.3">
      <c r="A61" s="193"/>
      <c r="B61" s="194"/>
      <c r="C61" s="195"/>
      <c r="D61" s="195"/>
    </row>
    <row r="62" spans="1:9" s="196" customFormat="1" ht="12.75" customHeight="1" x14ac:dyDescent="0.3">
      <c r="A62" s="193"/>
      <c r="B62" s="194" t="s">
        <v>225</v>
      </c>
      <c r="C62" s="195"/>
      <c r="D62" s="195"/>
    </row>
    <row r="63" spans="1:9" s="196" customFormat="1" ht="13.5" customHeight="1" x14ac:dyDescent="0.3">
      <c r="A63" s="193"/>
      <c r="B63" s="197" t="s">
        <v>226</v>
      </c>
      <c r="C63" s="193"/>
      <c r="D63" s="193"/>
    </row>
  </sheetData>
  <mergeCells count="23">
    <mergeCell ref="C43:F43"/>
    <mergeCell ref="G43:I43"/>
    <mergeCell ref="D45:E45"/>
    <mergeCell ref="E49:G49"/>
    <mergeCell ref="C40:F40"/>
    <mergeCell ref="G40:I40"/>
    <mergeCell ref="C41:F41"/>
    <mergeCell ref="G41:I41"/>
    <mergeCell ref="C42:F42"/>
    <mergeCell ref="G42:I42"/>
    <mergeCell ref="C39:F39"/>
    <mergeCell ref="G39:I39"/>
    <mergeCell ref="B1:I1"/>
    <mergeCell ref="B2:I2"/>
    <mergeCell ref="B3:I3"/>
    <mergeCell ref="B4:I4"/>
    <mergeCell ref="B7:I7"/>
    <mergeCell ref="C11:D11"/>
    <mergeCell ref="D29:I29"/>
    <mergeCell ref="C37:F37"/>
    <mergeCell ref="G37:I37"/>
    <mergeCell ref="C38:F38"/>
    <mergeCell ref="G38:I38"/>
  </mergeCells>
  <pageMargins left="0.25" right="0.27" top="0.46" bottom="0.49" header="0.26" footer="0.28999999999999998"/>
  <pageSetup firstPageNumber="50" orientation="portrait" useFirstPageNumber="1" r:id="rId1"/>
  <headerFooter alignWithMargins="0">
    <oddHeader>&amp;R&amp;8Page &amp;P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1"/>
  <sheetViews>
    <sheetView showGridLines="0" zoomScale="110" zoomScaleNormal="110" workbookViewId="0">
      <selection activeCell="D10" sqref="D10"/>
    </sheetView>
  </sheetViews>
  <sheetFormatPr defaultColWidth="9.109375" defaultRowHeight="13.8" x14ac:dyDescent="0.3"/>
  <cols>
    <col min="1" max="1" width="1.5546875" style="6" customWidth="1"/>
    <col min="2" max="2" width="21.44140625" style="6" customWidth="1"/>
    <col min="3" max="3" width="6.109375" style="6" customWidth="1"/>
    <col min="4" max="4" width="4.44140625" style="6" customWidth="1"/>
    <col min="5" max="5" width="3.5546875" style="6" customWidth="1"/>
    <col min="6" max="6" width="20.109375" style="6" customWidth="1"/>
    <col min="7" max="7" width="3.5546875" style="2" customWidth="1"/>
    <col min="8" max="8" width="10.5546875" style="6" customWidth="1"/>
    <col min="9" max="9" width="3.44140625" style="2" customWidth="1"/>
    <col min="10" max="10" width="15.44140625" style="6" customWidth="1"/>
    <col min="11" max="11" width="8.5546875" style="6" customWidth="1"/>
    <col min="12" max="12" width="1.44140625" style="6" customWidth="1"/>
    <col min="13" max="13" width="3.44140625" style="6" customWidth="1"/>
    <col min="14" max="16384" width="9.109375" style="6"/>
  </cols>
  <sheetData>
    <row r="1" spans="1:13" ht="11.1" customHeight="1" x14ac:dyDescent="0.3">
      <c r="B1" s="317" t="str">
        <f>'Single Audit Cover'!A7</f>
        <v>Coal City Community School District #1</v>
      </c>
      <c r="C1" s="317"/>
      <c r="D1" s="317"/>
      <c r="E1" s="317"/>
      <c r="F1" s="317"/>
      <c r="G1" s="317"/>
      <c r="H1" s="317"/>
      <c r="I1" s="317"/>
      <c r="J1" s="317"/>
      <c r="K1" s="317"/>
      <c r="L1" s="198"/>
      <c r="M1" s="198"/>
    </row>
    <row r="2" spans="1:13" ht="12" customHeight="1" x14ac:dyDescent="0.3">
      <c r="B2" s="319" t="str">
        <f>'Single Audit Cover'!E7</f>
        <v>24-032-0010-26</v>
      </c>
      <c r="C2" s="319"/>
      <c r="D2" s="319"/>
      <c r="E2" s="319"/>
      <c r="F2" s="319"/>
      <c r="G2" s="319"/>
      <c r="H2" s="319"/>
      <c r="I2" s="319"/>
      <c r="J2" s="319"/>
      <c r="K2" s="319"/>
      <c r="L2" s="199"/>
      <c r="M2" s="200"/>
    </row>
    <row r="3" spans="1:13" ht="10.35" customHeight="1" x14ac:dyDescent="0.3">
      <c r="B3" s="338" t="s">
        <v>194</v>
      </c>
      <c r="C3" s="338"/>
      <c r="D3" s="338"/>
      <c r="E3" s="338"/>
      <c r="F3" s="338"/>
      <c r="G3" s="338"/>
      <c r="H3" s="338"/>
      <c r="I3" s="338"/>
      <c r="J3" s="338"/>
      <c r="K3" s="338"/>
      <c r="L3" s="32"/>
      <c r="M3" s="32"/>
    </row>
    <row r="4" spans="1:13" ht="14.25" customHeight="1" x14ac:dyDescent="0.3">
      <c r="B4" s="338" t="str">
        <f>'Single Audit Cover'!A4</f>
        <v>Year Ending June 30, 2021</v>
      </c>
      <c r="C4" s="338"/>
      <c r="D4" s="338"/>
      <c r="E4" s="338"/>
      <c r="F4" s="338"/>
      <c r="G4" s="338"/>
      <c r="H4" s="338"/>
      <c r="I4" s="338"/>
      <c r="J4" s="338"/>
      <c r="K4" s="338"/>
      <c r="L4" s="32"/>
      <c r="M4" s="32"/>
    </row>
    <row r="5" spans="1:13" ht="7.5" customHeight="1" x14ac:dyDescent="0.3">
      <c r="B5" s="28" t="s">
        <v>13</v>
      </c>
      <c r="C5" s="28"/>
    </row>
    <row r="6" spans="1:13" ht="7.5" customHeight="1" x14ac:dyDescent="0.3">
      <c r="B6" s="201"/>
      <c r="C6" s="201"/>
      <c r="D6" s="163"/>
      <c r="E6" s="163"/>
      <c r="F6" s="163"/>
      <c r="G6" s="164"/>
      <c r="H6" s="163"/>
      <c r="I6" s="164"/>
      <c r="J6" s="163"/>
      <c r="K6" s="163"/>
    </row>
    <row r="7" spans="1:13" ht="12.75" customHeight="1" x14ac:dyDescent="0.3">
      <c r="A7" s="29"/>
      <c r="B7" s="338" t="s">
        <v>227</v>
      </c>
      <c r="C7" s="338"/>
      <c r="D7" s="318"/>
      <c r="E7" s="318"/>
      <c r="F7" s="318"/>
      <c r="G7" s="318"/>
      <c r="H7" s="318"/>
      <c r="I7" s="318"/>
      <c r="J7" s="318"/>
      <c r="K7" s="318"/>
      <c r="L7" s="3"/>
    </row>
    <row r="8" spans="1:13" ht="7.5" customHeight="1" x14ac:dyDescent="0.3"/>
    <row r="9" spans="1:13" ht="9.6" customHeight="1" x14ac:dyDescent="0.3">
      <c r="B9" s="163"/>
      <c r="C9" s="163"/>
      <c r="D9" s="163"/>
      <c r="E9" s="163"/>
      <c r="F9" s="163"/>
      <c r="G9" s="164"/>
      <c r="H9" s="163"/>
      <c r="I9" s="164"/>
      <c r="J9" s="163"/>
      <c r="K9" s="163"/>
    </row>
    <row r="10" spans="1:13" ht="16.5" customHeight="1" x14ac:dyDescent="0.3">
      <c r="B10" s="27" t="s">
        <v>228</v>
      </c>
      <c r="C10" s="202" t="str">
        <f>[1]AFR21!$E$2&amp;"-"</f>
        <v>2021-</v>
      </c>
      <c r="D10" s="203" t="s">
        <v>298</v>
      </c>
      <c r="F10" s="27" t="s">
        <v>229</v>
      </c>
      <c r="G10" s="204"/>
      <c r="H10" s="205" t="s">
        <v>230</v>
      </c>
      <c r="I10" s="204"/>
      <c r="J10" s="206" t="s">
        <v>231</v>
      </c>
    </row>
    <row r="11" spans="1:13" ht="13.5" customHeight="1" x14ac:dyDescent="0.3">
      <c r="I11" s="207" t="s">
        <v>232</v>
      </c>
      <c r="K11" s="208"/>
    </row>
    <row r="12" spans="1:13" ht="13.5" customHeight="1" x14ac:dyDescent="0.3">
      <c r="B12" s="28"/>
      <c r="C12" s="28"/>
    </row>
    <row r="13" spans="1:13" s="29" customFormat="1" ht="13.5" customHeight="1" x14ac:dyDescent="0.25">
      <c r="B13" s="209" t="s">
        <v>233</v>
      </c>
      <c r="C13" s="209"/>
      <c r="D13" s="210"/>
      <c r="E13" s="210"/>
      <c r="F13" s="210"/>
      <c r="G13" s="211"/>
      <c r="H13" s="210"/>
      <c r="I13" s="211"/>
      <c r="J13" s="210"/>
      <c r="K13" s="210"/>
    </row>
    <row r="14" spans="1:13" ht="45.75" customHeight="1" x14ac:dyDescent="0.3">
      <c r="B14" s="337"/>
      <c r="C14" s="337"/>
      <c r="D14" s="337"/>
      <c r="E14" s="337"/>
      <c r="F14" s="337"/>
      <c r="G14" s="337"/>
      <c r="H14" s="337"/>
      <c r="I14" s="337"/>
      <c r="J14" s="337"/>
      <c r="K14" s="337"/>
    </row>
    <row r="15" spans="1:13" ht="4.5" customHeight="1" x14ac:dyDescent="0.3">
      <c r="B15" s="172"/>
      <c r="C15" s="172"/>
    </row>
    <row r="16" spans="1:13" s="29" customFormat="1" ht="13.5" customHeight="1" x14ac:dyDescent="0.25">
      <c r="B16" s="209" t="s">
        <v>234</v>
      </c>
      <c r="C16" s="209"/>
      <c r="D16" s="210"/>
      <c r="E16" s="210"/>
      <c r="F16" s="210"/>
      <c r="G16" s="211"/>
      <c r="H16" s="210"/>
      <c r="I16" s="211"/>
      <c r="J16" s="210"/>
      <c r="K16" s="210"/>
    </row>
    <row r="17" spans="2:11" ht="45.75" customHeight="1" x14ac:dyDescent="0.3">
      <c r="B17" s="337"/>
      <c r="C17" s="337"/>
      <c r="D17" s="337"/>
      <c r="E17" s="337"/>
      <c r="F17" s="337"/>
      <c r="G17" s="337"/>
      <c r="H17" s="337"/>
      <c r="I17" s="337"/>
      <c r="J17" s="337"/>
      <c r="K17" s="337"/>
    </row>
    <row r="18" spans="2:11" ht="4.5" customHeight="1" x14ac:dyDescent="0.3">
      <c r="B18" s="172"/>
      <c r="C18" s="172"/>
    </row>
    <row r="19" spans="2:11" s="29" customFormat="1" ht="13.5" customHeight="1" x14ac:dyDescent="0.25">
      <c r="B19" s="209" t="s">
        <v>235</v>
      </c>
      <c r="C19" s="209"/>
      <c r="D19" s="210"/>
      <c r="E19" s="210"/>
      <c r="F19" s="210"/>
      <c r="G19" s="211"/>
      <c r="H19" s="210"/>
      <c r="I19" s="211"/>
      <c r="J19" s="210"/>
      <c r="K19" s="210"/>
    </row>
    <row r="20" spans="2:11" ht="45.75" customHeight="1" x14ac:dyDescent="0.3">
      <c r="B20" s="339"/>
      <c r="C20" s="339"/>
      <c r="D20" s="337"/>
      <c r="E20" s="337"/>
      <c r="F20" s="337"/>
      <c r="G20" s="337"/>
      <c r="H20" s="337"/>
      <c r="I20" s="337"/>
      <c r="J20" s="337"/>
      <c r="K20" s="337"/>
    </row>
    <row r="21" spans="2:11" ht="4.5" customHeight="1" x14ac:dyDescent="0.3">
      <c r="B21" s="212"/>
      <c r="C21" s="212"/>
    </row>
    <row r="22" spans="2:11" ht="13.5" customHeight="1" x14ac:dyDescent="0.3">
      <c r="B22" s="209" t="s">
        <v>236</v>
      </c>
      <c r="C22" s="209"/>
      <c r="D22" s="163"/>
      <c r="E22" s="163"/>
      <c r="F22" s="163"/>
      <c r="G22" s="164"/>
      <c r="H22" s="163"/>
      <c r="I22" s="164"/>
      <c r="J22" s="163"/>
      <c r="K22" s="163"/>
    </row>
    <row r="23" spans="2:11" ht="45" customHeight="1" x14ac:dyDescent="0.3">
      <c r="B23" s="337"/>
      <c r="C23" s="337"/>
      <c r="D23" s="337"/>
      <c r="E23" s="337"/>
      <c r="F23" s="337"/>
      <c r="G23" s="337"/>
      <c r="H23" s="337"/>
      <c r="I23" s="337"/>
      <c r="J23" s="337"/>
      <c r="K23" s="337"/>
    </row>
    <row r="24" spans="2:11" ht="4.5" customHeight="1" x14ac:dyDescent="0.3">
      <c r="B24" s="172"/>
      <c r="C24" s="172"/>
    </row>
    <row r="25" spans="2:11" ht="13.5" customHeight="1" x14ac:dyDescent="0.3">
      <c r="B25" s="209" t="s">
        <v>237</v>
      </c>
      <c r="C25" s="209"/>
      <c r="D25" s="163"/>
      <c r="E25" s="163"/>
      <c r="F25" s="163"/>
      <c r="G25" s="164"/>
      <c r="H25" s="163"/>
      <c r="I25" s="164"/>
      <c r="J25" s="163"/>
      <c r="K25" s="163"/>
    </row>
    <row r="26" spans="2:11" ht="45.75" customHeight="1" x14ac:dyDescent="0.3">
      <c r="B26" s="337"/>
      <c r="C26" s="337"/>
      <c r="D26" s="337"/>
      <c r="E26" s="337"/>
      <c r="F26" s="337"/>
      <c r="G26" s="337"/>
      <c r="H26" s="337"/>
      <c r="I26" s="337"/>
      <c r="J26" s="337"/>
      <c r="K26" s="337"/>
    </row>
    <row r="27" spans="2:11" ht="4.5" customHeight="1" x14ac:dyDescent="0.3">
      <c r="B27" s="172"/>
      <c r="C27" s="172"/>
    </row>
    <row r="28" spans="2:11" ht="13.5" customHeight="1" x14ac:dyDescent="0.3">
      <c r="B28" s="213" t="s">
        <v>238</v>
      </c>
      <c r="C28" s="213"/>
      <c r="D28" s="163"/>
      <c r="E28" s="163"/>
      <c r="F28" s="163"/>
      <c r="G28" s="164"/>
      <c r="H28" s="163"/>
      <c r="I28" s="164"/>
      <c r="J28" s="163"/>
      <c r="K28" s="163"/>
    </row>
    <row r="29" spans="2:11" ht="45.75" customHeight="1" x14ac:dyDescent="0.3">
      <c r="B29" s="337"/>
      <c r="C29" s="337"/>
      <c r="D29" s="337"/>
      <c r="E29" s="337"/>
      <c r="F29" s="337"/>
      <c r="G29" s="337"/>
      <c r="H29" s="337"/>
      <c r="I29" s="337"/>
      <c r="J29" s="337"/>
      <c r="K29" s="337"/>
    </row>
    <row r="30" spans="2:11" ht="4.5" customHeight="1" x14ac:dyDescent="0.3">
      <c r="B30" s="172"/>
      <c r="C30" s="172"/>
    </row>
    <row r="31" spans="2:11" ht="13.5" customHeight="1" x14ac:dyDescent="0.3">
      <c r="B31" s="214" t="s">
        <v>239</v>
      </c>
      <c r="C31" s="214"/>
      <c r="D31" s="201"/>
      <c r="E31" s="163"/>
      <c r="F31" s="163"/>
      <c r="G31" s="164"/>
      <c r="H31" s="163"/>
      <c r="I31" s="164"/>
      <c r="J31" s="163"/>
      <c r="K31" s="163"/>
    </row>
    <row r="32" spans="2:11" ht="44.25" customHeight="1" x14ac:dyDescent="0.3">
      <c r="B32" s="337"/>
      <c r="C32" s="337"/>
      <c r="D32" s="337"/>
      <c r="E32" s="337"/>
      <c r="F32" s="337"/>
      <c r="G32" s="337"/>
      <c r="H32" s="337"/>
      <c r="I32" s="337"/>
      <c r="J32" s="337"/>
      <c r="K32" s="337"/>
    </row>
    <row r="33" spans="1:13" ht="4.5" customHeight="1" x14ac:dyDescent="0.3">
      <c r="B33" s="172"/>
      <c r="C33" s="172"/>
    </row>
    <row r="34" spans="1:13" x14ac:dyDescent="0.3">
      <c r="A34" s="127"/>
      <c r="B34" s="127"/>
      <c r="C34" s="127"/>
      <c r="D34" s="127"/>
      <c r="E34" s="127"/>
      <c r="F34" s="127"/>
      <c r="G34" s="128"/>
      <c r="H34" s="127"/>
      <c r="I34" s="128"/>
      <c r="J34" s="127"/>
      <c r="K34" s="127"/>
    </row>
    <row r="35" spans="1:13" ht="11.85" customHeight="1" x14ac:dyDescent="0.3">
      <c r="B35" s="130" t="s">
        <v>240</v>
      </c>
      <c r="C35" s="130"/>
    </row>
    <row r="36" spans="1:13" ht="9.6" customHeight="1" x14ac:dyDescent="0.3">
      <c r="B36" s="247" t="s">
        <v>282</v>
      </c>
      <c r="C36" s="247"/>
      <c r="D36" s="248"/>
      <c r="E36" s="248"/>
      <c r="F36" s="248"/>
      <c r="G36" s="249"/>
      <c r="H36" s="248"/>
      <c r="I36" s="249"/>
      <c r="J36" s="248"/>
      <c r="K36" s="248"/>
    </row>
    <row r="37" spans="1:13" ht="9.6" customHeight="1" x14ac:dyDescent="0.3">
      <c r="B37" s="247" t="s">
        <v>283</v>
      </c>
      <c r="C37" s="247"/>
      <c r="D37" s="248"/>
      <c r="E37" s="248"/>
      <c r="F37" s="248"/>
      <c r="G37" s="249"/>
      <c r="H37" s="248"/>
      <c r="I37" s="249"/>
      <c r="J37" s="248"/>
      <c r="K37" s="248"/>
    </row>
    <row r="38" spans="1:13" ht="11.85" customHeight="1" x14ac:dyDescent="0.3">
      <c r="B38" s="130" t="s">
        <v>241</v>
      </c>
      <c r="C38" s="130"/>
    </row>
    <row r="39" spans="1:13" ht="9.6" customHeight="1" x14ac:dyDescent="0.3">
      <c r="B39" s="9" t="s">
        <v>242</v>
      </c>
      <c r="C39" s="9"/>
      <c r="M39" s="215"/>
    </row>
    <row r="40" spans="1:13" ht="12.6" customHeight="1" x14ac:dyDescent="0.3">
      <c r="B40" s="130" t="s">
        <v>243</v>
      </c>
      <c r="C40" s="130"/>
      <c r="M40" s="215"/>
    </row>
    <row r="41" spans="1:13" ht="9.6" customHeight="1" x14ac:dyDescent="0.3">
      <c r="B41" s="9"/>
      <c r="C41" s="9"/>
      <c r="M41" s="215"/>
    </row>
  </sheetData>
  <mergeCells count="12">
    <mergeCell ref="B32:K32"/>
    <mergeCell ref="B1:K1"/>
    <mergeCell ref="B2:K2"/>
    <mergeCell ref="B3:K3"/>
    <mergeCell ref="B4:K4"/>
    <mergeCell ref="B7:K7"/>
    <mergeCell ref="B14:K14"/>
    <mergeCell ref="B17:K17"/>
    <mergeCell ref="B20:K20"/>
    <mergeCell ref="B23:K23"/>
    <mergeCell ref="B26:K26"/>
    <mergeCell ref="B29:K29"/>
  </mergeCells>
  <pageMargins left="0.32" right="0.27" top="0.68" bottom="0.47" header="0.26" footer="0.31"/>
  <pageSetup firstPageNumber="51" orientation="portrait" useFirstPageNumber="1" r:id="rId1"/>
  <headerFooter alignWithMargins="0">
    <oddHeader>&amp;R&amp;8Page &amp;P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48"/>
  <sheetViews>
    <sheetView showGridLines="0" zoomScale="110" zoomScaleNormal="110" workbookViewId="0">
      <selection activeCell="D8" sqref="D8"/>
    </sheetView>
  </sheetViews>
  <sheetFormatPr defaultColWidth="9.109375" defaultRowHeight="13.8" x14ac:dyDescent="0.3"/>
  <cols>
    <col min="1" max="1" width="1.5546875" style="6" customWidth="1"/>
    <col min="2" max="2" width="21.5546875" style="6" customWidth="1"/>
    <col min="3" max="3" width="6.109375" style="6" customWidth="1"/>
    <col min="4" max="4" width="4.6640625" style="6" customWidth="1"/>
    <col min="5" max="5" width="3.5546875" style="6" customWidth="1"/>
    <col min="6" max="6" width="20.109375" style="6" customWidth="1"/>
    <col min="7" max="7" width="3.5546875" style="2" customWidth="1"/>
    <col min="8" max="8" width="10.5546875" style="6" customWidth="1"/>
    <col min="9" max="9" width="3.44140625" style="2" customWidth="1"/>
    <col min="10" max="10" width="15.5546875" style="6" customWidth="1"/>
    <col min="11" max="11" width="8.5546875" style="6" customWidth="1"/>
    <col min="12" max="12" width="1.5546875" style="6" customWidth="1"/>
    <col min="13" max="13" width="3.44140625" style="6" customWidth="1"/>
    <col min="14" max="16384" width="9.109375" style="6"/>
  </cols>
  <sheetData>
    <row r="1" spans="2:12" ht="12.75" customHeight="1" x14ac:dyDescent="0.3">
      <c r="B1" s="338" t="str">
        <f>'Single Audit Cover'!A7</f>
        <v>Coal City Community School District #1</v>
      </c>
      <c r="C1" s="338"/>
      <c r="D1" s="338"/>
      <c r="E1" s="338"/>
      <c r="F1" s="338"/>
      <c r="G1" s="338"/>
      <c r="H1" s="338"/>
      <c r="I1" s="338"/>
      <c r="J1" s="338"/>
      <c r="K1" s="338"/>
      <c r="L1" s="216"/>
    </row>
    <row r="2" spans="2:12" ht="12.75" customHeight="1" x14ac:dyDescent="0.3">
      <c r="B2" s="340" t="str">
        <f>'Single Audit Cover'!E7</f>
        <v>24-032-0010-26</v>
      </c>
      <c r="C2" s="340"/>
      <c r="D2" s="340"/>
      <c r="E2" s="340"/>
      <c r="F2" s="340"/>
      <c r="G2" s="340"/>
      <c r="H2" s="340"/>
      <c r="I2" s="340"/>
      <c r="J2" s="340"/>
      <c r="K2" s="340"/>
      <c r="L2" s="217"/>
    </row>
    <row r="3" spans="2:12" ht="12.75" customHeight="1" x14ac:dyDescent="0.3">
      <c r="B3" s="338" t="s">
        <v>194</v>
      </c>
      <c r="C3" s="338"/>
      <c r="D3" s="338"/>
      <c r="E3" s="338"/>
      <c r="F3" s="338"/>
      <c r="G3" s="338"/>
      <c r="H3" s="338"/>
      <c r="I3" s="338"/>
      <c r="J3" s="338"/>
      <c r="K3" s="338"/>
      <c r="L3" s="32"/>
    </row>
    <row r="4" spans="2:12" ht="12.75" customHeight="1" x14ac:dyDescent="0.3">
      <c r="B4" s="338" t="str">
        <f>'Single Audit Cover'!A4</f>
        <v>Year Ending June 30, 2021</v>
      </c>
      <c r="C4" s="338"/>
      <c r="D4" s="338"/>
      <c r="E4" s="338"/>
      <c r="F4" s="338"/>
      <c r="G4" s="338"/>
      <c r="H4" s="338"/>
      <c r="I4" s="338"/>
      <c r="J4" s="338"/>
      <c r="K4" s="338"/>
      <c r="L4" s="32"/>
    </row>
    <row r="5" spans="2:12" ht="5.25" customHeight="1" x14ac:dyDescent="0.3">
      <c r="B5" s="28" t="s">
        <v>13</v>
      </c>
      <c r="C5" s="28"/>
    </row>
    <row r="6" spans="2:12" ht="30.75" customHeight="1" x14ac:dyDescent="0.3">
      <c r="B6" s="341" t="s">
        <v>244</v>
      </c>
      <c r="C6" s="341"/>
      <c r="D6" s="341"/>
      <c r="E6" s="341"/>
      <c r="F6" s="341"/>
      <c r="G6" s="341"/>
      <c r="H6" s="341"/>
      <c r="I6" s="341"/>
      <c r="J6" s="341"/>
      <c r="K6" s="341"/>
    </row>
    <row r="7" spans="2:12" ht="4.5" customHeight="1" x14ac:dyDescent="0.3">
      <c r="B7" s="163"/>
      <c r="C7" s="163"/>
      <c r="D7" s="163"/>
      <c r="E7" s="163"/>
      <c r="F7" s="163"/>
      <c r="G7" s="164"/>
      <c r="H7" s="163"/>
      <c r="I7" s="164"/>
      <c r="J7" s="163"/>
      <c r="K7" s="163"/>
    </row>
    <row r="8" spans="2:12" ht="13.5" customHeight="1" x14ac:dyDescent="0.3">
      <c r="B8" s="27" t="s">
        <v>245</v>
      </c>
      <c r="C8" s="202" t="str">
        <f>[1]AFR21!$E$2&amp;"-"</f>
        <v>2021-</v>
      </c>
      <c r="D8" s="218" t="s">
        <v>298</v>
      </c>
      <c r="F8" s="27" t="s">
        <v>229</v>
      </c>
      <c r="G8" s="219"/>
      <c r="H8" s="220" t="s">
        <v>246</v>
      </c>
      <c r="I8" s="219"/>
      <c r="J8" s="221" t="s">
        <v>247</v>
      </c>
    </row>
    <row r="9" spans="2:12" ht="13.5" customHeight="1" x14ac:dyDescent="0.3">
      <c r="I9" s="133" t="s">
        <v>232</v>
      </c>
      <c r="K9" s="222"/>
    </row>
    <row r="10" spans="2:12" ht="4.5" customHeight="1" x14ac:dyDescent="0.3">
      <c r="B10" s="223"/>
      <c r="C10" s="223"/>
      <c r="D10" s="7"/>
      <c r="E10" s="7"/>
      <c r="F10" s="7"/>
      <c r="G10" s="8"/>
      <c r="H10" s="7"/>
      <c r="I10" s="8"/>
      <c r="J10" s="7"/>
      <c r="K10" s="7"/>
    </row>
    <row r="11" spans="2:12" ht="5.25" customHeight="1" x14ac:dyDescent="0.3">
      <c r="D11" s="224"/>
    </row>
    <row r="12" spans="2:12" ht="13.5" customHeight="1" x14ac:dyDescent="0.3">
      <c r="B12" s="27" t="s">
        <v>248</v>
      </c>
      <c r="C12" s="27"/>
      <c r="D12" s="224"/>
      <c r="F12" s="323"/>
      <c r="G12" s="323"/>
      <c r="H12" s="323"/>
      <c r="I12" s="323"/>
      <c r="J12" s="323"/>
      <c r="K12" s="323"/>
    </row>
    <row r="13" spans="2:12" ht="9.6" customHeight="1" x14ac:dyDescent="0.3">
      <c r="B13" s="9"/>
      <c r="C13" s="9"/>
      <c r="D13" s="224"/>
    </row>
    <row r="14" spans="2:12" ht="13.5" customHeight="1" x14ac:dyDescent="0.3">
      <c r="B14" s="27" t="s">
        <v>249</v>
      </c>
      <c r="C14" s="27"/>
      <c r="D14" s="342"/>
      <c r="E14" s="342"/>
      <c r="F14" s="342"/>
      <c r="H14" s="225" t="s">
        <v>250</v>
      </c>
      <c r="I14" s="342"/>
      <c r="J14" s="342"/>
      <c r="K14" s="342"/>
    </row>
    <row r="15" spans="2:12" ht="9.4499999999999993" customHeight="1" x14ac:dyDescent="0.3">
      <c r="B15" s="27"/>
      <c r="C15" s="27"/>
      <c r="D15" s="136"/>
      <c r="E15" s="28"/>
      <c r="F15" s="28"/>
      <c r="G15" s="146"/>
      <c r="H15" s="28"/>
      <c r="I15" s="146"/>
      <c r="J15" s="28"/>
      <c r="K15" s="28"/>
    </row>
    <row r="16" spans="2:12" ht="13.5" customHeight="1" x14ac:dyDescent="0.3">
      <c r="B16" s="27" t="s">
        <v>251</v>
      </c>
      <c r="C16" s="27"/>
      <c r="D16" s="342"/>
      <c r="E16" s="342"/>
      <c r="F16" s="342"/>
      <c r="G16" s="342"/>
      <c r="H16" s="342"/>
      <c r="I16" s="342"/>
      <c r="J16" s="342"/>
      <c r="K16" s="342"/>
    </row>
    <row r="17" spans="2:11" ht="13.5" customHeight="1" x14ac:dyDescent="0.3">
      <c r="B17" s="27" t="s">
        <v>252</v>
      </c>
      <c r="C17" s="27"/>
      <c r="D17" s="343"/>
      <c r="E17" s="343"/>
      <c r="F17" s="343"/>
      <c r="G17" s="343"/>
      <c r="H17" s="343"/>
      <c r="I17" s="343"/>
      <c r="J17" s="343"/>
      <c r="K17" s="343"/>
    </row>
    <row r="18" spans="2:11" ht="9.4499999999999993" customHeight="1" x14ac:dyDescent="0.3">
      <c r="B18" s="7"/>
      <c r="C18" s="7"/>
      <c r="D18" s="7"/>
      <c r="E18" s="7"/>
      <c r="F18" s="7"/>
      <c r="G18" s="8"/>
      <c r="H18" s="7"/>
      <c r="I18" s="8"/>
      <c r="J18" s="7"/>
      <c r="K18" s="7"/>
    </row>
    <row r="19" spans="2:11" ht="13.5" customHeight="1" x14ac:dyDescent="0.3">
      <c r="B19" s="226" t="s">
        <v>253</v>
      </c>
      <c r="C19" s="226"/>
      <c r="D19" s="29"/>
      <c r="E19" s="29"/>
      <c r="F19" s="29"/>
      <c r="G19" s="144"/>
      <c r="H19" s="29"/>
      <c r="I19" s="144"/>
    </row>
    <row r="20" spans="2:11" ht="35.25" customHeight="1" x14ac:dyDescent="0.3">
      <c r="B20" s="337"/>
      <c r="C20" s="337"/>
      <c r="D20" s="337"/>
      <c r="E20" s="337"/>
      <c r="F20" s="337"/>
      <c r="G20" s="337"/>
      <c r="H20" s="337"/>
      <c r="I20" s="337"/>
      <c r="J20" s="337"/>
      <c r="K20" s="337"/>
    </row>
    <row r="21" spans="2:11" ht="4.5" customHeight="1" x14ac:dyDescent="0.3">
      <c r="B21" s="227"/>
      <c r="C21" s="227"/>
      <c r="D21" s="7"/>
      <c r="E21" s="7"/>
      <c r="F21" s="7"/>
      <c r="G21" s="8"/>
      <c r="H21" s="7"/>
      <c r="I21" s="8"/>
      <c r="J21" s="7"/>
      <c r="K21" s="7"/>
    </row>
    <row r="22" spans="2:11" ht="13.35" customHeight="1" x14ac:dyDescent="0.3">
      <c r="B22" s="226" t="s">
        <v>254</v>
      </c>
      <c r="C22" s="226"/>
    </row>
    <row r="23" spans="2:11" ht="37.5" customHeight="1" x14ac:dyDescent="0.3">
      <c r="B23" s="337"/>
      <c r="C23" s="337"/>
      <c r="D23" s="337"/>
      <c r="E23" s="337"/>
      <c r="F23" s="337"/>
      <c r="G23" s="337"/>
      <c r="H23" s="337"/>
      <c r="I23" s="337"/>
      <c r="J23" s="337"/>
      <c r="K23" s="337"/>
    </row>
    <row r="24" spans="2:11" ht="4.5" customHeight="1" x14ac:dyDescent="0.3">
      <c r="B24" s="227"/>
      <c r="C24" s="227"/>
      <c r="D24" s="7"/>
      <c r="E24" s="7"/>
      <c r="F24" s="7"/>
      <c r="G24" s="8"/>
      <c r="H24" s="7"/>
      <c r="I24" s="8"/>
      <c r="J24" s="7"/>
      <c r="K24" s="7"/>
    </row>
    <row r="25" spans="2:11" ht="13.5" customHeight="1" x14ac:dyDescent="0.3">
      <c r="B25" s="226" t="s">
        <v>255</v>
      </c>
      <c r="C25" s="226"/>
    </row>
    <row r="26" spans="2:11" ht="37.5" customHeight="1" x14ac:dyDescent="0.3">
      <c r="B26" s="337"/>
      <c r="C26" s="337"/>
      <c r="D26" s="337"/>
      <c r="E26" s="337"/>
      <c r="F26" s="337"/>
      <c r="G26" s="337"/>
      <c r="H26" s="337"/>
      <c r="I26" s="337"/>
      <c r="J26" s="337"/>
      <c r="K26" s="337"/>
    </row>
    <row r="27" spans="2:11" ht="4.5" customHeight="1" x14ac:dyDescent="0.3">
      <c r="B27" s="228"/>
      <c r="C27" s="228"/>
      <c r="D27" s="228"/>
      <c r="E27" s="7"/>
      <c r="F27" s="7"/>
      <c r="G27" s="8"/>
      <c r="H27" s="7"/>
      <c r="I27" s="8"/>
      <c r="J27" s="7"/>
      <c r="K27" s="7"/>
    </row>
    <row r="28" spans="2:11" ht="13.5" customHeight="1" x14ac:dyDescent="0.3">
      <c r="B28" s="226" t="s">
        <v>256</v>
      </c>
      <c r="C28" s="226"/>
    </row>
    <row r="29" spans="2:11" ht="37.5" customHeight="1" x14ac:dyDescent="0.3">
      <c r="B29" s="337"/>
      <c r="C29" s="337"/>
      <c r="D29" s="337"/>
      <c r="E29" s="337"/>
      <c r="F29" s="337"/>
      <c r="G29" s="337"/>
      <c r="H29" s="337"/>
      <c r="I29" s="337"/>
      <c r="J29" s="337"/>
      <c r="K29" s="337"/>
    </row>
    <row r="30" spans="2:11" ht="4.5" customHeight="1" x14ac:dyDescent="0.3">
      <c r="B30" s="227"/>
      <c r="C30" s="227"/>
      <c r="D30" s="7"/>
      <c r="E30" s="7"/>
      <c r="F30" s="7"/>
      <c r="G30" s="8"/>
      <c r="H30" s="7"/>
      <c r="I30" s="8"/>
      <c r="J30" s="7"/>
      <c r="K30" s="7"/>
    </row>
    <row r="31" spans="2:11" ht="13.5" customHeight="1" x14ac:dyDescent="0.3">
      <c r="B31" s="226" t="s">
        <v>257</v>
      </c>
      <c r="C31" s="226"/>
    </row>
    <row r="32" spans="2:11" ht="37.5" customHeight="1" x14ac:dyDescent="0.3">
      <c r="B32" s="337"/>
      <c r="C32" s="337"/>
      <c r="D32" s="337"/>
      <c r="E32" s="337"/>
      <c r="F32" s="337"/>
      <c r="G32" s="337"/>
      <c r="H32" s="337"/>
      <c r="I32" s="337"/>
      <c r="J32" s="337"/>
      <c r="K32" s="337"/>
    </row>
    <row r="33" spans="2:11" ht="4.5" customHeight="1" x14ac:dyDescent="0.3">
      <c r="B33" s="227"/>
      <c r="C33" s="227"/>
      <c r="D33" s="7"/>
      <c r="E33" s="7"/>
      <c r="F33" s="7"/>
      <c r="G33" s="8"/>
      <c r="H33" s="7"/>
      <c r="I33" s="8"/>
      <c r="J33" s="7"/>
      <c r="K33" s="7"/>
    </row>
    <row r="34" spans="2:11" ht="13.5" customHeight="1" x14ac:dyDescent="0.3">
      <c r="B34" s="27" t="s">
        <v>258</v>
      </c>
      <c r="C34" s="27"/>
    </row>
    <row r="35" spans="2:11" ht="37.5" customHeight="1" x14ac:dyDescent="0.3">
      <c r="B35" s="337"/>
      <c r="C35" s="337"/>
      <c r="D35" s="337"/>
      <c r="E35" s="337"/>
      <c r="F35" s="337"/>
      <c r="G35" s="337"/>
      <c r="H35" s="337"/>
      <c r="I35" s="337"/>
      <c r="J35" s="337"/>
      <c r="K35" s="337"/>
    </row>
    <row r="36" spans="2:11" ht="4.5" customHeight="1" x14ac:dyDescent="0.3">
      <c r="B36" s="227"/>
      <c r="C36" s="227"/>
      <c r="D36" s="7"/>
      <c r="E36" s="7"/>
      <c r="F36" s="7"/>
      <c r="G36" s="8"/>
      <c r="H36" s="7"/>
      <c r="I36" s="8"/>
      <c r="J36" s="7"/>
      <c r="K36" s="7"/>
    </row>
    <row r="37" spans="2:11" ht="13.5" customHeight="1" x14ac:dyDescent="0.3">
      <c r="B37" s="27" t="s">
        <v>259</v>
      </c>
      <c r="C37" s="27"/>
    </row>
    <row r="38" spans="2:11" ht="35.25" customHeight="1" x14ac:dyDescent="0.3">
      <c r="B38" s="337"/>
      <c r="C38" s="337"/>
      <c r="D38" s="337"/>
      <c r="E38" s="337"/>
      <c r="F38" s="337"/>
      <c r="G38" s="337"/>
      <c r="H38" s="337"/>
      <c r="I38" s="337"/>
      <c r="J38" s="337"/>
      <c r="K38" s="337"/>
    </row>
    <row r="39" spans="2:11" ht="4.5" customHeight="1" x14ac:dyDescent="0.3">
      <c r="B39" s="172"/>
      <c r="C39" s="172"/>
    </row>
    <row r="40" spans="2:11" ht="13.5" customHeight="1" x14ac:dyDescent="0.3">
      <c r="B40" s="214" t="s">
        <v>260</v>
      </c>
      <c r="C40" s="214"/>
      <c r="D40" s="201"/>
      <c r="E40" s="163"/>
      <c r="F40" s="163"/>
      <c r="G40" s="164"/>
      <c r="H40" s="163"/>
      <c r="I40" s="164"/>
      <c r="J40" s="163"/>
      <c r="K40" s="163"/>
    </row>
    <row r="41" spans="2:11" ht="33.75" customHeight="1" x14ac:dyDescent="0.3">
      <c r="B41" s="337"/>
      <c r="C41" s="337"/>
      <c r="D41" s="337"/>
      <c r="E41" s="337"/>
      <c r="F41" s="337"/>
      <c r="G41" s="337"/>
      <c r="H41" s="337"/>
      <c r="I41" s="337"/>
      <c r="J41" s="337"/>
      <c r="K41" s="337"/>
    </row>
    <row r="42" spans="2:11" ht="4.5" customHeight="1" x14ac:dyDescent="0.3">
      <c r="B42" s="172"/>
      <c r="C42" s="172"/>
    </row>
    <row r="43" spans="2:11" ht="7.5" customHeight="1" x14ac:dyDescent="0.3">
      <c r="B43" s="229"/>
      <c r="C43" s="229"/>
      <c r="D43" s="230"/>
      <c r="E43" s="230"/>
      <c r="F43" s="230"/>
      <c r="G43" s="231"/>
      <c r="H43" s="230"/>
      <c r="I43" s="231"/>
      <c r="J43" s="230"/>
      <c r="K43" s="230"/>
    </row>
    <row r="44" spans="2:11" ht="13.5" customHeight="1" x14ac:dyDescent="0.3">
      <c r="B44" s="130" t="s">
        <v>261</v>
      </c>
      <c r="C44" s="130"/>
    </row>
    <row r="45" spans="2:11" ht="10.5" customHeight="1" x14ac:dyDescent="0.3">
      <c r="B45" s="130" t="s">
        <v>262</v>
      </c>
      <c r="C45" s="130"/>
      <c r="G45" s="6"/>
      <c r="I45" s="6"/>
    </row>
    <row r="46" spans="2:11" ht="11.1" customHeight="1" x14ac:dyDescent="0.3">
      <c r="B46" s="130" t="s">
        <v>263</v>
      </c>
      <c r="C46" s="130"/>
      <c r="G46" s="6"/>
      <c r="I46" s="6"/>
    </row>
    <row r="47" spans="2:11" ht="11.1" customHeight="1" x14ac:dyDescent="0.3">
      <c r="B47" s="130" t="s">
        <v>264</v>
      </c>
      <c r="C47" s="130"/>
      <c r="G47" s="6"/>
      <c r="I47" s="6"/>
    </row>
    <row r="48" spans="2:11" ht="11.1" customHeight="1" x14ac:dyDescent="0.3">
      <c r="B48" s="130" t="s">
        <v>265</v>
      </c>
      <c r="C48" s="130"/>
      <c r="G48" s="6"/>
      <c r="I48" s="6"/>
    </row>
  </sheetData>
  <mergeCells count="18">
    <mergeCell ref="B41:K41"/>
    <mergeCell ref="D14:F14"/>
    <mergeCell ref="I14:K14"/>
    <mergeCell ref="D16:K16"/>
    <mergeCell ref="D17:K17"/>
    <mergeCell ref="B20:K20"/>
    <mergeCell ref="B23:K23"/>
    <mergeCell ref="B26:K26"/>
    <mergeCell ref="B29:K29"/>
    <mergeCell ref="B32:K32"/>
    <mergeCell ref="B35:K35"/>
    <mergeCell ref="B38:K38"/>
    <mergeCell ref="F12:K12"/>
    <mergeCell ref="B1:K1"/>
    <mergeCell ref="B2:K2"/>
    <mergeCell ref="B3:K3"/>
    <mergeCell ref="B4:K4"/>
    <mergeCell ref="B6:K6"/>
  </mergeCells>
  <pageMargins left="0.32" right="0.27" top="0.44" bottom="0.27" header="0.26" footer="0.18"/>
  <pageSetup firstPageNumber="52" orientation="portrait" useFirstPageNumber="1" r:id="rId1"/>
  <headerFooter alignWithMargins="0">
    <oddHeader xml:space="preserve">&amp;R&amp;8Page &amp;P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E73"/>
  <sheetViews>
    <sheetView showGridLines="0" zoomScale="110" zoomScaleNormal="110" workbookViewId="0">
      <selection activeCell="B9" sqref="B9"/>
    </sheetView>
  </sheetViews>
  <sheetFormatPr defaultColWidth="9.109375" defaultRowHeight="13.8" x14ac:dyDescent="0.3"/>
  <cols>
    <col min="1" max="1" width="1.5546875" style="6" customWidth="1"/>
    <col min="2" max="2" width="14.6640625" style="6" customWidth="1"/>
    <col min="3" max="3" width="40.6640625" style="6" customWidth="1"/>
    <col min="4" max="4" width="42.33203125" style="6" customWidth="1"/>
    <col min="5" max="5" width="8.109375" style="6" customWidth="1"/>
    <col min="6" max="9" width="9.109375" style="6"/>
    <col min="10" max="10" width="6.6640625" style="6" customWidth="1"/>
    <col min="11" max="16384" width="9.109375" style="6"/>
  </cols>
  <sheetData>
    <row r="1" spans="2:5" s="29" customFormat="1" ht="12.75" customHeight="1" x14ac:dyDescent="0.25">
      <c r="B1" s="317" t="str">
        <f>'Single Audit Cover'!A7</f>
        <v>Coal City Community School District #1</v>
      </c>
      <c r="C1" s="317"/>
      <c r="D1" s="317"/>
      <c r="E1" s="232"/>
    </row>
    <row r="2" spans="2:5" s="29" customFormat="1" ht="12.75" customHeight="1" x14ac:dyDescent="0.25">
      <c r="B2" s="319" t="str">
        <f>'Single Audit Cover'!E7</f>
        <v>24-032-0010-26</v>
      </c>
      <c r="C2" s="319"/>
      <c r="D2" s="319"/>
      <c r="E2" s="233"/>
    </row>
    <row r="3" spans="2:5" ht="12.75" customHeight="1" x14ac:dyDescent="0.3">
      <c r="B3" s="338" t="s">
        <v>266</v>
      </c>
      <c r="C3" s="338"/>
      <c r="D3" s="338"/>
      <c r="E3" s="234"/>
    </row>
    <row r="4" spans="2:5" s="29" customFormat="1" ht="12.75" customHeight="1" x14ac:dyDescent="0.25">
      <c r="B4" s="338" t="str">
        <f>'Single Audit Cover'!A4</f>
        <v>Year Ending June 30, 2021</v>
      </c>
      <c r="C4" s="338"/>
      <c r="D4" s="338"/>
      <c r="E4" s="232"/>
    </row>
    <row r="5" spans="2:5" s="29" customFormat="1" ht="40.200000000000003" customHeight="1" x14ac:dyDescent="0.25">
      <c r="B5" s="24" t="s">
        <v>267</v>
      </c>
    </row>
    <row r="6" spans="2:5" s="29" customFormat="1" ht="13.5" customHeight="1" x14ac:dyDescent="0.25">
      <c r="B6" s="235" t="s">
        <v>268</v>
      </c>
      <c r="C6" s="235" t="s">
        <v>269</v>
      </c>
      <c r="D6" s="235" t="s">
        <v>270</v>
      </c>
    </row>
    <row r="7" spans="2:5" ht="13.5" customHeight="1" x14ac:dyDescent="0.3">
      <c r="B7" s="236"/>
      <c r="C7" s="237"/>
      <c r="D7" s="237"/>
      <c r="E7" s="237"/>
    </row>
    <row r="8" spans="2:5" ht="13.5" customHeight="1" x14ac:dyDescent="0.3">
      <c r="B8" s="236"/>
      <c r="C8" s="237"/>
      <c r="D8" s="237"/>
      <c r="E8" s="237"/>
    </row>
    <row r="9" spans="2:5" ht="13.5" customHeight="1" x14ac:dyDescent="0.3">
      <c r="B9" s="238" t="s">
        <v>329</v>
      </c>
      <c r="C9" s="237" t="s">
        <v>329</v>
      </c>
      <c r="D9" s="237" t="s">
        <v>329</v>
      </c>
      <c r="E9" s="237"/>
    </row>
    <row r="10" spans="2:5" ht="13.5" customHeight="1" x14ac:dyDescent="0.3">
      <c r="B10" s="236"/>
      <c r="C10" s="237"/>
      <c r="D10" s="237"/>
      <c r="E10" s="237"/>
    </row>
    <row r="11" spans="2:5" ht="13.5" customHeight="1" x14ac:dyDescent="0.3">
      <c r="B11" s="236"/>
      <c r="C11" s="237"/>
      <c r="D11" s="237"/>
      <c r="E11" s="237"/>
    </row>
    <row r="12" spans="2:5" ht="13.5" customHeight="1" x14ac:dyDescent="0.3">
      <c r="B12" s="236"/>
      <c r="C12" s="237"/>
      <c r="D12" s="237"/>
      <c r="E12" s="237"/>
    </row>
    <row r="13" spans="2:5" ht="13.5" customHeight="1" x14ac:dyDescent="0.3">
      <c r="B13" s="236"/>
      <c r="C13" s="237"/>
      <c r="D13" s="237"/>
      <c r="E13" s="237"/>
    </row>
    <row r="14" spans="2:5" ht="13.5" customHeight="1" x14ac:dyDescent="0.3">
      <c r="B14" s="236"/>
      <c r="C14" s="237"/>
      <c r="D14" s="237"/>
      <c r="E14" s="237"/>
    </row>
    <row r="15" spans="2:5" ht="13.5" customHeight="1" x14ac:dyDescent="0.3">
      <c r="B15" s="236"/>
      <c r="C15" s="237"/>
      <c r="D15" s="237"/>
      <c r="E15" s="237"/>
    </row>
    <row r="16" spans="2:5" ht="13.5" customHeight="1" x14ac:dyDescent="0.3">
      <c r="B16" s="236"/>
      <c r="C16" s="237"/>
      <c r="D16" s="237"/>
      <c r="E16" s="237"/>
    </row>
    <row r="17" spans="2:5" ht="13.5" customHeight="1" x14ac:dyDescent="0.3">
      <c r="B17" s="236"/>
      <c r="C17" s="237"/>
      <c r="D17" s="237"/>
      <c r="E17" s="237"/>
    </row>
    <row r="18" spans="2:5" ht="13.5" customHeight="1" x14ac:dyDescent="0.3">
      <c r="B18" s="236"/>
      <c r="C18" s="237"/>
      <c r="D18" s="237"/>
      <c r="E18" s="237"/>
    </row>
    <row r="19" spans="2:5" ht="13.5" customHeight="1" x14ac:dyDescent="0.3">
      <c r="B19" s="236"/>
      <c r="C19" s="237"/>
      <c r="D19" s="237"/>
      <c r="E19" s="237"/>
    </row>
    <row r="20" spans="2:5" ht="13.5" customHeight="1" x14ac:dyDescent="0.3">
      <c r="B20" s="236"/>
      <c r="C20" s="237"/>
      <c r="D20" s="237"/>
      <c r="E20" s="237"/>
    </row>
    <row r="21" spans="2:5" ht="13.5" customHeight="1" x14ac:dyDescent="0.3">
      <c r="B21" s="236"/>
      <c r="C21" s="237"/>
      <c r="D21" s="237"/>
      <c r="E21" s="237"/>
    </row>
    <row r="22" spans="2:5" ht="13.5" customHeight="1" x14ac:dyDescent="0.3">
      <c r="B22" s="236"/>
      <c r="C22" s="237"/>
      <c r="D22" s="237"/>
      <c r="E22" s="237"/>
    </row>
    <row r="23" spans="2:5" ht="13.5" customHeight="1" x14ac:dyDescent="0.3">
      <c r="B23" s="236"/>
      <c r="C23" s="237"/>
      <c r="D23" s="237"/>
      <c r="E23" s="237"/>
    </row>
    <row r="24" spans="2:5" ht="13.5" customHeight="1" x14ac:dyDescent="0.3">
      <c r="B24" s="236"/>
      <c r="C24" s="237"/>
      <c r="D24" s="237"/>
      <c r="E24" s="237"/>
    </row>
    <row r="25" spans="2:5" ht="13.5" customHeight="1" x14ac:dyDescent="0.3">
      <c r="B25" s="236"/>
      <c r="C25" s="237"/>
      <c r="D25" s="237"/>
      <c r="E25" s="237"/>
    </row>
    <row r="26" spans="2:5" ht="13.5" customHeight="1" x14ac:dyDescent="0.3">
      <c r="B26" s="236"/>
      <c r="C26" s="237"/>
      <c r="D26" s="237"/>
      <c r="E26" s="237"/>
    </row>
    <row r="27" spans="2:5" ht="13.5" customHeight="1" x14ac:dyDescent="0.3">
      <c r="B27" s="236"/>
      <c r="C27" s="237"/>
      <c r="D27" s="237"/>
      <c r="E27" s="237"/>
    </row>
    <row r="28" spans="2:5" ht="13.5" customHeight="1" x14ac:dyDescent="0.3">
      <c r="B28" s="236"/>
      <c r="C28" s="237"/>
      <c r="D28" s="237"/>
      <c r="E28" s="237"/>
    </row>
    <row r="29" spans="2:5" ht="13.5" customHeight="1" x14ac:dyDescent="0.3">
      <c r="B29" s="236"/>
      <c r="C29" s="237"/>
      <c r="D29" s="237"/>
      <c r="E29" s="237"/>
    </row>
    <row r="30" spans="2:5" ht="13.5" customHeight="1" x14ac:dyDescent="0.3">
      <c r="B30" s="236"/>
      <c r="C30" s="237"/>
      <c r="D30" s="237"/>
      <c r="E30" s="237"/>
    </row>
    <row r="31" spans="2:5" ht="13.5" customHeight="1" x14ac:dyDescent="0.3">
      <c r="B31" s="236"/>
      <c r="C31" s="237"/>
      <c r="D31" s="237"/>
      <c r="E31" s="237"/>
    </row>
    <row r="32" spans="2:5" ht="13.5" customHeight="1" x14ac:dyDescent="0.3">
      <c r="B32" s="239"/>
      <c r="C32" s="237"/>
      <c r="D32" s="237"/>
      <c r="E32" s="237"/>
    </row>
    <row r="33" spans="2:5" ht="13.5" customHeight="1" x14ac:dyDescent="0.3">
      <c r="B33" s="236"/>
      <c r="C33" s="237"/>
      <c r="D33" s="237"/>
      <c r="E33" s="237"/>
    </row>
    <row r="34" spans="2:5" ht="13.5" customHeight="1" x14ac:dyDescent="0.3">
      <c r="B34" s="238"/>
      <c r="C34" s="237"/>
      <c r="D34" s="237"/>
      <c r="E34" s="237"/>
    </row>
    <row r="35" spans="2:5" ht="13.5" customHeight="1" x14ac:dyDescent="0.3">
      <c r="B35" s="236"/>
      <c r="C35" s="237"/>
      <c r="D35" s="237"/>
      <c r="E35" s="237"/>
    </row>
    <row r="36" spans="2:5" ht="13.5" customHeight="1" x14ac:dyDescent="0.3">
      <c r="B36" s="238"/>
      <c r="C36" s="237"/>
      <c r="D36" s="237"/>
      <c r="E36" s="237"/>
    </row>
    <row r="37" spans="2:5" ht="13.5" customHeight="1" x14ac:dyDescent="0.3">
      <c r="B37" s="238"/>
      <c r="C37" s="237"/>
      <c r="D37" s="237"/>
      <c r="E37" s="237"/>
    </row>
    <row r="38" spans="2:5" ht="13.5" customHeight="1" x14ac:dyDescent="0.3">
      <c r="B38" s="236"/>
      <c r="C38" s="237"/>
      <c r="D38" s="237"/>
      <c r="E38" s="237"/>
    </row>
    <row r="39" spans="2:5" ht="13.5" customHeight="1" x14ac:dyDescent="0.3">
      <c r="B39" s="238"/>
      <c r="C39" s="237"/>
      <c r="D39" s="237"/>
      <c r="E39" s="237"/>
    </row>
    <row r="40" spans="2:5" ht="13.5" customHeight="1" x14ac:dyDescent="0.3">
      <c r="B40" s="236"/>
      <c r="C40" s="237"/>
      <c r="D40" s="237"/>
      <c r="E40" s="237"/>
    </row>
    <row r="41" spans="2:5" ht="13.5" customHeight="1" x14ac:dyDescent="0.3">
      <c r="B41" s="240"/>
      <c r="C41" s="237"/>
      <c r="D41" s="237"/>
      <c r="E41" s="237"/>
    </row>
    <row r="42" spans="2:5" ht="13.5" customHeight="1" x14ac:dyDescent="0.3">
      <c r="B42" s="241"/>
      <c r="C42" s="237"/>
      <c r="D42" s="237"/>
      <c r="E42" s="237"/>
    </row>
    <row r="43" spans="2:5" ht="12.75" customHeight="1" x14ac:dyDescent="0.3">
      <c r="B43" s="242"/>
      <c r="C43" s="243"/>
      <c r="D43" s="243"/>
      <c r="E43" s="237"/>
    </row>
    <row r="44" spans="2:5" ht="12.15" customHeight="1" x14ac:dyDescent="0.3">
      <c r="B44" s="9" t="s">
        <v>271</v>
      </c>
    </row>
    <row r="45" spans="2:5" ht="12.15" customHeight="1" x14ac:dyDescent="0.3">
      <c r="B45" s="244" t="s">
        <v>272</v>
      </c>
    </row>
    <row r="46" spans="2:5" ht="12.15" customHeight="1" x14ac:dyDescent="0.3">
      <c r="B46" s="244" t="s">
        <v>273</v>
      </c>
    </row>
    <row r="47" spans="2:5" ht="12.15" customHeight="1" x14ac:dyDescent="0.3">
      <c r="B47" s="245" t="s">
        <v>274</v>
      </c>
    </row>
    <row r="48" spans="2:5" ht="12.15" customHeight="1" x14ac:dyDescent="0.3">
      <c r="B48" s="245" t="s">
        <v>275</v>
      </c>
    </row>
    <row r="49" spans="2:2" ht="12.15" customHeight="1" x14ac:dyDescent="0.3">
      <c r="B49" s="245" t="s">
        <v>276</v>
      </c>
    </row>
    <row r="50" spans="2:2" ht="12.15" customHeight="1" x14ac:dyDescent="0.3">
      <c r="B50" s="245" t="s">
        <v>277</v>
      </c>
    </row>
    <row r="53" spans="2:2" ht="12.75" customHeight="1" x14ac:dyDescent="0.3"/>
    <row r="54" spans="2:2" ht="12.75" customHeight="1" x14ac:dyDescent="0.3">
      <c r="B54" s="62"/>
    </row>
    <row r="55" spans="2:2" ht="12.75" customHeight="1" x14ac:dyDescent="0.3"/>
    <row r="56" spans="2:2" ht="12.75" customHeight="1" x14ac:dyDescent="0.3"/>
    <row r="57" spans="2:2" ht="12.75" customHeight="1" x14ac:dyDescent="0.3"/>
    <row r="58" spans="2:2" ht="12.75" customHeight="1" x14ac:dyDescent="0.3"/>
    <row r="59" spans="2:2" ht="12.75" customHeight="1" x14ac:dyDescent="0.3"/>
    <row r="60" spans="2:2" ht="12.75" customHeight="1" x14ac:dyDescent="0.3"/>
    <row r="61" spans="2:2" ht="12.75" customHeight="1" x14ac:dyDescent="0.3"/>
    <row r="62" spans="2:2" ht="12.75" customHeight="1" x14ac:dyDescent="0.3"/>
    <row r="63" spans="2:2" ht="12.75" customHeight="1" x14ac:dyDescent="0.3"/>
    <row r="67" spans="2:2" x14ac:dyDescent="0.3">
      <c r="B67" s="130"/>
    </row>
    <row r="68" spans="2:2" x14ac:dyDescent="0.3">
      <c r="B68" s="9"/>
    </row>
    <row r="69" spans="2:2" x14ac:dyDescent="0.3">
      <c r="B69" s="9"/>
    </row>
    <row r="70" spans="2:2" x14ac:dyDescent="0.3">
      <c r="B70" s="130"/>
    </row>
    <row r="71" spans="2:2" x14ac:dyDescent="0.3">
      <c r="B71" s="130"/>
    </row>
    <row r="72" spans="2:2" x14ac:dyDescent="0.3">
      <c r="B72" s="130"/>
    </row>
    <row r="73" spans="2:2" x14ac:dyDescent="0.3">
      <c r="B73" s="9"/>
    </row>
  </sheetData>
  <mergeCells count="4">
    <mergeCell ref="B1:D1"/>
    <mergeCell ref="B2:D2"/>
    <mergeCell ref="B3:D3"/>
    <mergeCell ref="B4:D4"/>
  </mergeCells>
  <pageMargins left="0.32" right="0.27" top="0.52" bottom="0.57999999999999996" header="0.26" footer="0.26"/>
  <pageSetup firstPageNumber="53" orientation="portrait" useFirstPageNumber="1" r:id="rId1"/>
  <headerFooter alignWithMargins="0">
    <oddHeader>&amp;R&amp;8Page &amp;P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65</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0AF4A878-C01E-4463-B353-7D048FB1CDD2}">
  <ds:schemaRefs>
    <ds:schemaRef ds:uri="http://schemas.microsoft.com/sharepoint/v3/contenttype/forms"/>
  </ds:schemaRefs>
</ds:datastoreItem>
</file>

<file path=customXml/itemProps2.xml><?xml version="1.0" encoding="utf-8"?>
<ds:datastoreItem xmlns:ds="http://schemas.openxmlformats.org/officeDocument/2006/customXml" ds:itemID="{AD04499F-2FC4-429A-B13F-630A912BC2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B9F74-0650-4290-B189-DB94791C56C0}">
  <ds:schemaRefs>
    <ds:schemaRef ds:uri="http://schemas.microsoft.com/office/infopath/2007/PartnerControls"/>
    <ds:schemaRef ds:uri="http://purl.org/dc/terms/"/>
    <ds:schemaRef ds:uri="http://schemas.microsoft.com/office/2006/documentManagement/types"/>
    <ds:schemaRef ds:uri="http://www.w3.org/XML/1998/namespace"/>
    <ds:schemaRef ds:uri="http://purl.org/dc/elements/1.1/"/>
    <ds:schemaRef ds:uri="32161f05-83f6-4fea-b805-ba1f5854d304"/>
    <ds:schemaRef ds:uri="http://purl.org/dc/dcmitype/"/>
    <ds:schemaRef ds:uri="http://schemas.openxmlformats.org/package/2006/metadata/core-properties"/>
    <ds:schemaRef ds:uri="bea92097-1ed7-4821-b721-f1cc4a6e9d01"/>
    <ds:schemaRef ds:uri="http://schemas.microsoft.com/office/2006/metadata/properties"/>
    <ds:schemaRef ds:uri="d21dc803-237d-4c68-8692-8d731fd29118"/>
    <ds:schemaRef ds:uri="6ce3111e-7420-4802-b50a-75d4e9a0b980"/>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Single Audit Cover</vt:lpstr>
      <vt:lpstr>Single Audit Checklist</vt:lpstr>
      <vt:lpstr>SEFA Reconcile</vt:lpstr>
      <vt:lpstr> SEFA</vt:lpstr>
      <vt:lpstr>SEFA NOTES</vt:lpstr>
      <vt:lpstr>SF&amp;QC Sec-1</vt:lpstr>
      <vt:lpstr>SF&amp;QC Sec-2</vt:lpstr>
      <vt:lpstr>SF&amp;QC Sec-3</vt:lpstr>
      <vt:lpstr>SSPAF</vt:lpstr>
      <vt:lpstr>' SEFA'!Print_Area</vt:lpstr>
      <vt:lpstr>'SEFA NOTES'!Print_Area</vt:lpstr>
      <vt:lpstr>'SEFA Reconcile'!Print_Area</vt:lpstr>
      <vt:lpstr>'SF&amp;QC Sec-1'!Print_Area</vt:lpstr>
      <vt:lpstr>'SF&amp;QC Sec-3'!Print_Area</vt:lpstr>
      <vt:lpstr>'Single Audit Checklist'!Print_Area</vt:lpstr>
      <vt:lpstr>'Single Audit Cover'!Print_Area</vt:lpstr>
      <vt:lpstr>'Single Audit Checklist'!Print_Titles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Single-Audit-Workpapers (5).xlsx</dc:title>
  <dc:creator>HEMBERGER MICHELLE</dc:creator>
  <cp:lastModifiedBy>Lauri Pope</cp:lastModifiedBy>
  <cp:lastPrinted>2021-10-12T19:34:33Z</cp:lastPrinted>
  <dcterms:created xsi:type="dcterms:W3CDTF">2021-05-27T13:30:27Z</dcterms:created>
  <dcterms:modified xsi:type="dcterms:W3CDTF">2021-10-12T19:38:49Z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