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jsmith/Desktop/"/>
    </mc:Choice>
  </mc:AlternateContent>
  <xr:revisionPtr revIDLastSave="0" documentId="13_ncr:1_{34B99207-B205-F548-B71B-39AAA23B7F25}" xr6:coauthVersionLast="47" xr6:coauthVersionMax="47" xr10:uidLastSave="{00000000-0000-0000-0000-000000000000}"/>
  <bookViews>
    <workbookView xWindow="5500" yWindow="500" windowWidth="32900" windowHeight="20180" activeTab="2" xr2:uid="{00000000-000D-0000-FFFF-FFFF00000000}"/>
  </bookViews>
  <sheets>
    <sheet name="Property Information" sheetId="9" r:id="rId1"/>
    <sheet name="Capital Needs" sheetId="4" r:id="rId2"/>
    <sheet name="A" sheetId="46" r:id="rId3"/>
    <sheet name="B" sheetId="47" r:id="rId4"/>
    <sheet name="C" sheetId="44" r:id="rId5"/>
    <sheet name="D" sheetId="45" r:id="rId6"/>
    <sheet name="E" sheetId="48" r:id="rId7"/>
    <sheet name="F" sheetId="49" r:id="rId8"/>
    <sheet name="G" sheetId="50" r:id="rId9"/>
    <sheet name="H" sheetId="51" r:id="rId10"/>
    <sheet name="I" sheetId="52" r:id="rId11"/>
    <sheet name="J" sheetId="53" r:id="rId12"/>
    <sheet name="A MECH EQUIPMENT" sheetId="60" r:id="rId13"/>
    <sheet name="B MECH EQUIPMENT" sheetId="61" r:id="rId14"/>
    <sheet name="C MECH EQUIPMENT" sheetId="62" r:id="rId15"/>
    <sheet name="D MECH EQUIPMENT" sheetId="63" r:id="rId16"/>
    <sheet name="E MECH EQUIPMENT" sheetId="64" r:id="rId17"/>
    <sheet name="ALL MECHANICAL" sheetId="65" r:id="rId18"/>
  </sheets>
  <definedNames>
    <definedName name="_xlnm.Print_Area" localSheetId="2">A!$A$1:$T$104</definedName>
    <definedName name="_xlnm.Print_Area" localSheetId="12">'A MECH EQUIPMENT'!$A$1:$K$43</definedName>
    <definedName name="_xlnm.Print_Area" localSheetId="17">'ALL MECHANICAL'!$A$1:$L$172</definedName>
    <definedName name="_xlnm.Print_Area" localSheetId="3">B!$A$1:$T$111</definedName>
    <definedName name="_xlnm.Print_Area" localSheetId="4">'C'!$A$1:$T$109</definedName>
    <definedName name="_xlnm.Print_Area" localSheetId="1">'Capital Needs'!$A$1:$P$24</definedName>
    <definedName name="_xlnm.Print_Area" localSheetId="5">D!$A$1:$T$94</definedName>
    <definedName name="_xlnm.Print_Area" localSheetId="6">E!$A$1:$T$152</definedName>
    <definedName name="_xlnm.Print_Area" localSheetId="7">F!$A$1:$T$69</definedName>
    <definedName name="_xlnm.Print_Area" localSheetId="8">G!$A$1:$T$70</definedName>
    <definedName name="_xlnm.Print_Area" localSheetId="9">H!$A$1:$T$60</definedName>
    <definedName name="_xlnm.Print_Area" localSheetId="10">I!$A$1:$T$65</definedName>
    <definedName name="_xlnm.Print_Area" localSheetId="11">J!$A$1:$T$73</definedName>
    <definedName name="_xlnm.Print_Area" localSheetId="0">'Property Information'!$A$1:$J$41</definedName>
    <definedName name="_xlnm.Print_Titles" localSheetId="2">A!$1:$10</definedName>
    <definedName name="_xlnm.Print_Titles" localSheetId="12">'A MECH EQUIPMENT'!$2:$6</definedName>
    <definedName name="_xlnm.Print_Titles" localSheetId="17">'ALL MECHANICAL'!$1:$7</definedName>
    <definedName name="_xlnm.Print_Titles" localSheetId="3">B!$1:$10</definedName>
    <definedName name="_xlnm.Print_Titles" localSheetId="13">'B MECH EQUIPMENT'!$2:$6</definedName>
    <definedName name="_xlnm.Print_Titles" localSheetId="4">'C'!$1:$10</definedName>
    <definedName name="_xlnm.Print_Titles" localSheetId="14">'C MECH EQUIPMENT'!$2:$6</definedName>
    <definedName name="_xlnm.Print_Titles" localSheetId="1">'Capital Needs'!$1:$7</definedName>
    <definedName name="_xlnm.Print_Titles" localSheetId="5">D!$1:$10</definedName>
    <definedName name="_xlnm.Print_Titles" localSheetId="6">E!$1:$10</definedName>
    <definedName name="_xlnm.Print_Titles" localSheetId="7">F!$1:$10</definedName>
    <definedName name="_xlnm.Print_Titles" localSheetId="8">G!$1:$10</definedName>
    <definedName name="_xlnm.Print_Titles" localSheetId="9">H!$1:$10</definedName>
    <definedName name="_xlnm.Print_Titles" localSheetId="10">I!$1:$10</definedName>
    <definedName name="_xlnm.Print_Titles" localSheetId="11">J!$1:$10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52" l="1"/>
  <c r="J33" i="48"/>
  <c r="J45" i="44"/>
  <c r="J115" i="48" l="1"/>
  <c r="J116" i="48"/>
  <c r="J70" i="47"/>
  <c r="J61" i="46" l="1"/>
  <c r="J50" i="48" l="1"/>
  <c r="J49" i="48"/>
  <c r="J48" i="48"/>
  <c r="J47" i="48"/>
  <c r="J46" i="48"/>
  <c r="J45" i="48"/>
  <c r="J44" i="48"/>
  <c r="J43" i="48"/>
  <c r="J42" i="48"/>
  <c r="J41" i="48"/>
  <c r="J40" i="48"/>
  <c r="J39" i="48"/>
  <c r="J37" i="48"/>
  <c r="J36" i="48"/>
  <c r="J35" i="48"/>
  <c r="J34" i="48"/>
  <c r="J32" i="48"/>
  <c r="J31" i="48"/>
  <c r="J29" i="48"/>
  <c r="R28" i="48"/>
  <c r="J28" i="48" s="1"/>
  <c r="J27" i="48"/>
  <c r="J26" i="48"/>
  <c r="J25" i="48"/>
  <c r="J24" i="48"/>
  <c r="J23" i="48"/>
  <c r="J22" i="48"/>
  <c r="J21" i="48"/>
  <c r="J20" i="48"/>
  <c r="J19" i="48"/>
  <c r="J18" i="48"/>
  <c r="J17" i="48"/>
  <c r="J16" i="48"/>
  <c r="J14" i="48"/>
  <c r="J13" i="48"/>
  <c r="J12" i="48"/>
  <c r="J42" i="45"/>
  <c r="J41" i="45"/>
  <c r="J40" i="45"/>
  <c r="J39" i="45"/>
  <c r="J38" i="45"/>
  <c r="J37" i="45"/>
  <c r="J35" i="45"/>
  <c r="J34" i="45"/>
  <c r="J33" i="45"/>
  <c r="J32" i="45"/>
  <c r="J31" i="45"/>
  <c r="J29" i="45"/>
  <c r="J28" i="45"/>
  <c r="J26" i="45"/>
  <c r="J25" i="45"/>
  <c r="J24" i="45"/>
  <c r="J23" i="45"/>
  <c r="J22" i="45"/>
  <c r="J21" i="45"/>
  <c r="J20" i="45"/>
  <c r="J19" i="45"/>
  <c r="J18" i="45"/>
  <c r="J17" i="45"/>
  <c r="J16" i="45"/>
  <c r="J14" i="45"/>
  <c r="J13" i="45"/>
  <c r="J12" i="45"/>
  <c r="J95" i="48" l="1"/>
  <c r="J63" i="53" l="1"/>
  <c r="J62" i="53"/>
  <c r="J61" i="53"/>
  <c r="J60" i="53"/>
  <c r="J58" i="53"/>
  <c r="J57" i="53"/>
  <c r="J56" i="53"/>
  <c r="J55" i="53"/>
  <c r="J53" i="53"/>
  <c r="J52" i="53"/>
  <c r="J55" i="52"/>
  <c r="J54" i="52"/>
  <c r="J53" i="52"/>
  <c r="J52" i="52"/>
  <c r="J49" i="52"/>
  <c r="J48" i="52"/>
  <c r="J47" i="52"/>
  <c r="J45" i="52"/>
  <c r="J44" i="52"/>
  <c r="J48" i="51"/>
  <c r="J49" i="51"/>
  <c r="J50" i="51"/>
  <c r="J47" i="51"/>
  <c r="J40" i="51"/>
  <c r="J39" i="51"/>
  <c r="J43" i="51"/>
  <c r="J44" i="51"/>
  <c r="J45" i="51"/>
  <c r="J42" i="51"/>
  <c r="J126" i="48"/>
  <c r="J125" i="48"/>
  <c r="J124" i="48"/>
  <c r="J123" i="48"/>
  <c r="J121" i="48"/>
  <c r="J120" i="48"/>
  <c r="J75" i="45"/>
  <c r="J74" i="45"/>
  <c r="J87" i="46"/>
  <c r="J86" i="46"/>
  <c r="J85" i="46"/>
  <c r="J84" i="46"/>
  <c r="J82" i="46"/>
  <c r="J81" i="46"/>
  <c r="J119" i="48"/>
  <c r="J118" i="48"/>
  <c r="J45" i="49"/>
  <c r="J44" i="49"/>
  <c r="J53" i="49"/>
  <c r="J54" i="49"/>
  <c r="J55" i="49"/>
  <c r="J52" i="49"/>
  <c r="J58" i="50"/>
  <c r="J59" i="50"/>
  <c r="J60" i="50"/>
  <c r="J57" i="50"/>
  <c r="J53" i="50"/>
  <c r="J54" i="50"/>
  <c r="J55" i="50"/>
  <c r="J52" i="50"/>
  <c r="J50" i="50"/>
  <c r="J49" i="50"/>
  <c r="J49" i="49"/>
  <c r="J50" i="49"/>
  <c r="J13" i="53"/>
  <c r="J12" i="53"/>
  <c r="J16" i="53"/>
  <c r="J17" i="53"/>
  <c r="J18" i="53"/>
  <c r="J19" i="53"/>
  <c r="J20" i="53"/>
  <c r="J21" i="53"/>
  <c r="J22" i="53"/>
  <c r="J15" i="53"/>
  <c r="J26" i="53"/>
  <c r="J25" i="53"/>
  <c r="J32" i="53"/>
  <c r="J29" i="53"/>
  <c r="J30" i="53"/>
  <c r="J31" i="53"/>
  <c r="J28" i="53"/>
  <c r="J34" i="53"/>
  <c r="J13" i="52"/>
  <c r="J14" i="52"/>
  <c r="J15" i="52"/>
  <c r="J12" i="52"/>
  <c r="J18" i="52"/>
  <c r="J19" i="52"/>
  <c r="J20" i="52"/>
  <c r="J21" i="52"/>
  <c r="J22" i="52"/>
  <c r="J23" i="52"/>
  <c r="J17" i="52"/>
  <c r="J26" i="52"/>
  <c r="J27" i="52"/>
  <c r="J25" i="52"/>
  <c r="J30" i="52"/>
  <c r="J31" i="52"/>
  <c r="J29" i="52"/>
  <c r="J13" i="51"/>
  <c r="J14" i="51"/>
  <c r="J12" i="51"/>
  <c r="J17" i="51"/>
  <c r="J18" i="51"/>
  <c r="J19" i="51"/>
  <c r="J20" i="51"/>
  <c r="J16" i="51"/>
  <c r="J21" i="51"/>
  <c r="J23" i="51"/>
  <c r="J25" i="51"/>
  <c r="J26" i="51"/>
  <c r="J13" i="50"/>
  <c r="J14" i="50"/>
  <c r="J12" i="50"/>
  <c r="J17" i="50"/>
  <c r="J18" i="50"/>
  <c r="J19" i="50"/>
  <c r="J20" i="50"/>
  <c r="J21" i="50"/>
  <c r="J22" i="50"/>
  <c r="J16" i="50"/>
  <c r="J25" i="50"/>
  <c r="J26" i="50"/>
  <c r="J24" i="50"/>
  <c r="J27" i="50"/>
  <c r="J30" i="50"/>
  <c r="J31" i="50"/>
  <c r="J32" i="50"/>
  <c r="J29" i="50"/>
  <c r="J48" i="49"/>
  <c r="J47" i="49"/>
  <c r="J30" i="49"/>
  <c r="J31" i="49"/>
  <c r="J26" i="49"/>
  <c r="J27" i="49"/>
  <c r="J25" i="49"/>
  <c r="J18" i="49"/>
  <c r="J19" i="49"/>
  <c r="J20" i="49"/>
  <c r="J21" i="49"/>
  <c r="J23" i="49"/>
  <c r="J17" i="49"/>
  <c r="J14" i="49"/>
  <c r="J15" i="49"/>
  <c r="J12" i="49"/>
  <c r="J44" i="53" l="1"/>
  <c r="J45" i="53"/>
  <c r="J46" i="53"/>
  <c r="J47" i="53"/>
  <c r="J48" i="53"/>
  <c r="J49" i="53"/>
  <c r="J43" i="53"/>
  <c r="J41" i="50"/>
  <c r="J42" i="50"/>
  <c r="J43" i="50"/>
  <c r="J44" i="50"/>
  <c r="J45" i="50"/>
  <c r="J46" i="50"/>
  <c r="J40" i="50"/>
  <c r="J38" i="50"/>
  <c r="J35" i="50"/>
  <c r="J36" i="50"/>
  <c r="J34" i="50"/>
  <c r="J41" i="53" l="1"/>
  <c r="J40" i="53"/>
  <c r="J37" i="53"/>
  <c r="J38" i="53"/>
  <c r="J36" i="53"/>
  <c r="J36" i="52"/>
  <c r="J37" i="52"/>
  <c r="J38" i="52"/>
  <c r="J39" i="52"/>
  <c r="J40" i="52"/>
  <c r="J41" i="52"/>
  <c r="J35" i="52"/>
  <c r="J33" i="52"/>
  <c r="J31" i="51"/>
  <c r="J32" i="51"/>
  <c r="J33" i="51"/>
  <c r="J34" i="51"/>
  <c r="J35" i="51"/>
  <c r="J36" i="51"/>
  <c r="J30" i="51"/>
  <c r="J28" i="51"/>
  <c r="J36" i="49"/>
  <c r="J37" i="49"/>
  <c r="J38" i="49"/>
  <c r="J39" i="49"/>
  <c r="J40" i="49"/>
  <c r="J41" i="49"/>
  <c r="J35" i="49"/>
  <c r="J33" i="49"/>
  <c r="J105" i="48"/>
  <c r="J106" i="48"/>
  <c r="J107" i="48"/>
  <c r="J108" i="48"/>
  <c r="J109" i="48"/>
  <c r="J104" i="48"/>
  <c r="J63" i="48"/>
  <c r="J64" i="48"/>
  <c r="J65" i="48"/>
  <c r="J66" i="48"/>
  <c r="J67" i="48"/>
  <c r="J68" i="48"/>
  <c r="J69" i="48"/>
  <c r="J70" i="48"/>
  <c r="J71" i="48"/>
  <c r="J72" i="48"/>
  <c r="J73" i="48"/>
  <c r="J74" i="48"/>
  <c r="J75" i="48"/>
  <c r="J76" i="48"/>
  <c r="J77" i="48"/>
  <c r="J78" i="48"/>
  <c r="J79" i="48"/>
  <c r="J80" i="48"/>
  <c r="J81" i="48"/>
  <c r="J82" i="48"/>
  <c r="J83" i="48"/>
  <c r="J84" i="48"/>
  <c r="J85" i="48"/>
  <c r="J86" i="48"/>
  <c r="J87" i="48"/>
  <c r="J88" i="48"/>
  <c r="J89" i="48"/>
  <c r="J90" i="48"/>
  <c r="J91" i="48"/>
  <c r="J92" i="48"/>
  <c r="J93" i="48"/>
  <c r="J94" i="48"/>
  <c r="J96" i="48"/>
  <c r="J97" i="48"/>
  <c r="J98" i="48"/>
  <c r="J99" i="48"/>
  <c r="J100" i="48"/>
  <c r="J101" i="48"/>
  <c r="J62" i="48"/>
  <c r="S102" i="48"/>
  <c r="J102" i="48" s="1"/>
  <c r="J67" i="45"/>
  <c r="J68" i="45"/>
  <c r="J69" i="45"/>
  <c r="J70" i="45"/>
  <c r="J71" i="45"/>
  <c r="J72" i="45"/>
  <c r="J66" i="45"/>
  <c r="J56" i="45"/>
  <c r="J57" i="45"/>
  <c r="J58" i="45"/>
  <c r="J59" i="45"/>
  <c r="J60" i="45"/>
  <c r="J61" i="45"/>
  <c r="J62" i="45"/>
  <c r="J63" i="45"/>
  <c r="J64" i="45"/>
  <c r="J55" i="45"/>
  <c r="J45" i="45"/>
  <c r="J46" i="45"/>
  <c r="J47" i="45"/>
  <c r="J48" i="45"/>
  <c r="J49" i="45"/>
  <c r="J50" i="45"/>
  <c r="J51" i="45"/>
  <c r="J52" i="45"/>
  <c r="J53" i="45"/>
  <c r="J44" i="45"/>
  <c r="J74" i="44"/>
  <c r="J75" i="44"/>
  <c r="J76" i="44"/>
  <c r="J77" i="44"/>
  <c r="J78" i="44"/>
  <c r="J79" i="44"/>
  <c r="J73" i="44"/>
  <c r="J62" i="44"/>
  <c r="J63" i="44"/>
  <c r="J64" i="44"/>
  <c r="J65" i="44"/>
  <c r="J66" i="44"/>
  <c r="J67" i="44"/>
  <c r="J68" i="44"/>
  <c r="J69" i="44"/>
  <c r="J70" i="44"/>
  <c r="J71" i="44"/>
  <c r="J61" i="44"/>
  <c r="J49" i="44"/>
  <c r="J50" i="44"/>
  <c r="J51" i="44"/>
  <c r="J52" i="44"/>
  <c r="J53" i="44"/>
  <c r="J54" i="44"/>
  <c r="J55" i="44"/>
  <c r="J56" i="44"/>
  <c r="J57" i="44"/>
  <c r="J58" i="44"/>
  <c r="J59" i="44"/>
  <c r="J48" i="44"/>
  <c r="J78" i="47"/>
  <c r="J79" i="47"/>
  <c r="J80" i="47"/>
  <c r="J81" i="47"/>
  <c r="J82" i="47"/>
  <c r="J83" i="47"/>
  <c r="J77" i="47"/>
  <c r="J56" i="52" l="1"/>
  <c r="J60" i="48"/>
  <c r="J59" i="48"/>
  <c r="J58" i="48"/>
  <c r="J57" i="48"/>
  <c r="J56" i="48"/>
  <c r="J55" i="48"/>
  <c r="J54" i="48"/>
  <c r="J53" i="48"/>
  <c r="J52" i="48"/>
  <c r="J75" i="47"/>
  <c r="J74" i="47"/>
  <c r="J73" i="47"/>
  <c r="J72" i="47"/>
  <c r="J71" i="47"/>
  <c r="J69" i="47"/>
  <c r="J68" i="47"/>
  <c r="J67" i="47"/>
  <c r="J66" i="47"/>
  <c r="J65" i="47"/>
  <c r="J64" i="47"/>
  <c r="J63" i="47"/>
  <c r="J62" i="47"/>
  <c r="J61" i="47"/>
  <c r="J60" i="47"/>
  <c r="J59" i="47"/>
  <c r="J58" i="47"/>
  <c r="J57" i="47"/>
  <c r="J56" i="47"/>
  <c r="J55" i="47"/>
  <c r="J53" i="47"/>
  <c r="J52" i="47"/>
  <c r="J51" i="47"/>
  <c r="J50" i="47"/>
  <c r="J49" i="47"/>
  <c r="J48" i="47"/>
  <c r="J47" i="47"/>
  <c r="J46" i="47"/>
  <c r="J45" i="47"/>
  <c r="J44" i="47"/>
  <c r="J74" i="46"/>
  <c r="J73" i="46"/>
  <c r="J72" i="46"/>
  <c r="J71" i="46"/>
  <c r="J70" i="46"/>
  <c r="J69" i="46"/>
  <c r="J68" i="46"/>
  <c r="J66" i="46"/>
  <c r="J65" i="46"/>
  <c r="J64" i="46"/>
  <c r="J63" i="46"/>
  <c r="J62" i="46"/>
  <c r="J60" i="46"/>
  <c r="J59" i="46"/>
  <c r="J58" i="46"/>
  <c r="J57" i="46"/>
  <c r="J56" i="46"/>
  <c r="J54" i="46"/>
  <c r="J53" i="46"/>
  <c r="J52" i="46"/>
  <c r="J51" i="46"/>
  <c r="J50" i="46"/>
  <c r="J49" i="46"/>
  <c r="J48" i="46"/>
  <c r="J47" i="46"/>
  <c r="J46" i="46"/>
  <c r="J45" i="46"/>
  <c r="T28" i="44" l="1"/>
  <c r="J92" i="44"/>
  <c r="J91" i="44"/>
  <c r="J90" i="44"/>
  <c r="J89" i="44"/>
  <c r="J87" i="44"/>
  <c r="J86" i="44"/>
  <c r="J85" i="44"/>
  <c r="J84" i="44"/>
  <c r="J82" i="44"/>
  <c r="J81" i="44"/>
  <c r="J40" i="44"/>
  <c r="J41" i="44"/>
  <c r="J42" i="44"/>
  <c r="J43" i="44"/>
  <c r="J44" i="44"/>
  <c r="J46" i="44"/>
  <c r="J39" i="44"/>
  <c r="J32" i="44"/>
  <c r="J33" i="44"/>
  <c r="J34" i="44"/>
  <c r="J35" i="44"/>
  <c r="J36" i="44"/>
  <c r="J37" i="44"/>
  <c r="J31" i="44"/>
  <c r="J17" i="44"/>
  <c r="J18" i="44"/>
  <c r="J19" i="44"/>
  <c r="J20" i="44"/>
  <c r="J21" i="44"/>
  <c r="J22" i="44"/>
  <c r="J23" i="44"/>
  <c r="J24" i="44"/>
  <c r="J25" i="44"/>
  <c r="J26" i="44"/>
  <c r="J27" i="44"/>
  <c r="J28" i="44"/>
  <c r="J29" i="44"/>
  <c r="J16" i="44"/>
  <c r="J14" i="44"/>
  <c r="J13" i="44"/>
  <c r="J12" i="44"/>
  <c r="J95" i="47" l="1"/>
  <c r="J94" i="47"/>
  <c r="J93" i="47"/>
  <c r="J92" i="47"/>
  <c r="J90" i="47"/>
  <c r="J89" i="47"/>
  <c r="J88" i="47"/>
  <c r="J87" i="47"/>
  <c r="J85" i="47"/>
  <c r="J39" i="47"/>
  <c r="J40" i="47"/>
  <c r="J41" i="47"/>
  <c r="J42" i="47"/>
  <c r="J38" i="47"/>
  <c r="J32" i="47"/>
  <c r="J33" i="47"/>
  <c r="J34" i="47"/>
  <c r="J35" i="47"/>
  <c r="J36" i="47"/>
  <c r="J31" i="47"/>
  <c r="J17" i="47"/>
  <c r="J18" i="47"/>
  <c r="J19" i="47"/>
  <c r="J20" i="47"/>
  <c r="J21" i="47"/>
  <c r="J22" i="47"/>
  <c r="J23" i="47"/>
  <c r="J24" i="47"/>
  <c r="J25" i="47"/>
  <c r="J26" i="47"/>
  <c r="J27" i="47"/>
  <c r="J29" i="47"/>
  <c r="J16" i="47"/>
  <c r="J14" i="47"/>
  <c r="J13" i="47"/>
  <c r="J12" i="47"/>
  <c r="J38" i="46"/>
  <c r="J80" i="46"/>
  <c r="J79" i="46"/>
  <c r="J39" i="46"/>
  <c r="J40" i="46"/>
  <c r="J41" i="46"/>
  <c r="J42" i="46"/>
  <c r="J43" i="46"/>
  <c r="J30" i="46"/>
  <c r="J31" i="46"/>
  <c r="J32" i="46"/>
  <c r="J33" i="46"/>
  <c r="J34" i="46"/>
  <c r="J35" i="46"/>
  <c r="J36" i="46"/>
  <c r="J29" i="46"/>
  <c r="J19" i="46"/>
  <c r="J20" i="46"/>
  <c r="J21" i="46"/>
  <c r="J22" i="46"/>
  <c r="J23" i="46"/>
  <c r="J24" i="46"/>
  <c r="J25" i="46"/>
  <c r="J26" i="46"/>
  <c r="J18" i="46"/>
  <c r="J17" i="46"/>
  <c r="J16" i="46"/>
  <c r="J14" i="46"/>
  <c r="J12" i="46"/>
  <c r="J13" i="46"/>
  <c r="K96" i="47" l="1"/>
  <c r="L96" i="47"/>
  <c r="M96" i="47"/>
  <c r="N96" i="47"/>
  <c r="O96" i="47"/>
  <c r="P96" i="47"/>
  <c r="Q96" i="47"/>
  <c r="R96" i="47"/>
  <c r="S96" i="47"/>
  <c r="K76" i="45" l="1"/>
  <c r="P76" i="45"/>
  <c r="Q76" i="45"/>
  <c r="R76" i="45"/>
  <c r="T76" i="45"/>
  <c r="B15" i="4" l="1"/>
  <c r="K64" i="53" l="1"/>
  <c r="G17" i="4" s="1"/>
  <c r="K51" i="51"/>
  <c r="G15" i="4" s="1"/>
  <c r="K61" i="50"/>
  <c r="G14" i="4" s="1"/>
  <c r="K56" i="49"/>
  <c r="G13" i="4" s="1"/>
  <c r="K127" i="48"/>
  <c r="G12" i="4" s="1"/>
  <c r="G11" i="4"/>
  <c r="K88" i="46"/>
  <c r="G8" i="4" s="1"/>
  <c r="K56" i="52"/>
  <c r="O76" i="45"/>
  <c r="C7" i="53"/>
  <c r="C6" i="53"/>
  <c r="C5" i="53"/>
  <c r="M23" i="53" s="1"/>
  <c r="J23" i="53" s="1"/>
  <c r="C7" i="52"/>
  <c r="C6" i="52"/>
  <c r="C5" i="52"/>
  <c r="C6" i="51"/>
  <c r="C7" i="51"/>
  <c r="C5" i="51"/>
  <c r="C7" i="50"/>
  <c r="C6" i="50"/>
  <c r="C5" i="50"/>
  <c r="C7" i="49"/>
  <c r="C6" i="49"/>
  <c r="C5" i="49"/>
  <c r="C7" i="48"/>
  <c r="C6" i="48"/>
  <c r="C5" i="48"/>
  <c r="C7" i="45"/>
  <c r="C6" i="45"/>
  <c r="C5" i="45"/>
  <c r="S27" i="45" s="1"/>
  <c r="C7" i="47"/>
  <c r="C6" i="47"/>
  <c r="C7" i="44"/>
  <c r="C6" i="44"/>
  <c r="C5" i="44"/>
  <c r="C5" i="47"/>
  <c r="C5" i="46"/>
  <c r="O27" i="46" s="1"/>
  <c r="J27" i="46" s="1"/>
  <c r="J88" i="46" s="1"/>
  <c r="F8" i="4" s="1"/>
  <c r="C6" i="46"/>
  <c r="C7" i="46"/>
  <c r="K93" i="44"/>
  <c r="G10" i="4" s="1"/>
  <c r="A17" i="4"/>
  <c r="A16" i="4"/>
  <c r="A15" i="4"/>
  <c r="A14" i="4"/>
  <c r="A13" i="4"/>
  <c r="A12" i="4"/>
  <c r="A11" i="4"/>
  <c r="A10" i="4"/>
  <c r="A9" i="4"/>
  <c r="A8" i="4"/>
  <c r="J27" i="45" l="1"/>
  <c r="S76" i="45"/>
  <c r="J13" i="49"/>
  <c r="J29" i="49"/>
  <c r="J22" i="49"/>
  <c r="J28" i="47"/>
  <c r="J96" i="47" s="1"/>
  <c r="T96" i="47"/>
  <c r="P9" i="4" s="1"/>
  <c r="G16" i="4"/>
  <c r="N127" i="48"/>
  <c r="J12" i="4" s="1"/>
  <c r="N76" i="45"/>
  <c r="L76" i="45"/>
  <c r="T64" i="53"/>
  <c r="P17" i="4" s="1"/>
  <c r="S64" i="53"/>
  <c r="O17" i="4" s="1"/>
  <c r="R64" i="53"/>
  <c r="N17" i="4" s="1"/>
  <c r="Q64" i="53"/>
  <c r="M17" i="4" s="1"/>
  <c r="P64" i="53"/>
  <c r="L17" i="4" s="1"/>
  <c r="O64" i="53"/>
  <c r="K17" i="4" s="1"/>
  <c r="N64" i="53"/>
  <c r="J17" i="4" s="1"/>
  <c r="M64" i="53"/>
  <c r="I17" i="4" s="1"/>
  <c r="L64" i="53"/>
  <c r="H17" i="4" s="1"/>
  <c r="J64" i="53"/>
  <c r="F17" i="4" s="1"/>
  <c r="T56" i="52"/>
  <c r="P16" i="4" s="1"/>
  <c r="S56" i="52"/>
  <c r="O16" i="4" s="1"/>
  <c r="R56" i="52"/>
  <c r="N16" i="4" s="1"/>
  <c r="Q56" i="52"/>
  <c r="M16" i="4" s="1"/>
  <c r="P56" i="52"/>
  <c r="L16" i="4" s="1"/>
  <c r="O56" i="52"/>
  <c r="K16" i="4" s="1"/>
  <c r="N56" i="52"/>
  <c r="J16" i="4" s="1"/>
  <c r="M56" i="52"/>
  <c r="I16" i="4" s="1"/>
  <c r="L56" i="52"/>
  <c r="H16" i="4" s="1"/>
  <c r="F16" i="4"/>
  <c r="T51" i="51"/>
  <c r="P15" i="4" s="1"/>
  <c r="S51" i="51"/>
  <c r="O15" i="4" s="1"/>
  <c r="R51" i="51"/>
  <c r="N15" i="4" s="1"/>
  <c r="Q51" i="51"/>
  <c r="M15" i="4" s="1"/>
  <c r="P51" i="51"/>
  <c r="L15" i="4" s="1"/>
  <c r="O51" i="51"/>
  <c r="K15" i="4" s="1"/>
  <c r="N51" i="51"/>
  <c r="J15" i="4" s="1"/>
  <c r="M51" i="51"/>
  <c r="I15" i="4" s="1"/>
  <c r="L51" i="51"/>
  <c r="H15" i="4" s="1"/>
  <c r="T61" i="50"/>
  <c r="P14" i="4" s="1"/>
  <c r="S61" i="50"/>
  <c r="O14" i="4" s="1"/>
  <c r="R61" i="50"/>
  <c r="N14" i="4" s="1"/>
  <c r="Q61" i="50"/>
  <c r="M14" i="4" s="1"/>
  <c r="P61" i="50"/>
  <c r="L14" i="4" s="1"/>
  <c r="O61" i="50"/>
  <c r="K14" i="4" s="1"/>
  <c r="N61" i="50"/>
  <c r="J14" i="4" s="1"/>
  <c r="M61" i="50"/>
  <c r="I14" i="4" s="1"/>
  <c r="L61" i="50"/>
  <c r="H14" i="4" s="1"/>
  <c r="T56" i="49"/>
  <c r="P13" i="4" s="1"/>
  <c r="S56" i="49"/>
  <c r="O13" i="4" s="1"/>
  <c r="R56" i="49"/>
  <c r="N13" i="4" s="1"/>
  <c r="Q56" i="49"/>
  <c r="M13" i="4" s="1"/>
  <c r="P56" i="49"/>
  <c r="L13" i="4" s="1"/>
  <c r="O56" i="49"/>
  <c r="N56" i="49"/>
  <c r="J13" i="4" s="1"/>
  <c r="M56" i="49"/>
  <c r="I13" i="4" s="1"/>
  <c r="L56" i="49"/>
  <c r="H13" i="4" s="1"/>
  <c r="T127" i="48"/>
  <c r="P12" i="4" s="1"/>
  <c r="S127" i="48"/>
  <c r="O12" i="4" s="1"/>
  <c r="R127" i="48"/>
  <c r="N12" i="4" s="1"/>
  <c r="Q127" i="48"/>
  <c r="M12" i="4" s="1"/>
  <c r="P127" i="48"/>
  <c r="L12" i="4" s="1"/>
  <c r="O127" i="48"/>
  <c r="K12" i="4" s="1"/>
  <c r="M127" i="48"/>
  <c r="I12" i="4" s="1"/>
  <c r="L127" i="48"/>
  <c r="H12" i="4" s="1"/>
  <c r="N9" i="4"/>
  <c r="M9" i="4"/>
  <c r="L9" i="4"/>
  <c r="K9" i="4"/>
  <c r="J9" i="4"/>
  <c r="I9" i="4"/>
  <c r="H9" i="4"/>
  <c r="T88" i="46"/>
  <c r="P8" i="4" s="1"/>
  <c r="S88" i="46"/>
  <c r="O8" i="4" s="1"/>
  <c r="R88" i="46"/>
  <c r="N8" i="4" s="1"/>
  <c r="Q88" i="46"/>
  <c r="M8" i="4" s="1"/>
  <c r="P88" i="46"/>
  <c r="L8" i="4" s="1"/>
  <c r="O88" i="46"/>
  <c r="K8" i="4" s="1"/>
  <c r="N88" i="46"/>
  <c r="J8" i="4" s="1"/>
  <c r="M88" i="46"/>
  <c r="I8" i="4" s="1"/>
  <c r="L88" i="46"/>
  <c r="H8" i="4" s="1"/>
  <c r="O11" i="4"/>
  <c r="N11" i="4"/>
  <c r="M11" i="4"/>
  <c r="K11" i="4"/>
  <c r="P11" i="4"/>
  <c r="L11" i="4"/>
  <c r="M93" i="44"/>
  <c r="I10" i="4" s="1"/>
  <c r="T93" i="44"/>
  <c r="P10" i="4" s="1"/>
  <c r="S93" i="44"/>
  <c r="O10" i="4" s="1"/>
  <c r="R93" i="44"/>
  <c r="N10" i="4" s="1"/>
  <c r="O93" i="44"/>
  <c r="K10" i="4" s="1"/>
  <c r="N93" i="44"/>
  <c r="J10" i="4" s="1"/>
  <c r="J93" i="44"/>
  <c r="F10" i="4" s="1"/>
  <c r="Q93" i="44"/>
  <c r="M10" i="4" s="1"/>
  <c r="P93" i="44"/>
  <c r="L10" i="4" s="1"/>
  <c r="J56" i="49" l="1"/>
  <c r="F13" i="4" s="1"/>
  <c r="M76" i="45"/>
  <c r="I11" i="4" s="1"/>
  <c r="U56" i="52"/>
  <c r="K13" i="4"/>
  <c r="Q13" i="4" s="1"/>
  <c r="Q15" i="4"/>
  <c r="Q17" i="4"/>
  <c r="Q12" i="4"/>
  <c r="N18" i="4"/>
  <c r="N20" i="4" s="1"/>
  <c r="Q16" i="4"/>
  <c r="Q8" i="4"/>
  <c r="Q14" i="4"/>
  <c r="J11" i="4"/>
  <c r="H11" i="4"/>
  <c r="L93" i="44"/>
  <c r="H10" i="4" s="1"/>
  <c r="Q10" i="4" s="1"/>
  <c r="P18" i="4"/>
  <c r="P20" i="4" s="1"/>
  <c r="Q11" i="4" l="1"/>
  <c r="M18" i="4"/>
  <c r="M20" i="4" s="1"/>
  <c r="L18" i="4"/>
  <c r="L20" i="4" s="1"/>
  <c r="H18" i="4"/>
  <c r="H20" i="4" s="1"/>
  <c r="I18" i="4"/>
  <c r="I20" i="4" s="1"/>
  <c r="C15" i="4"/>
  <c r="D15" i="4" s="1"/>
  <c r="C16" i="4"/>
  <c r="D16" i="4" s="1"/>
  <c r="C17" i="4"/>
  <c r="D17" i="4" s="1"/>
  <c r="B16" i="4"/>
  <c r="B17" i="4"/>
  <c r="C14" i="4"/>
  <c r="D14" i="4" s="1"/>
  <c r="C13" i="4"/>
  <c r="D13" i="4" s="1"/>
  <c r="C12" i="4"/>
  <c r="D12" i="4" s="1"/>
  <c r="C11" i="4"/>
  <c r="D11" i="4" s="1"/>
  <c r="C10" i="4"/>
  <c r="D10" i="4" s="1"/>
  <c r="C9" i="4"/>
  <c r="D9" i="4" s="1"/>
  <c r="C8" i="4"/>
  <c r="B14" i="4"/>
  <c r="B13" i="4"/>
  <c r="B12" i="4"/>
  <c r="B11" i="4"/>
  <c r="B10" i="4"/>
  <c r="B9" i="4"/>
  <c r="B8" i="4"/>
  <c r="D8" i="4" l="1"/>
  <c r="E8" i="4" s="1"/>
  <c r="F42" i="9"/>
  <c r="C18" i="4"/>
  <c r="E10" i="4"/>
  <c r="E16" i="4"/>
  <c r="E17" i="4"/>
  <c r="K18" i="4"/>
  <c r="K20" i="4" s="1"/>
  <c r="D18" i="4" l="1"/>
  <c r="E13" i="4"/>
  <c r="J18" i="4"/>
  <c r="J20" i="4" s="1"/>
  <c r="G9" i="4" l="1"/>
  <c r="G18" i="4" l="1"/>
  <c r="O9" i="4" l="1"/>
  <c r="F9" i="4"/>
  <c r="O18" i="4" l="1"/>
  <c r="O20" i="4" s="1"/>
  <c r="Q9" i="4"/>
  <c r="E9" i="4"/>
  <c r="Q18" i="4" l="1"/>
  <c r="J76" i="45" l="1"/>
  <c r="F11" i="4" s="1"/>
  <c r="E11" i="4" l="1"/>
  <c r="J127" i="48"/>
  <c r="F12" i="4" s="1"/>
  <c r="E12" i="4" l="1"/>
  <c r="J51" i="51"/>
  <c r="F15" i="4" s="1"/>
  <c r="E15" i="4" s="1"/>
  <c r="J61" i="50"/>
  <c r="F14" i="4" s="1"/>
  <c r="F18" i="4" l="1"/>
  <c r="E14" i="4"/>
  <c r="E18" i="4" s="1"/>
</calcChain>
</file>

<file path=xl/sharedStrings.xml><?xml version="1.0" encoding="utf-8"?>
<sst xmlns="http://schemas.openxmlformats.org/spreadsheetml/2006/main" count="7288" uniqueCount="1162">
  <si>
    <t>Foundations</t>
  </si>
  <si>
    <t>Exterior Envelope</t>
  </si>
  <si>
    <t>Roofing</t>
  </si>
  <si>
    <t>Interior Construction</t>
  </si>
  <si>
    <t>Interior Finishes</t>
  </si>
  <si>
    <t>Plumbing</t>
  </si>
  <si>
    <t>HVAC</t>
  </si>
  <si>
    <t>Electrical</t>
  </si>
  <si>
    <t>Equipment</t>
  </si>
  <si>
    <t>Site</t>
  </si>
  <si>
    <t>Site Utilities</t>
  </si>
  <si>
    <t>Floor Finish</t>
  </si>
  <si>
    <t>Ceiling Finish</t>
  </si>
  <si>
    <t>Wall Finish</t>
  </si>
  <si>
    <t>Driveways</t>
  </si>
  <si>
    <t>Branch Wiring</t>
  </si>
  <si>
    <t>Fixed Furnishings</t>
  </si>
  <si>
    <t>Interior Doors</t>
  </si>
  <si>
    <t>Pedestrian Paving</t>
  </si>
  <si>
    <t>Plumbing Fixtures</t>
  </si>
  <si>
    <t>Electrical Service/Distribution</t>
  </si>
  <si>
    <t>Exterior Doors</t>
  </si>
  <si>
    <t>Exterior Windows</t>
  </si>
  <si>
    <t>Kitchen / Commercial Equipment</t>
  </si>
  <si>
    <t>Storm Sewer</t>
  </si>
  <si>
    <t>Site Fuel Distribution - Gas</t>
  </si>
  <si>
    <t>Exterior Walls/Cladding</t>
  </si>
  <si>
    <t>Site Electrical Distribution</t>
  </si>
  <si>
    <t>Sanitary Sewer</t>
  </si>
  <si>
    <t>Landscaping</t>
  </si>
  <si>
    <t>Interior Partitions</t>
  </si>
  <si>
    <t>Building:</t>
  </si>
  <si>
    <t>Facility Function:</t>
  </si>
  <si>
    <t>Gross SF:</t>
  </si>
  <si>
    <t>Substructure</t>
  </si>
  <si>
    <t>Slabs on Grade</t>
  </si>
  <si>
    <t>Information Technology</t>
  </si>
  <si>
    <t>Drainage</t>
  </si>
  <si>
    <t>TOTAL COSTS:</t>
  </si>
  <si>
    <t>Recommended Capital Allocation Year &amp; Amount</t>
  </si>
  <si>
    <t>Gross SF</t>
  </si>
  <si>
    <t>Building G</t>
  </si>
  <si>
    <t>Building F</t>
  </si>
  <si>
    <t>Building C</t>
  </si>
  <si>
    <t>Building B</t>
  </si>
  <si>
    <t>Building A</t>
  </si>
  <si>
    <t>ADDRESS</t>
  </si>
  <si>
    <t>FCI = 0% to 15%</t>
  </si>
  <si>
    <t>FCI = 15% to 30%</t>
  </si>
  <si>
    <t>FCI = 30% to 100%</t>
  </si>
  <si>
    <t>GOOD CONDITION</t>
  </si>
  <si>
    <t>FAIR CONDITION</t>
  </si>
  <si>
    <t>POOR CONDITION</t>
  </si>
  <si>
    <t>Caulking at Openings</t>
  </si>
  <si>
    <t>Date of Visit</t>
  </si>
  <si>
    <t>Carpet</t>
  </si>
  <si>
    <t>Paint</t>
  </si>
  <si>
    <t>Wood</t>
  </si>
  <si>
    <t>COMMENTS</t>
  </si>
  <si>
    <t>FND TYPE</t>
  </si>
  <si>
    <t>FRAME CONSTR.</t>
  </si>
  <si>
    <t>EXT WALLS</t>
  </si>
  <si>
    <t>ROOF CONSTR.</t>
  </si>
  <si>
    <t>ROOF COVER</t>
  </si>
  <si>
    <t>PARKING STALLS</t>
  </si>
  <si>
    <t>Concrete</t>
  </si>
  <si>
    <t>Brick, Stone</t>
  </si>
  <si>
    <t>Steel</t>
  </si>
  <si>
    <t>Slate and Built up Asphalt</t>
  </si>
  <si>
    <t>Brick, Block, Stone</t>
  </si>
  <si>
    <t>Wood, Steel</t>
  </si>
  <si>
    <t>Built-up Asphalt</t>
  </si>
  <si>
    <t>Forced Air &amp; Hot W</t>
  </si>
  <si>
    <t>Stone</t>
  </si>
  <si>
    <t>Wall Bearing</t>
  </si>
  <si>
    <t>Brick, Block</t>
  </si>
  <si>
    <t>Block, Wd siding</t>
  </si>
  <si>
    <t>Masonry, Steel Siding</t>
  </si>
  <si>
    <t>Wood Siding</t>
  </si>
  <si>
    <t>Wood / Metal</t>
  </si>
  <si>
    <t>Asphalt Shingles</t>
  </si>
  <si>
    <t>Metal</t>
  </si>
  <si>
    <t>Gas Forced air w/ A/C</t>
  </si>
  <si>
    <t>None</t>
  </si>
  <si>
    <t>Boiler, Gas, Forced air</t>
  </si>
  <si>
    <t>Hat Water Units</t>
  </si>
  <si>
    <t>Hot Water</t>
  </si>
  <si>
    <t>-</t>
  </si>
  <si>
    <t>Asphalt</t>
  </si>
  <si>
    <t>Gas forced air. A/C</t>
  </si>
  <si>
    <t>2,862 Total SF. Basement is 400</t>
  </si>
  <si>
    <t>Stone/ Concrete</t>
  </si>
  <si>
    <t>Asphalt Sh, Copper</t>
  </si>
  <si>
    <t>Low Press Steam</t>
  </si>
  <si>
    <t>Brick</t>
  </si>
  <si>
    <t>Asphalt Sh, Built up</t>
  </si>
  <si>
    <t>Hot Water, A/C</t>
  </si>
  <si>
    <t>Year Built:</t>
  </si>
  <si>
    <t xml:space="preserve">ROOF RPRT </t>
  </si>
  <si>
    <t>DWGS</t>
  </si>
  <si>
    <t>Y</t>
  </si>
  <si>
    <t>N</t>
  </si>
  <si>
    <t>Terrazzo</t>
  </si>
  <si>
    <t>Fascia</t>
  </si>
  <si>
    <t>Aluminum</t>
  </si>
  <si>
    <t>Soffit</t>
  </si>
  <si>
    <t>Gypsum Board</t>
  </si>
  <si>
    <t>CMU</t>
  </si>
  <si>
    <t>Metal Stud</t>
  </si>
  <si>
    <t>Sealed Conc.</t>
  </si>
  <si>
    <t>Ceramic Tile</t>
  </si>
  <si>
    <t>Countertops</t>
  </si>
  <si>
    <t>Wall Base</t>
  </si>
  <si>
    <t>Hollow Metal</t>
  </si>
  <si>
    <t>Exterior Window Glazing</t>
  </si>
  <si>
    <t>Double Glazed</t>
  </si>
  <si>
    <t>Interior Door Hardware</t>
  </si>
  <si>
    <t>Faucets</t>
  </si>
  <si>
    <t>Water Closet</t>
  </si>
  <si>
    <t>Urinals</t>
  </si>
  <si>
    <t>Lavatories</t>
  </si>
  <si>
    <t>Exterior Door Seals</t>
  </si>
  <si>
    <t>Vinyl Comp Tile</t>
  </si>
  <si>
    <t>Improvement Type</t>
  </si>
  <si>
    <t>Exterior Door Thresholds</t>
  </si>
  <si>
    <t>* Initial Installation</t>
  </si>
  <si>
    <t>Renovated Date *</t>
  </si>
  <si>
    <t>Life Exp.</t>
  </si>
  <si>
    <t>Property Components</t>
  </si>
  <si>
    <t>Improv. Cost</t>
  </si>
  <si>
    <t>Gary Voss</t>
  </si>
  <si>
    <t>O: (630) 406-7360</t>
  </si>
  <si>
    <t>C: (630) 816-9706</t>
  </si>
  <si>
    <t>KDOT Buildings</t>
  </si>
  <si>
    <t>Plastic Lam.</t>
  </si>
  <si>
    <t>Fire Alarm</t>
  </si>
  <si>
    <t>Flush Valves</t>
  </si>
  <si>
    <t>VISIT DATE</t>
  </si>
  <si>
    <t>Rubber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</si>
  <si>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</si>
  <si>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</si>
  <si>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</si>
  <si>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</si>
  <si>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</si>
  <si>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</si>
  <si>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</si>
  <si>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</si>
  <si>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</si>
  <si>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</si>
  <si>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</si>
  <si>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Building D</t>
  </si>
  <si>
    <t>Building E</t>
  </si>
  <si>
    <t>ACT</t>
  </si>
  <si>
    <t>Superstructure</t>
  </si>
  <si>
    <t>Interior Storefronts</t>
  </si>
  <si>
    <t>Capital Needs</t>
  </si>
  <si>
    <t>Parking Lot / Drives</t>
  </si>
  <si>
    <t>Steel Roof Framing</t>
  </si>
  <si>
    <t>Wall Insulated Panels</t>
  </si>
  <si>
    <t>Stone Sills</t>
  </si>
  <si>
    <t>Wood Stud</t>
  </si>
  <si>
    <t>Aluminum Double Glazed</t>
  </si>
  <si>
    <t>Stud</t>
  </si>
  <si>
    <t>CHECK</t>
  </si>
  <si>
    <t>General electrical</t>
  </si>
  <si>
    <t>Lighting: Interior</t>
  </si>
  <si>
    <t>Lighting: Controls</t>
  </si>
  <si>
    <t>Lighting: Exterior</t>
  </si>
  <si>
    <t>Min 15</t>
  </si>
  <si>
    <t>Inflation adjustment</t>
  </si>
  <si>
    <t>Interior Miscellaneous</t>
  </si>
  <si>
    <t>Boiler ,Hot Water,A/C</t>
  </si>
  <si>
    <t>CAMPUS</t>
  </si>
  <si>
    <t>AREA</t>
  </si>
  <si>
    <t>YEARS BUILT</t>
  </si>
  <si>
    <t>CAMPUS DETAILS</t>
  </si>
  <si>
    <t>NO.</t>
  </si>
  <si>
    <t>NO. OF FLOORS</t>
  </si>
  <si>
    <t>Early Childhood</t>
  </si>
  <si>
    <t>Elementary School</t>
  </si>
  <si>
    <t>Intermediate School</t>
  </si>
  <si>
    <t>Middle School</t>
  </si>
  <si>
    <t>High School</t>
  </si>
  <si>
    <t>Early Childhood Center</t>
  </si>
  <si>
    <t>Help for Hope Building</t>
  </si>
  <si>
    <t>District Office</t>
  </si>
  <si>
    <t>755 S. Carbon Hill Rd. Coal City, IL 60416</t>
  </si>
  <si>
    <t>300 N. Broadway St. Coal City, IL 60416</t>
  </si>
  <si>
    <t>305 E. Division St. Coal City, IL 60416</t>
  </si>
  <si>
    <t>500 S. Carbon Hill Rd. Coal City, IL 60416</t>
  </si>
  <si>
    <t>655 W. Division St. Coal City, IL 60416</t>
  </si>
  <si>
    <t>100 S. Baima St. Coal City, IL 60416</t>
  </si>
  <si>
    <t>550 S. Carbon Hill Rd. Coal City, IL 60416</t>
  </si>
  <si>
    <t>Not assessed</t>
  </si>
  <si>
    <t>1916-1989</t>
  </si>
  <si>
    <t>1971-2009</t>
  </si>
  <si>
    <t>1976-1996</t>
  </si>
  <si>
    <t>1969-1993</t>
  </si>
  <si>
    <t>EARLY CHILDHOOD CENTER</t>
  </si>
  <si>
    <t>PROPERTY INFORMATION SUMMARY</t>
  </si>
  <si>
    <t>Coal City School District No.1</t>
  </si>
  <si>
    <t>CAPITAL NEEDS SUMMARY</t>
  </si>
  <si>
    <t xml:space="preserve"> TOTALS:</t>
  </si>
  <si>
    <t xml:space="preserve"> </t>
  </si>
  <si>
    <t>ELEMENTARY SCHOOL</t>
  </si>
  <si>
    <t>INTERMEDIATE SCHOOL</t>
  </si>
  <si>
    <t>MIDDLE SCHOOL</t>
  </si>
  <si>
    <t>Middle school instruction</t>
  </si>
  <si>
    <t>HIGH SCHOOL</t>
  </si>
  <si>
    <t>High school instruction</t>
  </si>
  <si>
    <t>OPERATIONS &amp; MAINTENANCE BUILDING 1</t>
  </si>
  <si>
    <t>Maintenance &amp; Vehicle Storage</t>
  </si>
  <si>
    <t>HIGH SCHOOL CONCESSIONS BUILDING</t>
  </si>
  <si>
    <t>HIGH SCHOOL FOUR SEASONS BUILDING</t>
  </si>
  <si>
    <t>Multi-function gathering space</t>
  </si>
  <si>
    <t>OPERATIONS &amp; MAINTENANCE BUILDING 2</t>
  </si>
  <si>
    <t>Building H</t>
  </si>
  <si>
    <t>Building I</t>
  </si>
  <si>
    <t>Building J</t>
  </si>
  <si>
    <t>HELP FOR HOPE BUILDING</t>
  </si>
  <si>
    <t>Community Food Pantry</t>
  </si>
  <si>
    <t>FACILITY</t>
  </si>
  <si>
    <t>Facility Name</t>
  </si>
  <si>
    <t>Facility Condition Assessment</t>
  </si>
  <si>
    <r>
      <t xml:space="preserve">2019 FCI </t>
    </r>
    <r>
      <rPr>
        <sz val="10"/>
        <color theme="1"/>
        <rFont val="Arial"/>
        <family val="2"/>
      </rPr>
      <t>(Facilities Cost Index)</t>
    </r>
  </si>
  <si>
    <t>PACKAGED ROOFTOP UNIT</t>
  </si>
  <si>
    <t>EXHAUST FAN</t>
  </si>
  <si>
    <t>RADON FAN</t>
  </si>
  <si>
    <t>BOILER</t>
  </si>
  <si>
    <t>UNIT HEATER</t>
  </si>
  <si>
    <t>KITCHEN HOOD</t>
  </si>
  <si>
    <t>WALL CABINET HEATER</t>
  </si>
  <si>
    <t>ROOF - AREA B</t>
  </si>
  <si>
    <t>ROOF - AREA A</t>
  </si>
  <si>
    <t>ROOF - AREA C</t>
  </si>
  <si>
    <t>ROOF</t>
  </si>
  <si>
    <t>B-118</t>
  </si>
  <si>
    <t>B-133</t>
  </si>
  <si>
    <t>VESTIBULES</t>
  </si>
  <si>
    <t>Comments / Equipment Tag</t>
  </si>
  <si>
    <t>RTU-1</t>
  </si>
  <si>
    <t>RTU-2</t>
  </si>
  <si>
    <t>RTU-3</t>
  </si>
  <si>
    <t>RTU-4</t>
  </si>
  <si>
    <t>RTU-5</t>
  </si>
  <si>
    <t>EF-1 TO EF-5</t>
  </si>
  <si>
    <t>RF-1 TO RF-3</t>
  </si>
  <si>
    <t>B-1</t>
  </si>
  <si>
    <t>B-2</t>
  </si>
  <si>
    <t>HT-1</t>
  </si>
  <si>
    <t>KH-1</t>
  </si>
  <si>
    <t>HT-2</t>
  </si>
  <si>
    <t>Area / Type / Location</t>
  </si>
  <si>
    <t>37 +/- Count</t>
  </si>
  <si>
    <t>69 +/- Count</t>
  </si>
  <si>
    <t>4 +/- Count</t>
  </si>
  <si>
    <t>41 +/- Count</t>
  </si>
  <si>
    <t>Aluminum Frames</t>
  </si>
  <si>
    <t>moderate cracking, moderate  settlement and heaving throughout building</t>
  </si>
  <si>
    <t>light wear</t>
  </si>
  <si>
    <t>replacement</t>
  </si>
  <si>
    <t>possible settlement, not a safety hazzard</t>
  </si>
  <si>
    <t>possible movement, not a safety hazzard</t>
  </si>
  <si>
    <t>monitor yearly</t>
  </si>
  <si>
    <t>good condition</t>
  </si>
  <si>
    <t>glazing seals popping out of place throughout due to settement issues</t>
  </si>
  <si>
    <t>window replacement with dimensional perimeter adjustment for continous movement</t>
  </si>
  <si>
    <t>some mortar separation</t>
  </si>
  <si>
    <t>tuckpointing</t>
  </si>
  <si>
    <t>monitor quarterly, roof slightly past it's 20 year warranty, small spot repairs as required</t>
  </si>
  <si>
    <t>moderate cracking, moderate settlement, not a safety hazzard</t>
  </si>
  <si>
    <t xml:space="preserve">monitor quarterly, prep, caulk and paint </t>
  </si>
  <si>
    <t>good condition, some binding due to settlement issues</t>
  </si>
  <si>
    <t>shim hinges, shave edges as required and monitor quarterly</t>
  </si>
  <si>
    <t>Folding Partition</t>
  </si>
  <si>
    <t>Cafeteria</t>
  </si>
  <si>
    <t>seals at bottom of door panels fail to drop as panels are locked into place, and door binds at times</t>
  </si>
  <si>
    <t>repair of door panels, or replacement</t>
  </si>
  <si>
    <t>good condition, areas of cracked VCT due to settlement</t>
  </si>
  <si>
    <t>replace as required</t>
  </si>
  <si>
    <t>monitory yearly</t>
  </si>
  <si>
    <t>good condition, some cracking due to settlement</t>
  </si>
  <si>
    <t>monitor quarterly, repair cracks as required</t>
  </si>
  <si>
    <t>good condition, some evidence of water damage</t>
  </si>
  <si>
    <t>monitor yearly, replace damaged tiles</t>
  </si>
  <si>
    <t>good condition, some seams coming up</t>
  </si>
  <si>
    <t>Casework</t>
  </si>
  <si>
    <t>Plam</t>
  </si>
  <si>
    <t>good condition, some delamination in countertops and backsplashes in areas near sinks</t>
  </si>
  <si>
    <t>monitory yearly, replace as required</t>
  </si>
  <si>
    <t>remove finished flooring, prep, mudjack and seal cracks</t>
  </si>
  <si>
    <t>Exterior Lintels</t>
  </si>
  <si>
    <t>good condition, some surface rust</t>
  </si>
  <si>
    <t>monitor yearly, prep and repaint</t>
  </si>
  <si>
    <t>Folding Lunch Tables</t>
  </si>
  <si>
    <t>some lunch tables are non-functioning, binding and delaminating, movable hardware issues</t>
  </si>
  <si>
    <t>repair or replacement</t>
  </si>
  <si>
    <t>good condition, some irregularities</t>
  </si>
  <si>
    <t xml:space="preserve">good condition </t>
  </si>
  <si>
    <t>1955-1995</t>
  </si>
  <si>
    <t>Load  bearing  CMU</t>
  </si>
  <si>
    <t>Steel Frames</t>
  </si>
  <si>
    <t>Silicone, etc.</t>
  </si>
  <si>
    <t>Single Glazed</t>
  </si>
  <si>
    <t>Single-Ply</t>
  </si>
  <si>
    <t>moderate cracking, moderate  settlement and heaving in adminstration area</t>
  </si>
  <si>
    <t>moderate wear</t>
  </si>
  <si>
    <t>moderate to end-of-service life wear</t>
  </si>
  <si>
    <t>end-of-service life wear</t>
  </si>
  <si>
    <t>monitor yearly, replace as required</t>
  </si>
  <si>
    <t>good condition to end-of-service life wear</t>
  </si>
  <si>
    <t>some mortar separation and deterioration</t>
  </si>
  <si>
    <t>Single-Ply / Ballasted</t>
  </si>
  <si>
    <t>monitor quarterly, small spot repairs as required</t>
  </si>
  <si>
    <t>good condition, some slight tenting in areas, some existing patching, some aluminum gravel stop separation</t>
  </si>
  <si>
    <t>good condition, some localized damage</t>
  </si>
  <si>
    <t>good condition, some seam separation in areas, some existing patching, some aluminum gravel stop separation, some missing flashing, ponding in some areas</t>
  </si>
  <si>
    <t>Gutters &amp; Downspouts, soffit fascia</t>
  </si>
  <si>
    <t>All</t>
  </si>
  <si>
    <t>good condition, some moderate wear</t>
  </si>
  <si>
    <t>Solid  Surface</t>
  </si>
  <si>
    <t>good condition, some delamination in countertops</t>
  </si>
  <si>
    <t>good conditioin</t>
  </si>
  <si>
    <t>27 +/- Count, moderate-to-end of service life wear</t>
  </si>
  <si>
    <t>31 +/- Count, moderate-to-end of service life wear</t>
  </si>
  <si>
    <t>16 +/- Count, moderate-to-end of service life wear</t>
  </si>
  <si>
    <t>43 +/- Count, moderate-to-end of service life wear</t>
  </si>
  <si>
    <t>replace</t>
  </si>
  <si>
    <t>CONDENSING UNIT</t>
  </si>
  <si>
    <t>ROOF - AREA J</t>
  </si>
  <si>
    <t>CU-1</t>
  </si>
  <si>
    <t>CU-7</t>
  </si>
  <si>
    <t>CU-2</t>
  </si>
  <si>
    <t>CU-6</t>
  </si>
  <si>
    <t>RTU-702</t>
  </si>
  <si>
    <t>CU-4</t>
  </si>
  <si>
    <t>CU-5</t>
  </si>
  <si>
    <t>EF-1 TO EF-6</t>
  </si>
  <si>
    <t>ROOF - AREA H</t>
  </si>
  <si>
    <t>RTU-707</t>
  </si>
  <si>
    <t>RTU-723</t>
  </si>
  <si>
    <t>RTU-720</t>
  </si>
  <si>
    <t>RTU-768</t>
  </si>
  <si>
    <t>RTU-718</t>
  </si>
  <si>
    <t>RTU-719</t>
  </si>
  <si>
    <t>RTU-716</t>
  </si>
  <si>
    <t>RTU-717</t>
  </si>
  <si>
    <t>ROOF - AREA I</t>
  </si>
  <si>
    <t>RTU-767</t>
  </si>
  <si>
    <t>SPLIT SYSTEM HEAT PUMP</t>
  </si>
  <si>
    <t>HP-1</t>
  </si>
  <si>
    <t>ROOF - AREA G</t>
  </si>
  <si>
    <t>RTU-721</t>
  </si>
  <si>
    <t>RTU-7</t>
  </si>
  <si>
    <t>RTU-715</t>
  </si>
  <si>
    <t>RTU-714</t>
  </si>
  <si>
    <t>RTU-713</t>
  </si>
  <si>
    <t>RTU-712</t>
  </si>
  <si>
    <t>RTU-711</t>
  </si>
  <si>
    <t>RTU-710</t>
  </si>
  <si>
    <t>RTU-708</t>
  </si>
  <si>
    <t>RTU-709</t>
  </si>
  <si>
    <t>ROOF - AREA D</t>
  </si>
  <si>
    <t>RTU-769</t>
  </si>
  <si>
    <t>RTU-770</t>
  </si>
  <si>
    <t>RTU-685</t>
  </si>
  <si>
    <t>RTU-686</t>
  </si>
  <si>
    <t>RTU-6</t>
  </si>
  <si>
    <t>RTU-696</t>
  </si>
  <si>
    <t>ROOF - AREA F</t>
  </si>
  <si>
    <t>CU-8</t>
  </si>
  <si>
    <t>CU-9</t>
  </si>
  <si>
    <t>UNIT VENTILATOR</t>
  </si>
  <si>
    <t>CLASSROOMS</t>
  </si>
  <si>
    <t>UV-1 TO UV-18</t>
  </si>
  <si>
    <t>SPLIT SYSTEM AC UNIT</t>
  </si>
  <si>
    <t>A-120</t>
  </si>
  <si>
    <t>AC-1</t>
  </si>
  <si>
    <t>A-119</t>
  </si>
  <si>
    <t>AC-2</t>
  </si>
  <si>
    <t>A-118</t>
  </si>
  <si>
    <t>AC-3</t>
  </si>
  <si>
    <t>A-157</t>
  </si>
  <si>
    <t>Concrete / CMU</t>
  </si>
  <si>
    <t>good condition, slight cracking, slight settlement</t>
  </si>
  <si>
    <t>Built-up / Ballasted</t>
  </si>
  <si>
    <t>good condition, moderate wear</t>
  </si>
  <si>
    <t>Plam / Wood</t>
  </si>
  <si>
    <t xml:space="preserve">Athletic Wood </t>
  </si>
  <si>
    <t>moderate wear to end-of-service life</t>
  </si>
  <si>
    <t>Kitchen Drains</t>
  </si>
  <si>
    <t>Locker Room Drains</t>
  </si>
  <si>
    <t>underfloor plumbing / drains in the kitchen are at the end of their useful service life</t>
  </si>
  <si>
    <t>underfloor plumbing / drains in the locker room are at the end of their useful service life</t>
  </si>
  <si>
    <t>26 +/- Count, moderate-to-end of service life wear</t>
  </si>
  <si>
    <t>22 +/- Count, moderate-to-end of service life wear</t>
  </si>
  <si>
    <t>13 +/- Count, moderate-to-end of service life wear</t>
  </si>
  <si>
    <t>39 +/- Count, moderate-to-end of service life wear</t>
  </si>
  <si>
    <t>CABINET WALL HEATER</t>
  </si>
  <si>
    <t>FURNACE</t>
  </si>
  <si>
    <t>ROOF - AREA E</t>
  </si>
  <si>
    <t>ROOF - AREA M</t>
  </si>
  <si>
    <t>ROOF - SOUTH</t>
  </si>
  <si>
    <t>22A</t>
  </si>
  <si>
    <t>NE STAIRS</t>
  </si>
  <si>
    <t>44B</t>
  </si>
  <si>
    <t>44C</t>
  </si>
  <si>
    <t>EF-1 TO EF-7</t>
  </si>
  <si>
    <t>RTU-782</t>
  </si>
  <si>
    <t>RTU-783</t>
  </si>
  <si>
    <t>RTU-798</t>
  </si>
  <si>
    <t>RTU-788</t>
  </si>
  <si>
    <t>F-2</t>
  </si>
  <si>
    <t>remove finished flooring, cut localized concrete damage, re-install pipe, replace flooring</t>
  </si>
  <si>
    <t>Load  bearing  CMU, Steel, Wood Glulam beams</t>
  </si>
  <si>
    <t>moderate wear, some caulking failing, some seals deteriorating</t>
  </si>
  <si>
    <t>CMU Sills</t>
  </si>
  <si>
    <t>End of service life wear, delamination, tenting, extensive patching,  some seam separation in areas, missing ballast, etc.</t>
  </si>
  <si>
    <t xml:space="preserve">Standing-Seam Metal </t>
  </si>
  <si>
    <t>near end-of-service life wear</t>
  </si>
  <si>
    <t>Moderate wear, small localized damage, missing / unattached snow guards</t>
  </si>
  <si>
    <t>repair damaged panels (cosmetic), replace / anchor snow guards</t>
  </si>
  <si>
    <t xml:space="preserve">CMU </t>
  </si>
  <si>
    <t>good condition, small localized damage</t>
  </si>
  <si>
    <t>monitor yearly, repair</t>
  </si>
  <si>
    <t>good condition, slight cracking, some underground piping heaving / telegraphing in cafeteria</t>
  </si>
  <si>
    <t>good condition, moderate wear, some localized cracks</t>
  </si>
  <si>
    <t>monitor yearly, infill cracks, replace cracked CMU</t>
  </si>
  <si>
    <t>Entrance Steel</t>
  </si>
  <si>
    <t>Main Entrance</t>
  </si>
  <si>
    <t>Steel at main entrance "mine shaft"</t>
  </si>
  <si>
    <t>prepare and repaint</t>
  </si>
  <si>
    <t>good condition, some staining</t>
  </si>
  <si>
    <t>good conditioin, some cracking</t>
  </si>
  <si>
    <t>42 +/- Count, moderate wear</t>
  </si>
  <si>
    <t>118 +/- Count, moderate wear</t>
  </si>
  <si>
    <t>15 +/- Count, moderate wear</t>
  </si>
  <si>
    <t>57 +/- Count, moderate wear</t>
  </si>
  <si>
    <t>CHILLER</t>
  </si>
  <si>
    <t>AIR HANDLING UNIT</t>
  </si>
  <si>
    <t>GRADE - EAST B</t>
  </si>
  <si>
    <t>KITCHEN 127</t>
  </si>
  <si>
    <t>CORRIDOR 130</t>
  </si>
  <si>
    <t>CORRIDOR 300C</t>
  </si>
  <si>
    <t>MECHANICAL 401</t>
  </si>
  <si>
    <t>MECHANICAL 400</t>
  </si>
  <si>
    <t>MECHANICAL 402</t>
  </si>
  <si>
    <t>RTU-MS6</t>
  </si>
  <si>
    <t>RTU-MS7</t>
  </si>
  <si>
    <t>RTU-MS1</t>
  </si>
  <si>
    <t>RTU-MS8</t>
  </si>
  <si>
    <t>RTU-MS5</t>
  </si>
  <si>
    <t>RTU-MS2</t>
  </si>
  <si>
    <t>RTU-MS3</t>
  </si>
  <si>
    <t>RTU-MS4</t>
  </si>
  <si>
    <t>EF-1</t>
  </si>
  <si>
    <t>CH-1</t>
  </si>
  <si>
    <t>UV-1 TO UV-</t>
  </si>
  <si>
    <t>AHU-6</t>
  </si>
  <si>
    <t>AHU-5B</t>
  </si>
  <si>
    <t>AHU-5A</t>
  </si>
  <si>
    <t>AHU-4</t>
  </si>
  <si>
    <t>AHU-1</t>
  </si>
  <si>
    <t>AHU-2A</t>
  </si>
  <si>
    <t>AHU-2B</t>
  </si>
  <si>
    <t>AHU-3</t>
  </si>
  <si>
    <t>AHU-8</t>
  </si>
  <si>
    <t>B-3</t>
  </si>
  <si>
    <t>HT-3</t>
  </si>
  <si>
    <t>Al uminum Panels</t>
  </si>
  <si>
    <t>Wood Roof Framing</t>
  </si>
  <si>
    <t>metal panel</t>
  </si>
  <si>
    <t>Exposed</t>
  </si>
  <si>
    <t>foil-faced insulation</t>
  </si>
  <si>
    <t>Modine-type heaters</t>
  </si>
  <si>
    <t>Ceiling</t>
  </si>
  <si>
    <t>Metal  panels</t>
  </si>
  <si>
    <t>Metal panels</t>
  </si>
  <si>
    <t>Modine-type heater</t>
  </si>
  <si>
    <t>Siding</t>
  </si>
  <si>
    <t>Asphalt  Shingles</t>
  </si>
  <si>
    <t>some water damaged tiles</t>
  </si>
  <si>
    <t>2 +/- Count, moderate wear</t>
  </si>
  <si>
    <t>4 +/- Count, moderate wear</t>
  </si>
  <si>
    <t>Residential air conditioner</t>
  </si>
  <si>
    <t>6 +/- Count, good condition</t>
  </si>
  <si>
    <t>14 +/- Count, good condition</t>
  </si>
  <si>
    <t>Athletic even concessions, public restrooms, storage</t>
  </si>
  <si>
    <t>Exterior OH Doors</t>
  </si>
  <si>
    <t>Thin brick</t>
  </si>
  <si>
    <t>Corrugated metal roof</t>
  </si>
  <si>
    <t>Stainless steel</t>
  </si>
  <si>
    <t>FRP</t>
  </si>
  <si>
    <t>Residential type furnace</t>
  </si>
  <si>
    <t>Gas fired heaters</t>
  </si>
  <si>
    <t>Baseboard</t>
  </si>
  <si>
    <t>Electric fin-tube</t>
  </si>
  <si>
    <t>good condition, slight cracking</t>
  </si>
  <si>
    <t>Corrugated metal panel</t>
  </si>
  <si>
    <t>monitor yearly, prep and repaint as required</t>
  </si>
  <si>
    <t>monitor yearly, replace window seals as required</t>
  </si>
  <si>
    <t>Precast concrete</t>
  </si>
  <si>
    <t>Load  bearing  CMU, steel,  precast concrete</t>
  </si>
  <si>
    <t>moderate wear, minor cosmetic damage</t>
  </si>
  <si>
    <t>monitor yearly, seal as required</t>
  </si>
  <si>
    <t>monitor yearly, touch up as required</t>
  </si>
  <si>
    <t>good condition to end-of-service life in some areas, some seam separation in areas, some existing patching, some aluminum gravel stop separation, some missing flashing, ponding in some areas</t>
  </si>
  <si>
    <t>monitor quarterly, small spot repairs as required, replace in '98 addition and 'server room' area</t>
  </si>
  <si>
    <t>good condition, some delamination in countertops and vertical faces</t>
  </si>
  <si>
    <t>good condition to moderate wear</t>
  </si>
  <si>
    <t>good condition, some damage</t>
  </si>
  <si>
    <t>monitor yearly, replace</t>
  </si>
  <si>
    <t>monitor yearly, repaint as required</t>
  </si>
  <si>
    <t>good condition, some cracking, some missing pieces</t>
  </si>
  <si>
    <t>Quarry tile</t>
  </si>
  <si>
    <t>Epoxy</t>
  </si>
  <si>
    <t>91 +/- Count, moderate-to-end of service life wear</t>
  </si>
  <si>
    <t>112 +/- Count, moderate-to-end of service life wear</t>
  </si>
  <si>
    <t>MAKEUP AIR UNIT</t>
  </si>
  <si>
    <t>SPLIT SYSTEM</t>
  </si>
  <si>
    <t>ROOF - AREA O</t>
  </si>
  <si>
    <t>ROOF - AREA N</t>
  </si>
  <si>
    <t>ROOF - AREA CY</t>
  </si>
  <si>
    <t xml:space="preserve">ROOF - AREA I </t>
  </si>
  <si>
    <t>ROOF - AREA Z</t>
  </si>
  <si>
    <t>ROOF - AREA S</t>
  </si>
  <si>
    <t>ROOF - AREA K</t>
  </si>
  <si>
    <t>A-108</t>
  </si>
  <si>
    <t>A-111</t>
  </si>
  <si>
    <t>B-142</t>
  </si>
  <si>
    <t>D-126</t>
  </si>
  <si>
    <t>LOCKER ROOMS</t>
  </si>
  <si>
    <t>E CLASSROOMS</t>
  </si>
  <si>
    <t>F CLASSROOMS</t>
  </si>
  <si>
    <t>MAU-1</t>
  </si>
  <si>
    <t>MAU-2</t>
  </si>
  <si>
    <t>EF-1 TO EF-25</t>
  </si>
  <si>
    <t>CU-3</t>
  </si>
  <si>
    <t>RTU-340</t>
  </si>
  <si>
    <t>RTU-341</t>
  </si>
  <si>
    <t>RTU-8</t>
  </si>
  <si>
    <t>RTU-9</t>
  </si>
  <si>
    <t>RTU-361</t>
  </si>
  <si>
    <t>RTU-10</t>
  </si>
  <si>
    <t>RTU-365</t>
  </si>
  <si>
    <t>RTU-342</t>
  </si>
  <si>
    <t>RTU-364</t>
  </si>
  <si>
    <t>RTU-362</t>
  </si>
  <si>
    <t>RTU-363</t>
  </si>
  <si>
    <t>RTU-370</t>
  </si>
  <si>
    <t>RTU-11</t>
  </si>
  <si>
    <t>RTU-12</t>
  </si>
  <si>
    <t>RTU-13</t>
  </si>
  <si>
    <t>RTU-14</t>
  </si>
  <si>
    <t>RTU-15</t>
  </si>
  <si>
    <t>RTU-16</t>
  </si>
  <si>
    <t>RTU-17</t>
  </si>
  <si>
    <t>RTU-18</t>
  </si>
  <si>
    <t>RTU-19</t>
  </si>
  <si>
    <t>RTU-20</t>
  </si>
  <si>
    <t>RTU-21</t>
  </si>
  <si>
    <t>AHU-2</t>
  </si>
  <si>
    <t>KH-2</t>
  </si>
  <si>
    <t>UV-1 TO UV-2</t>
  </si>
  <si>
    <t>AC-1 TO AC-3</t>
  </si>
  <si>
    <t>UV-3 TO UV-11</t>
  </si>
  <si>
    <t>UV-12 TO UV-15</t>
  </si>
  <si>
    <t>HT-2 TO HT-3</t>
  </si>
  <si>
    <t>70 +/- Count, moderate wear</t>
  </si>
  <si>
    <t>91 +/- Count, moderate  wear</t>
  </si>
  <si>
    <t>21 +/- Count, moderate wear</t>
  </si>
  <si>
    <t>QUANTITY</t>
  </si>
  <si>
    <t>REFRIGERATION TYPE</t>
  </si>
  <si>
    <t>NA</t>
  </si>
  <si>
    <t>SERIAL NUMBER</t>
  </si>
  <si>
    <t>LOCATION</t>
  </si>
  <si>
    <t>PRIORITY</t>
  </si>
  <si>
    <t>HEATING CAPACITIES (MBH)</t>
  </si>
  <si>
    <t>MODEL NUMBER</t>
  </si>
  <si>
    <t>EQUIPMENT</t>
  </si>
  <si>
    <t>YEAR MANUFACTURED</t>
  </si>
  <si>
    <t>COOLING CAPACITIES (TONS)</t>
  </si>
  <si>
    <t>MANUFACTURER</t>
  </si>
  <si>
    <t>TAG</t>
  </si>
  <si>
    <t>GREENHECK</t>
  </si>
  <si>
    <t>G-08-0023</t>
  </si>
  <si>
    <t>1500</t>
  </si>
  <si>
    <t>BMK2.0</t>
  </si>
  <si>
    <t>AERCO</t>
  </si>
  <si>
    <t>G-08-0022</t>
  </si>
  <si>
    <t>2374724</t>
  </si>
  <si>
    <t>FR250</t>
  </si>
  <si>
    <t>FANTECH</t>
  </si>
  <si>
    <t>111649120801</t>
  </si>
  <si>
    <t>CUBE-131-5-X</t>
  </si>
  <si>
    <t>R-22</t>
  </si>
  <si>
    <t>FBOU071200364</t>
  </si>
  <si>
    <t>RPS045CSY</t>
  </si>
  <si>
    <t>46</t>
  </si>
  <si>
    <t>MCQUAY</t>
  </si>
  <si>
    <t>7368F140705639</t>
  </si>
  <si>
    <t>MPS003AYCK</t>
  </si>
  <si>
    <t>3</t>
  </si>
  <si>
    <t>FBOU071200363</t>
  </si>
  <si>
    <t>RPS060CSY</t>
  </si>
  <si>
    <t>66</t>
  </si>
  <si>
    <t>FBOU071200013</t>
  </si>
  <si>
    <t>FBOU071200365</t>
  </si>
  <si>
    <t>RPS030CLY</t>
  </si>
  <si>
    <t>Notes</t>
  </si>
  <si>
    <t>Operational Capacity</t>
  </si>
  <si>
    <t>Manufacturer Information</t>
  </si>
  <si>
    <t xml:space="preserve">Mechanical Equipment               </t>
  </si>
  <si>
    <t>1619102945535</t>
  </si>
  <si>
    <t>1250</t>
  </si>
  <si>
    <t>FBN1251</t>
  </si>
  <si>
    <t>LOCHINVAR</t>
  </si>
  <si>
    <t>1619102945534</t>
  </si>
  <si>
    <t>0168104</t>
  </si>
  <si>
    <t>K1812W</t>
  </si>
  <si>
    <t>1</t>
  </si>
  <si>
    <t>SANYO</t>
  </si>
  <si>
    <t>0168204</t>
  </si>
  <si>
    <t>0168304</t>
  </si>
  <si>
    <t>R-410A</t>
  </si>
  <si>
    <t>AUBU132901612</t>
  </si>
  <si>
    <t>U.AVS.6.S15.A.G.66.A.17.AL.22.GBB1</t>
  </si>
  <si>
    <t>UL</t>
  </si>
  <si>
    <t>R-404A</t>
  </si>
  <si>
    <t>T09H02994</t>
  </si>
  <si>
    <t>LZT030L6C</t>
  </si>
  <si>
    <t>3 HP</t>
  </si>
  <si>
    <t>HEATCRAFT</t>
  </si>
  <si>
    <t>T09H02993</t>
  </si>
  <si>
    <t>LHT015X68</t>
  </si>
  <si>
    <t>1.5 HP</t>
  </si>
  <si>
    <t>2316C89873</t>
  </si>
  <si>
    <t>72</t>
  </si>
  <si>
    <t>48TCSA04A1M5A2B4C0</t>
  </si>
  <si>
    <t>CARRIER</t>
  </si>
  <si>
    <t>2316C89874</t>
  </si>
  <si>
    <t>2316C89872</t>
  </si>
  <si>
    <t>2316C89875</t>
  </si>
  <si>
    <t>N31101570D</t>
  </si>
  <si>
    <t>205</t>
  </si>
  <si>
    <t>YCD090C3HABE</t>
  </si>
  <si>
    <t>7.5</t>
  </si>
  <si>
    <t>TRANE</t>
  </si>
  <si>
    <t>N31104515D</t>
  </si>
  <si>
    <t>2313C86155</t>
  </si>
  <si>
    <t>48TCSA06A2A5A2F0C0</t>
  </si>
  <si>
    <t>5</t>
  </si>
  <si>
    <t>2313C86157</t>
  </si>
  <si>
    <t>2313C86151</t>
  </si>
  <si>
    <t>2313C86153</t>
  </si>
  <si>
    <t>2313C86154</t>
  </si>
  <si>
    <t>2313C86156</t>
  </si>
  <si>
    <t>H02305261</t>
  </si>
  <si>
    <t>150</t>
  </si>
  <si>
    <t>E1G-RT15C6C01K42J2AB3ABE3H</t>
  </si>
  <si>
    <t>STERLING</t>
  </si>
  <si>
    <t>2313C86152</t>
  </si>
  <si>
    <t>2416P15955</t>
  </si>
  <si>
    <t>400</t>
  </si>
  <si>
    <t>48TCTD25A6M5A2B4J0</t>
  </si>
  <si>
    <t>20</t>
  </si>
  <si>
    <t>3409G50006</t>
  </si>
  <si>
    <t>75</t>
  </si>
  <si>
    <t>48PDMC05-M-50-B3</t>
  </si>
  <si>
    <t>4</t>
  </si>
  <si>
    <t>0509G50711</t>
  </si>
  <si>
    <t>40</t>
  </si>
  <si>
    <t>48ES-018040301TP</t>
  </si>
  <si>
    <t>1.5</t>
  </si>
  <si>
    <t>4ZP01296</t>
  </si>
  <si>
    <t>MXZ-3C30NAHZ</t>
  </si>
  <si>
    <t>2.5</t>
  </si>
  <si>
    <t>MITSUBISHI</t>
  </si>
  <si>
    <t>2815P82332</t>
  </si>
  <si>
    <t>180</t>
  </si>
  <si>
    <t>48TCRD08A2M5A0B5F0</t>
  </si>
  <si>
    <t>3409G40012</t>
  </si>
  <si>
    <t>3409G50003</t>
  </si>
  <si>
    <t>3409G40014</t>
  </si>
  <si>
    <t>3409G50004</t>
  </si>
  <si>
    <t>H0230526_</t>
  </si>
  <si>
    <t>3409G40011</t>
  </si>
  <si>
    <t>3409G50001</t>
  </si>
  <si>
    <t>3409G40010</t>
  </si>
  <si>
    <t>3409G50005</t>
  </si>
  <si>
    <t xml:space="preserve">ROOF  </t>
  </si>
  <si>
    <t>5812M00701</t>
  </si>
  <si>
    <t>TSA048S4N43Y</t>
  </si>
  <si>
    <t>LENNOX</t>
  </si>
  <si>
    <t>5813D19870</t>
  </si>
  <si>
    <t>0395G10185</t>
  </si>
  <si>
    <t>48SS-018040311</t>
  </si>
  <si>
    <t>5812H07822</t>
  </si>
  <si>
    <t>5812K06335</t>
  </si>
  <si>
    <t>5813D19857</t>
  </si>
  <si>
    <t>5813E18197</t>
  </si>
  <si>
    <t>H14H00267368</t>
  </si>
  <si>
    <t>1800</t>
  </si>
  <si>
    <t>CHN1802</t>
  </si>
  <si>
    <t>1608102642361</t>
  </si>
  <si>
    <t>2500</t>
  </si>
  <si>
    <t>FBN2500</t>
  </si>
  <si>
    <t>1608102642359</t>
  </si>
  <si>
    <t>K99H50377N</t>
  </si>
  <si>
    <t>MCCA006GAW0AAA</t>
  </si>
  <si>
    <t>K99H50284N</t>
  </si>
  <si>
    <t>MCCA021UB000A</t>
  </si>
  <si>
    <t>K99H50279N</t>
  </si>
  <si>
    <t>MECHANIGAL 402</t>
  </si>
  <si>
    <t>MCCA025GAW0ABA</t>
  </si>
  <si>
    <t>K99H50266N</t>
  </si>
  <si>
    <t>K99H50258N</t>
  </si>
  <si>
    <t>MCCA030GAW0AAA</t>
  </si>
  <si>
    <t>K99H50368N</t>
  </si>
  <si>
    <t>MCCA008ABH0B0A</t>
  </si>
  <si>
    <t>K99H50303N</t>
  </si>
  <si>
    <t>MCCA014GAW0ABA</t>
  </si>
  <si>
    <t>K99H50318N</t>
  </si>
  <si>
    <t>K99H50329N</t>
  </si>
  <si>
    <t>MCCA014BBJ0B0CA</t>
  </si>
  <si>
    <t xml:space="preserve">KITCHEN 127 </t>
  </si>
  <si>
    <t>W160789057</t>
  </si>
  <si>
    <t>MAUVF411AFB223X0M1AAALAXA1A</t>
  </si>
  <si>
    <t>U00006706</t>
  </si>
  <si>
    <t>RTAA3004XT0IA3D0BFGKM</t>
  </si>
  <si>
    <t>300</t>
  </si>
  <si>
    <t>E16-000000183573</t>
  </si>
  <si>
    <t>DCRD130BE1</t>
  </si>
  <si>
    <t>TWIN CITY</t>
  </si>
  <si>
    <t>2316P96847</t>
  </si>
  <si>
    <t>48TCRD08A2M62A4J0</t>
  </si>
  <si>
    <t>2316P96895</t>
  </si>
  <si>
    <t>224</t>
  </si>
  <si>
    <t>48TCRD12A2M6A2A4J0</t>
  </si>
  <si>
    <t>10</t>
  </si>
  <si>
    <t>2316P96896</t>
  </si>
  <si>
    <t>2316C89894</t>
  </si>
  <si>
    <t>48TCSA05A2M6A2A4C0</t>
  </si>
  <si>
    <t>2416P15930</t>
  </si>
  <si>
    <t>176</t>
  </si>
  <si>
    <t>48LCSB14A7M6A1B4C0</t>
  </si>
  <si>
    <t>12.5</t>
  </si>
  <si>
    <t>2316P96897</t>
  </si>
  <si>
    <t>2316C89902</t>
  </si>
  <si>
    <t>48TCSA06A2M6A2B4C0</t>
  </si>
  <si>
    <t>2316C89903</t>
  </si>
  <si>
    <t>B92-479</t>
  </si>
  <si>
    <t>SDF25-GMSH-MB-RH</t>
  </si>
  <si>
    <t>JACKSON &amp; CHURCH</t>
  </si>
  <si>
    <t>G-13-0903</t>
  </si>
  <si>
    <t>BENCHMARK 2.0LN</t>
  </si>
  <si>
    <t>T16D08845</t>
  </si>
  <si>
    <t>LHT030X6CFM</t>
  </si>
  <si>
    <t>E1301224870001001</t>
  </si>
  <si>
    <t>800</t>
  </si>
  <si>
    <t>M1P-PV80A6G03M53S5QB5L4</t>
  </si>
  <si>
    <t>143113028L</t>
  </si>
  <si>
    <t>250</t>
  </si>
  <si>
    <t>YSC120F3RZA0BD6</t>
  </si>
  <si>
    <t>13298856</t>
  </si>
  <si>
    <t>VPRX-350-30E-60I-A-4DX</t>
  </si>
  <si>
    <t>45</t>
  </si>
  <si>
    <t>VALENT</t>
  </si>
  <si>
    <t>3409G50015</t>
  </si>
  <si>
    <t>3409G50002</t>
  </si>
  <si>
    <t>13298895</t>
  </si>
  <si>
    <t>VPRX-350-50E-60I-A-1DX</t>
  </si>
  <si>
    <t>13298894</t>
  </si>
  <si>
    <t>VPRX-350-40E-90I-A-4DX</t>
  </si>
  <si>
    <t>3409G40013</t>
  </si>
  <si>
    <t>3409G40009</t>
  </si>
  <si>
    <t>48TCTD28A2M6A2B4J0</t>
  </si>
  <si>
    <t>ROOF - AREA 0</t>
  </si>
  <si>
    <t>2416P15949</t>
  </si>
  <si>
    <t>MOZ045L63CF</t>
  </si>
  <si>
    <t>T10D05574</t>
  </si>
  <si>
    <t>RAUCC204BX03A0DF</t>
  </si>
  <si>
    <t>C03B01213</t>
  </si>
  <si>
    <t>YORK</t>
  </si>
  <si>
    <t>J07HAC00A4AAA1A</t>
  </si>
  <si>
    <t>(S)N0H8226938</t>
  </si>
  <si>
    <t>J07ZHN15Q4AZZ50001A</t>
  </si>
  <si>
    <t>N1A0548042</t>
  </si>
  <si>
    <t>BANANZA</t>
  </si>
  <si>
    <t>B650</t>
  </si>
  <si>
    <t>540</t>
  </si>
  <si>
    <t>0912650.8</t>
  </si>
  <si>
    <t>648</t>
  </si>
  <si>
    <t>09102650.7</t>
  </si>
  <si>
    <t>25</t>
  </si>
  <si>
    <t>J25ZJC00Q4AZZ10007B</t>
  </si>
  <si>
    <t>N1A0538170</t>
  </si>
  <si>
    <t>CARNES</t>
  </si>
  <si>
    <t>VEBK08L#A1UA108PC1</t>
  </si>
  <si>
    <t>48A3S025-NM62AFP</t>
  </si>
  <si>
    <t>350</t>
  </si>
  <si>
    <t>2616U47654</t>
  </si>
  <si>
    <t>60</t>
  </si>
  <si>
    <t>RAUCC604BX03A0DF</t>
  </si>
  <si>
    <t>C03B01214</t>
  </si>
  <si>
    <t>15</t>
  </si>
  <si>
    <t>50TJ-016-681AA</t>
  </si>
  <si>
    <t>2602F63551</t>
  </si>
  <si>
    <t>COMFORTMAKER</t>
  </si>
  <si>
    <t>3.5</t>
  </si>
  <si>
    <t>CAC042AKA5</t>
  </si>
  <si>
    <t>E031431563</t>
  </si>
  <si>
    <t>J05ZJE1504AZZ100031C</t>
  </si>
  <si>
    <t>N1A0538198</t>
  </si>
  <si>
    <t>J03ZJE07U4AZZ10002</t>
  </si>
  <si>
    <t>N1A0541452</t>
  </si>
  <si>
    <t>TCD048C40ABC</t>
  </si>
  <si>
    <t>M29103326D</t>
  </si>
  <si>
    <t>48TCRA06A2M6A2B4C0</t>
  </si>
  <si>
    <t>115</t>
  </si>
  <si>
    <t>2316C89900</t>
  </si>
  <si>
    <t>2316C89901</t>
  </si>
  <si>
    <t>YCD090C4HCBE</t>
  </si>
  <si>
    <t>M20100767D</t>
  </si>
  <si>
    <t>48TCSA04A1M6A2B4C0</t>
  </si>
  <si>
    <t>2316c89877</t>
  </si>
  <si>
    <t>TCD060C40ABC</t>
  </si>
  <si>
    <t>M29103336D</t>
  </si>
  <si>
    <t>M29103323D</t>
  </si>
  <si>
    <t>M29103327D</t>
  </si>
  <si>
    <t>J03ZJE15U4AZZ10001C</t>
  </si>
  <si>
    <t>N1A0541453</t>
  </si>
  <si>
    <t>M29101510D</t>
  </si>
  <si>
    <t>TCD036C40ABC</t>
  </si>
  <si>
    <t>M29103316D</t>
  </si>
  <si>
    <t>TSC036E4E0A</t>
  </si>
  <si>
    <t>101211123L</t>
  </si>
  <si>
    <t>48TCTD24A2M6A2B4J0</t>
  </si>
  <si>
    <t>2416P15941</t>
  </si>
  <si>
    <t>YSD240F4RZA03D6</t>
  </si>
  <si>
    <t>143010812D</t>
  </si>
  <si>
    <t>AAON</t>
  </si>
  <si>
    <t>50</t>
  </si>
  <si>
    <t>RN-050-3-0-EB09</t>
  </si>
  <si>
    <t>201002-BNGW08967</t>
  </si>
  <si>
    <t>31</t>
  </si>
  <si>
    <t>RN-031-3-0-000-3E9</t>
  </si>
  <si>
    <t>1080</t>
  </si>
  <si>
    <t>201002-BNGU08965</t>
  </si>
  <si>
    <t>201002-BNGU08966</t>
  </si>
  <si>
    <t>RN-050-3-0-EA09-000</t>
  </si>
  <si>
    <t>201002-BNCW02366</t>
  </si>
  <si>
    <t>201002-BNCW02367</t>
  </si>
  <si>
    <t>J10HAC00A4AAA1A</t>
  </si>
  <si>
    <t>(S)N0H8215018</t>
  </si>
  <si>
    <t>J04ZJE15U4AZZ10001C</t>
  </si>
  <si>
    <t>N1A0541451</t>
  </si>
  <si>
    <t>DE DIETRICH GAS</t>
  </si>
  <si>
    <t>GAS 310-5</t>
  </si>
  <si>
    <t>1017</t>
  </si>
  <si>
    <t>100096730009000027</t>
  </si>
  <si>
    <t>CAMUS</t>
  </si>
  <si>
    <t>DFNH-3001-MHI</t>
  </si>
  <si>
    <t>3000</t>
  </si>
  <si>
    <t>110909981</t>
  </si>
  <si>
    <t>CHANGEAIR</t>
  </si>
  <si>
    <t>NT1-036X048-BAGA046A</t>
  </si>
  <si>
    <t>AHTM XT0113</t>
  </si>
  <si>
    <t>R-12</t>
  </si>
  <si>
    <t>PANASONIC</t>
  </si>
  <si>
    <t>4.5</t>
  </si>
  <si>
    <t>U-52LE1U6</t>
  </si>
  <si>
    <t>52</t>
  </si>
  <si>
    <t>0002961</t>
  </si>
  <si>
    <t>U.AZU.5.040.K.G.12.Z.B5.AL.22.G.W.B.2</t>
  </si>
  <si>
    <t>E747933050</t>
  </si>
  <si>
    <t>BUILDING</t>
  </si>
  <si>
    <t>COOLING CAPACITIES (Tons)</t>
  </si>
  <si>
    <t>REFRIGERANT TYPE</t>
  </si>
  <si>
    <t>NOTES</t>
  </si>
  <si>
    <t>2016</t>
  </si>
  <si>
    <t>2003</t>
  </si>
  <si>
    <t>2008</t>
  </si>
  <si>
    <t>2010</t>
  </si>
  <si>
    <t>2009</t>
  </si>
  <si>
    <t>652401.003</t>
  </si>
  <si>
    <t>115 V @ 1/4 HP</t>
  </si>
  <si>
    <t>Abandoned</t>
  </si>
  <si>
    <t>2002</t>
  </si>
  <si>
    <t>W/ Electric Duct Heater</t>
  </si>
  <si>
    <t>LABEL PARTIALLY HIDDEN</t>
  </si>
  <si>
    <t>1997</t>
  </si>
  <si>
    <t>LABEL NOT VISIBLE</t>
  </si>
  <si>
    <t>2014</t>
  </si>
  <si>
    <t>CANNOT FIRE</t>
  </si>
  <si>
    <t>VERTICAL AHU, LABEL NV</t>
  </si>
  <si>
    <t>1987</t>
  </si>
  <si>
    <t>POSSIBLE USE OF CFCs</t>
  </si>
  <si>
    <t>INDOOR UNIT LABEL NV</t>
  </si>
  <si>
    <t>INTERMEDIATE</t>
  </si>
  <si>
    <t>BACKUP HEAT ONLY</t>
  </si>
  <si>
    <t>DENNY HAS HEAT INFO</t>
  </si>
  <si>
    <t>2013</t>
  </si>
  <si>
    <t>MIDDLE</t>
  </si>
  <si>
    <t>2006</t>
  </si>
  <si>
    <t>1999</t>
  </si>
  <si>
    <t>LABEL NOT RECORDED</t>
  </si>
  <si>
    <t>ELEMENTARY</t>
  </si>
  <si>
    <t>2012</t>
  </si>
  <si>
    <t>1995</t>
  </si>
  <si>
    <t xml:space="preserve"> CARRIER</t>
  </si>
  <si>
    <t>2015</t>
  </si>
  <si>
    <t>1998</t>
  </si>
  <si>
    <t>1990</t>
  </si>
  <si>
    <t>EARLY CHILDHOOD</t>
  </si>
  <si>
    <t>2007</t>
  </si>
  <si>
    <t>COAL CITY SCHOOLS</t>
  </si>
  <si>
    <t>List of items recommended to be addressed in the near future:</t>
  </si>
  <si>
    <t>1. Repair concrete slab settlement</t>
  </si>
  <si>
    <t>2. Repair or replace folding partition in Gymnasium</t>
  </si>
  <si>
    <t>4. Replace window seals</t>
  </si>
  <si>
    <t>1. Tuckpoint exterior masonry walls</t>
  </si>
  <si>
    <t xml:space="preserve">2. Repair or replace HVAC unit / system in Third Grade area </t>
  </si>
  <si>
    <t xml:space="preserve">3. Repair or replace plumbing pipes / fixtures </t>
  </si>
  <si>
    <t>4. Replace windows in Third Grade area</t>
  </si>
  <si>
    <t>5. Repair slab settlement in Main Office area</t>
  </si>
  <si>
    <t>2. Replace windows</t>
  </si>
  <si>
    <t>3. Replace / repair Kitchen floor drains</t>
  </si>
  <si>
    <t>4. Replace / repair Lockeroom plumbing due to storm water back-ups</t>
  </si>
  <si>
    <t>1. Replace roofing system</t>
  </si>
  <si>
    <t>2. Repair / reseal exterior windows</t>
  </si>
  <si>
    <t>4. Tuckpoint exterior masonry</t>
  </si>
  <si>
    <t>remove old caulk and re-caulk, replace localized damaged seals</t>
  </si>
  <si>
    <t>mortar separation, some cracked pieces</t>
  </si>
  <si>
    <t>tuckpoint, replace broken CMU</t>
  </si>
  <si>
    <t>good contition</t>
  </si>
  <si>
    <t>CMU sills, tuckpoint</t>
  </si>
  <si>
    <t>mortar separation</t>
  </si>
  <si>
    <t>3. Seal exterior masonry (only if recommended, may trap moisuture in wall cavities further investigation required)</t>
  </si>
  <si>
    <t>6. Replace chiller unit</t>
  </si>
  <si>
    <t>5. Replace rooftop unit in Art Room</t>
  </si>
  <si>
    <t>1. Tuckpoint exterior masonry</t>
  </si>
  <si>
    <t>2. Seal exterior precast concrete walls (only if recommended, may trap moisuture in wall further investigation required)</t>
  </si>
  <si>
    <t>3. Replace rooftop unit for room 307</t>
  </si>
  <si>
    <t>4. Replace windows in original section of building</t>
  </si>
  <si>
    <t>monitor yearly, replace in original section of the building</t>
  </si>
  <si>
    <t>5. Replace piping, insulation in Boiler Room</t>
  </si>
  <si>
    <t>6. Replace pumps in Boiler Room</t>
  </si>
  <si>
    <t>7. Replace roofing system in 1998 section</t>
  </si>
  <si>
    <t>8. Replace roofing system in Server Room section</t>
  </si>
  <si>
    <t>9. Repair / replace dust collector system in Wood Shop</t>
  </si>
  <si>
    <t>10. Repair / replace controls for unit ventilators in original section of building</t>
  </si>
  <si>
    <t>11. Replace exahust fans in original lockerooms</t>
  </si>
  <si>
    <t>12. Repair / replace flashing on North &amp; South Gymnasiums</t>
  </si>
  <si>
    <t>13. Repair / replace flashing on original section of building</t>
  </si>
  <si>
    <t>1. Extensively repair OR replace entire building</t>
  </si>
  <si>
    <t>faced insulation</t>
  </si>
  <si>
    <t>remove finished flooring, prep, floor leveler and seal cracks</t>
  </si>
  <si>
    <t>monitor yearly, Repaint as Req'd</t>
  </si>
  <si>
    <t>monitor yearly, Fix Hardware as Req'd</t>
  </si>
  <si>
    <r>
      <t xml:space="preserve">DMB </t>
    </r>
    <r>
      <rPr>
        <sz val="9"/>
        <color theme="1"/>
        <rFont val="Arial"/>
        <family val="2"/>
      </rPr>
      <t>(Deferred Maintenace Backlog)</t>
    </r>
  </si>
  <si>
    <r>
      <t xml:space="preserve">CRV </t>
    </r>
    <r>
      <rPr>
        <sz val="9"/>
        <color theme="1"/>
        <rFont val="Arial"/>
        <family val="2"/>
      </rPr>
      <t>(Current Replacement Value)</t>
    </r>
  </si>
  <si>
    <t>Early Childhood Instruction</t>
  </si>
  <si>
    <t>Intermediate School Instruction</t>
  </si>
  <si>
    <t>Elementary School Instruction</t>
  </si>
  <si>
    <t>CMU / Glazed  CMU</t>
  </si>
  <si>
    <t>corrective maintenance</t>
  </si>
  <si>
    <t>Sump Pump</t>
  </si>
  <si>
    <t>Elevator Sump</t>
  </si>
  <si>
    <t>condition-based maintenance</t>
  </si>
  <si>
    <t>Drinking Fountain</t>
  </si>
  <si>
    <t>Replace in kind</t>
  </si>
  <si>
    <t>Backflow Prevntor</t>
  </si>
  <si>
    <t>Water heater</t>
  </si>
  <si>
    <t>planned maintenance</t>
  </si>
  <si>
    <t>Domestic Water  Distribution</t>
  </si>
  <si>
    <t>Piping</t>
  </si>
  <si>
    <t>Repair domestic water leaks</t>
  </si>
  <si>
    <t>Packaged Rooftop Unit</t>
  </si>
  <si>
    <t>Roof - Area B</t>
  </si>
  <si>
    <t>Roof - Area A</t>
  </si>
  <si>
    <t>Roof - Area C</t>
  </si>
  <si>
    <t>Exhaust Fan</t>
  </si>
  <si>
    <t>Roof</t>
  </si>
  <si>
    <t>Radon Fan</t>
  </si>
  <si>
    <t>Unit Heater</t>
  </si>
  <si>
    <t>Wall Cabinet Heater</t>
  </si>
  <si>
    <t>Vestibules</t>
  </si>
  <si>
    <t>Hydronic Heating System</t>
  </si>
  <si>
    <t>Repair hydronic water leaks</t>
  </si>
  <si>
    <t>Lighting/Control: Interior</t>
  </si>
  <si>
    <t>Upgrade to LED Fixtures with wireless controls</t>
  </si>
  <si>
    <t>Upgrade to LED fixtures</t>
  </si>
  <si>
    <t>Roof - Area J</t>
  </si>
  <si>
    <t>Roof - Area H</t>
  </si>
  <si>
    <t>Roof - Area G</t>
  </si>
  <si>
    <t>Roof - Area D</t>
  </si>
  <si>
    <t>Roof - Area F</t>
  </si>
  <si>
    <t>x</t>
  </si>
  <si>
    <t>Backflow Preventor</t>
  </si>
  <si>
    <t>condition based maintenance</t>
  </si>
  <si>
    <t>Roof - Area E</t>
  </si>
  <si>
    <t>Roof - Area M</t>
  </si>
  <si>
    <t>Roof - Area I</t>
  </si>
  <si>
    <t>Chiller</t>
  </si>
  <si>
    <t>Grade - East B</t>
  </si>
  <si>
    <t>Air Handling Unit</t>
  </si>
  <si>
    <t>Mechanical 401</t>
  </si>
  <si>
    <t>Mechanical 400</t>
  </si>
  <si>
    <t>Mechanical 402</t>
  </si>
  <si>
    <t>Condensing Unit</t>
  </si>
  <si>
    <t>Roof - Area O</t>
  </si>
  <si>
    <t>Makeup Air Unit</t>
  </si>
  <si>
    <t>Roof - Area N</t>
  </si>
  <si>
    <t>Roof - Area CY</t>
  </si>
  <si>
    <t>Roof - Area Z</t>
  </si>
  <si>
    <t>Roof - Area S</t>
  </si>
  <si>
    <t>Roof - Area K</t>
  </si>
  <si>
    <t>Dust Collector System</t>
  </si>
  <si>
    <t>E-120</t>
  </si>
  <si>
    <t>Rehab ductwork as needed for equipment layout</t>
  </si>
  <si>
    <t>Boiler</t>
  </si>
  <si>
    <t>Not functioning</t>
  </si>
  <si>
    <t>Unit Ventilator</t>
  </si>
  <si>
    <t>Locker Room</t>
  </si>
  <si>
    <t>E Classrooms</t>
  </si>
  <si>
    <t>F Classrooms</t>
  </si>
  <si>
    <t>VARIES</t>
  </si>
  <si>
    <t>HT</t>
  </si>
  <si>
    <t>37</t>
  </si>
  <si>
    <t>TBD</t>
  </si>
  <si>
    <t>27</t>
  </si>
  <si>
    <t>UV-1 TO UV-9</t>
  </si>
  <si>
    <t>14.3</t>
  </si>
  <si>
    <t>14.5</t>
  </si>
  <si>
    <t>630</t>
  </si>
  <si>
    <t>622</t>
  </si>
  <si>
    <t>208</t>
  </si>
  <si>
    <t>36</t>
  </si>
  <si>
    <t>972</t>
  </si>
  <si>
    <t>37.5</t>
  </si>
  <si>
    <t>994</t>
  </si>
  <si>
    <t>24</t>
  </si>
  <si>
    <t>572</t>
  </si>
  <si>
    <t>125</t>
  </si>
  <si>
    <t>AHU-A1</t>
  </si>
  <si>
    <t>235</t>
  </si>
  <si>
    <t>A-113</t>
  </si>
  <si>
    <t>AHU-A2</t>
  </si>
  <si>
    <t>110</t>
  </si>
  <si>
    <t>AHU-D2</t>
  </si>
  <si>
    <t>135</t>
  </si>
  <si>
    <t>AHU-D1</t>
  </si>
  <si>
    <t>D-201</t>
  </si>
  <si>
    <t>Existing Mechanical System Replacement Priorities</t>
  </si>
  <si>
    <t>Based on the mechanical system evaluation, a priority list was established. Please refer to the priority key below and the notes area on the facility equipment list for individual equipment recommendations.</t>
  </si>
  <si>
    <t>Immediate Need    - Replace Immediately (Systems that are currently not operating or consistently being repaired)</t>
  </si>
  <si>
    <t>Priority Level 1        - Replace in 1-2 years (Systems that are well beyond their useful service life and on the verge of failure)</t>
  </si>
  <si>
    <t>Priority Level 2        - Replace in 2-5 years (Systems that are nearing their useful service life)</t>
  </si>
  <si>
    <t>Priority Level 3        - Replace in 5+ years (Systems that should be scheduled for replacement based on anticipated remaining life and current condition)</t>
  </si>
  <si>
    <t>RTU-702: Replace in kind</t>
  </si>
  <si>
    <t>RTU-707: Replace in kind</t>
  </si>
  <si>
    <t>RTU-723: Replace in kind</t>
  </si>
  <si>
    <t>RTU-720: Replace in kind</t>
  </si>
  <si>
    <t>RTU-768: Replace in kind</t>
  </si>
  <si>
    <t>RTU-1: Replace in kind</t>
  </si>
  <si>
    <t>RTU-719: Replace in kind</t>
  </si>
  <si>
    <t>RTU-718: Replace in kind</t>
  </si>
  <si>
    <t>RTU-716: Replace in kind</t>
  </si>
  <si>
    <t>RTU-717: Replace in kind</t>
  </si>
  <si>
    <t>RTU-721: Replace in kind</t>
  </si>
  <si>
    <t>RTU-7: Replace in kind</t>
  </si>
  <si>
    <t>RTU-2: Replace in kind</t>
  </si>
  <si>
    <t>RTU-769: Replace in kind</t>
  </si>
  <si>
    <t>RTU-770: Replace in kind</t>
  </si>
  <si>
    <t>RTU-3: Replace in kind</t>
  </si>
  <si>
    <t>RTU-4: Replace in kind</t>
  </si>
  <si>
    <t>RTU-5: Replace in kind</t>
  </si>
  <si>
    <t>CU-8: Replace in kind with new refrigerant piping and dx coil.</t>
  </si>
  <si>
    <t>CU-9: Replace in kind with new refrigerant piping and dx coil.</t>
  </si>
  <si>
    <t>AC-1: Replace in kind with new refrigerant piping and dx coil.</t>
  </si>
  <si>
    <t>AC-3: Replace in kind with new refrigerant piping and dx coil.</t>
  </si>
  <si>
    <t>AC-2: Replace in kind with new refrigerant piping and dx coil.</t>
  </si>
  <si>
    <t>RF-1 TO RF-3: Replace in kind</t>
  </si>
  <si>
    <t>RTU-782: Replace in kind</t>
  </si>
  <si>
    <t>RTU-783: Replace in kind</t>
  </si>
  <si>
    <t>RTU-798: Replace in kind</t>
  </si>
  <si>
    <t>RTU-788: Replace in kind</t>
  </si>
  <si>
    <t>RTU-6: Replace in kind</t>
  </si>
  <si>
    <t>AHU-6: Replace in kind</t>
  </si>
  <si>
    <t>AHU-5B: Replace in kind</t>
  </si>
  <si>
    <t>AHU-5A: Replace in kind</t>
  </si>
  <si>
    <t>AHU-4: Replace in kind</t>
  </si>
  <si>
    <t>AHU-1: Replace in kind</t>
  </si>
  <si>
    <t>AHU-2A: Replace in kind</t>
  </si>
  <si>
    <t>AHU-2B: Replace in kind</t>
  </si>
  <si>
    <t>AHU-3: Replace in kind</t>
  </si>
  <si>
    <t>AHU-8: Replace in kind</t>
  </si>
  <si>
    <t>CH-1: Replace in kind</t>
  </si>
  <si>
    <t>CU-2: Replace in kind with new refrigerant piping and dx coil.</t>
  </si>
  <si>
    <t>MAU-1: Replace in kind</t>
  </si>
  <si>
    <t>MAU-2: Replace in kind</t>
  </si>
  <si>
    <t>RTU-340: Replace in kind</t>
  </si>
  <si>
    <t>RTU-341: Replace in kind</t>
  </si>
  <si>
    <t>RTU-361: Replace in kind</t>
  </si>
  <si>
    <t>RTU-365: Replace in kind</t>
  </si>
  <si>
    <t>RTU-342: Replace in kind</t>
  </si>
  <si>
    <t>RTU-364: Replace in kind</t>
  </si>
  <si>
    <t>RTU-362: Replace in kind</t>
  </si>
  <si>
    <t>RTU-363: Replace in kind</t>
  </si>
  <si>
    <t>RTU-370: Replace in kind</t>
  </si>
  <si>
    <t>RTU-11: Replace in kind</t>
  </si>
  <si>
    <t>RTU-12: Replace in kind</t>
  </si>
  <si>
    <t>RTU-15: Replace in kind</t>
  </si>
  <si>
    <t>RTU-16: Replace in kind</t>
  </si>
  <si>
    <t>RTU-17: Replace in kind</t>
  </si>
  <si>
    <t>RTU-18: Replace in kind</t>
  </si>
  <si>
    <t>RTU-19: Replace in kind</t>
  </si>
  <si>
    <t>RTU-20: Replace in kind</t>
  </si>
  <si>
    <t>RTU-21: Replace in kind</t>
  </si>
  <si>
    <t>AHU-2: Replace in kind</t>
  </si>
  <si>
    <t>UV-1 TO UV-2: Replace in kind</t>
  </si>
  <si>
    <t>UV-3 TO UV-11: Replace in kind</t>
  </si>
  <si>
    <t>UV-12 TO UV-15: Replace in kind</t>
  </si>
  <si>
    <t>CU-3: Replace in kind with new refrigerant piping and dx coil.</t>
  </si>
  <si>
    <t>CU-4: Replace in kind with new refrigerant piping and dx coil.</t>
  </si>
  <si>
    <t>CU-5: Replace in kind with new refrigerant piping and dx coil.</t>
  </si>
  <si>
    <t>CU-6: Replace in kind with new refrigerant piping and dx coil.</t>
  </si>
  <si>
    <t>IMMEDIATE REPAIR</t>
  </si>
  <si>
    <t>Piping / Valves</t>
  </si>
  <si>
    <t>original 1955 building piping walls are very thin, valves have seized, and are at the end of their useful service life</t>
  </si>
  <si>
    <t>Boiler Plant Pumps</t>
  </si>
  <si>
    <t>P-1 to P-2: Replace pumps in kind and inculde hot water piping/insulation in boiler room.</t>
  </si>
  <si>
    <t>Gas piping</t>
  </si>
  <si>
    <t>Add gas heat to RTU's above</t>
  </si>
  <si>
    <t>210416100</t>
  </si>
  <si>
    <t>U.AZS.3.040.B.13.Z.19.AL.22.G.I.B.1</t>
  </si>
  <si>
    <t>UV-1 TO UV-6</t>
  </si>
  <si>
    <t xml:space="preserve">UV-7 </t>
  </si>
  <si>
    <t>UV-8</t>
  </si>
  <si>
    <t>CLASSROOM 114</t>
  </si>
  <si>
    <t>E798981010</t>
  </si>
  <si>
    <t>U.AZV.5.048.B.G.13.Z.B7.AL.22.G.I.B.3</t>
  </si>
  <si>
    <t>CLASSROOM 102</t>
  </si>
  <si>
    <t>E734799010</t>
  </si>
  <si>
    <t>U.AZR.4.040.B.G.13.Z.19.AL.22.G.1.B.1</t>
  </si>
  <si>
    <t>UV-9 TO UV-16</t>
  </si>
  <si>
    <t>Third Grade</t>
  </si>
  <si>
    <t>Fire Protection</t>
  </si>
  <si>
    <t>Clean Agent</t>
  </si>
  <si>
    <t>New FM-200 Clean agenet system</t>
  </si>
  <si>
    <t>Main Distribution</t>
  </si>
  <si>
    <t>Server Room</t>
  </si>
  <si>
    <t>Wall Finish (S. Gym)</t>
  </si>
  <si>
    <t>Lockers</t>
  </si>
  <si>
    <t>condition-based maint.</t>
  </si>
  <si>
    <t>Upgrade to LED Fixtures</t>
  </si>
  <si>
    <t>Facility Equipment List - Mechanical</t>
  </si>
  <si>
    <t>Operations &amp; Maintenance Bldg. 1</t>
  </si>
  <si>
    <t>High School Concessions Bldg.</t>
  </si>
  <si>
    <t>High School Four Seasons Bldg.</t>
  </si>
  <si>
    <t>Operations &amp; Maintenance Bldg.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</si>
</sst>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"/>
    <numFmt numFmtId="166" formatCode="_(* #,##0_);_(* \(#,##0\);_(* &quot;-&quot;??_);_(@_)"/>
    <numFmt numFmtId="167" formatCode="mm/dd/yy;@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color theme="0" tint="-0.499984740745262"/>
      <name val="Arial"/>
      <family val="2"/>
    </font>
    <font>
      <i/>
      <sz val="10"/>
      <color theme="0" tint="-0.499984740745262"/>
      <name val="Arial"/>
      <family val="2"/>
    </font>
    <font>
      <sz val="10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8"/>
      <color rgb="FFFF0000"/>
      <name val="Arial"/>
      <family val="2"/>
    </font>
    <font>
      <b/>
      <sz val="28"/>
      <color theme="1"/>
      <name val="Arial"/>
      <family val="2"/>
    </font>
    <font>
      <b/>
      <sz val="11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4" fillId="0" borderId="0"/>
  </cellStyleXfs>
  <cellXfs count="39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14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0" applyNumberFormat="1" applyFont="1" applyAlignment="1">
      <alignment horizontal="right" vertical="center"/>
    </xf>
    <xf numFmtId="38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4" fontId="4" fillId="0" borderId="6" xfId="0" applyNumberFormat="1" applyFont="1" applyBorder="1" applyAlignment="1">
      <alignment horizontal="left" vertical="center"/>
    </xf>
    <xf numFmtId="0" fontId="9" fillId="3" borderId="7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9" fillId="5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3" fontId="4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0" fontId="5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1" xfId="0" applyNumberFormat="1" applyFont="1" applyBorder="1" applyAlignment="1">
      <alignment vertical="center"/>
    </xf>
    <xf numFmtId="38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8" fontId="2" fillId="0" borderId="4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1" fillId="0" borderId="7" xfId="0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38" fontId="2" fillId="0" borderId="1" xfId="0" applyNumberFormat="1" applyFont="1" applyBorder="1" applyAlignment="1">
      <alignment horizontal="right" vertical="center" wrapText="1"/>
    </xf>
    <xf numFmtId="165" fontId="4" fillId="0" borderId="1" xfId="2" applyNumberFormat="1" applyFont="1" applyBorder="1" applyAlignment="1">
      <alignment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165" fontId="0" fillId="0" borderId="0" xfId="0" applyNumberFormat="1"/>
    <xf numFmtId="0" fontId="15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8" fontId="1" fillId="0" borderId="1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vertical="center"/>
    </xf>
    <xf numFmtId="0" fontId="9" fillId="6" borderId="7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vertical="center" wrapText="1"/>
    </xf>
    <xf numFmtId="0" fontId="11" fillId="7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8" fillId="9" borderId="7" xfId="0" applyFont="1" applyFill="1" applyBorder="1" applyAlignment="1">
      <alignment vertical="center"/>
    </xf>
    <xf numFmtId="0" fontId="18" fillId="9" borderId="9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165" fontId="19" fillId="9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6" fontId="18" fillId="9" borderId="7" xfId="1" applyNumberFormat="1" applyFont="1" applyFill="1" applyBorder="1" applyAlignment="1">
      <alignment vertical="center"/>
    </xf>
    <xf numFmtId="165" fontId="18" fillId="9" borderId="7" xfId="0" applyNumberFormat="1" applyFont="1" applyFill="1" applyBorder="1" applyAlignment="1">
      <alignment vertical="center"/>
    </xf>
    <xf numFmtId="10" fontId="18" fillId="9" borderId="7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38" fontId="1" fillId="0" borderId="1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38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38" fontId="1" fillId="0" borderId="4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6" xfId="0" applyFont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5" fontId="1" fillId="0" borderId="0" xfId="0" applyNumberFormat="1" applyFont="1" applyAlignment="1">
      <alignment vertical="center"/>
    </xf>
    <xf numFmtId="0" fontId="1" fillId="0" borderId="5" xfId="0" applyFont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24" fillId="0" borderId="0" xfId="3" applyAlignment="1" applyProtection="1">
      <alignment wrapText="1"/>
      <protection locked="0"/>
    </xf>
    <xf numFmtId="0" fontId="24" fillId="0" borderId="0" xfId="3" applyAlignment="1" applyProtection="1">
      <alignment horizontal="center" wrapText="1"/>
      <protection locked="0"/>
    </xf>
    <xf numFmtId="43" fontId="24" fillId="0" borderId="0" xfId="3" applyNumberFormat="1" applyAlignment="1" applyProtection="1">
      <alignment wrapText="1"/>
      <protection locked="0"/>
    </xf>
    <xf numFmtId="49" fontId="24" fillId="0" borderId="0" xfId="3" applyNumberFormat="1" applyAlignment="1" applyProtection="1">
      <alignment horizontal="center" wrapText="1"/>
      <protection locked="0"/>
    </xf>
    <xf numFmtId="43" fontId="24" fillId="0" borderId="0" xfId="3" applyNumberFormat="1" applyAlignment="1" applyProtection="1">
      <alignment horizontal="center" wrapText="1"/>
      <protection locked="0"/>
    </xf>
    <xf numFmtId="0" fontId="25" fillId="0" borderId="0" xfId="3" applyFont="1" applyAlignment="1" applyProtection="1">
      <alignment vertical="center" wrapText="1"/>
      <protection locked="0"/>
    </xf>
    <xf numFmtId="0" fontId="24" fillId="0" borderId="27" xfId="3" applyBorder="1" applyAlignment="1" applyProtection="1">
      <alignment horizontal="center" vertical="center" wrapText="1"/>
      <protection locked="0"/>
    </xf>
    <xf numFmtId="0" fontId="24" fillId="0" borderId="7" xfId="3" applyBorder="1" applyAlignment="1" applyProtection="1">
      <alignment horizontal="center" vertical="center" wrapText="1"/>
      <protection locked="0"/>
    </xf>
    <xf numFmtId="42" fontId="24" fillId="0" borderId="0" xfId="3" applyNumberFormat="1" applyAlignment="1" applyProtection="1">
      <alignment horizontal="center" wrapText="1"/>
      <protection locked="0"/>
    </xf>
    <xf numFmtId="49" fontId="6" fillId="0" borderId="0" xfId="3" applyNumberFormat="1" applyFont="1" applyAlignment="1">
      <alignment horizontal="center" vertical="center"/>
    </xf>
    <xf numFmtId="0" fontId="6" fillId="0" borderId="0" xfId="3" applyFont="1" applyAlignment="1">
      <alignment vertical="center"/>
    </xf>
    <xf numFmtId="0" fontId="27" fillId="0" borderId="0" xfId="3" applyFont="1" applyAlignment="1">
      <alignment horizontal="left" vertical="center"/>
    </xf>
    <xf numFmtId="49" fontId="24" fillId="0" borderId="13" xfId="3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38" fontId="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center"/>
    </xf>
    <xf numFmtId="165" fontId="4" fillId="0" borderId="2" xfId="0" applyNumberFormat="1" applyFont="1" applyBorder="1" applyAlignment="1">
      <alignment vertical="center"/>
    </xf>
    <xf numFmtId="165" fontId="4" fillId="0" borderId="26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65" fontId="2" fillId="0" borderId="26" xfId="0" applyNumberFormat="1" applyFont="1" applyBorder="1" applyAlignment="1">
      <alignment vertical="center"/>
    </xf>
    <xf numFmtId="165" fontId="2" fillId="0" borderId="7" xfId="0" applyNumberFormat="1" applyFont="1" applyBorder="1" applyAlignment="1">
      <alignment vertical="center"/>
    </xf>
    <xf numFmtId="38" fontId="1" fillId="0" borderId="26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8" fontId="1" fillId="0" borderId="26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/>
    </xf>
    <xf numFmtId="38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15" fillId="0" borderId="7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9" fontId="1" fillId="0" borderId="0" xfId="0" applyNumberFormat="1" applyFont="1" applyAlignment="1">
      <alignment horizontal="left" vertical="center"/>
    </xf>
    <xf numFmtId="0" fontId="0" fillId="6" borderId="0" xfId="0" applyFill="1"/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top"/>
    </xf>
    <xf numFmtId="0" fontId="24" fillId="0" borderId="0" xfId="3" applyAlignment="1" applyProtection="1">
      <alignment vertical="center" wrapText="1"/>
      <protection locked="0"/>
    </xf>
    <xf numFmtId="0" fontId="24" fillId="0" borderId="0" xfId="3" applyAlignment="1" applyProtection="1">
      <alignment horizontal="center" vertical="center" wrapText="1"/>
      <protection locked="0"/>
    </xf>
    <xf numFmtId="43" fontId="24" fillId="0" borderId="0" xfId="3" applyNumberFormat="1" applyAlignment="1" applyProtection="1">
      <alignment vertical="center" wrapText="1"/>
      <protection locked="0"/>
    </xf>
    <xf numFmtId="49" fontId="24" fillId="0" borderId="0" xfId="3" applyNumberFormat="1" applyAlignment="1" applyProtection="1">
      <alignment horizontal="center" vertical="center" wrapText="1"/>
      <protection locked="0"/>
    </xf>
    <xf numFmtId="43" fontId="24" fillId="0" borderId="0" xfId="3" applyNumberFormat="1" applyAlignment="1" applyProtection="1">
      <alignment horizontal="center" vertical="center" wrapText="1"/>
      <protection locked="0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49" fontId="24" fillId="0" borderId="27" xfId="3" applyNumberForma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49" fontId="24" fillId="0" borderId="7" xfId="3" applyNumberForma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25" fillId="0" borderId="0" xfId="3" applyFont="1" applyAlignment="1" applyProtection="1">
      <alignment horizontal="center" vertical="center" wrapText="1"/>
      <protection locked="0"/>
    </xf>
    <xf numFmtId="49" fontId="25" fillId="0" borderId="0" xfId="3" applyNumberFormat="1" applyFont="1" applyAlignment="1" applyProtection="1">
      <alignment horizontal="center" vertical="center" wrapText="1"/>
      <protection locked="0"/>
    </xf>
    <xf numFmtId="42" fontId="24" fillId="0" borderId="0" xfId="3" applyNumberFormat="1" applyAlignment="1" applyProtection="1">
      <alignment horizontal="center" vertical="center" wrapText="1"/>
      <protection locked="0"/>
    </xf>
    <xf numFmtId="38" fontId="1" fillId="0" borderId="0" xfId="0" applyNumberFormat="1" applyFont="1" applyAlignment="1">
      <alignment horizontal="right" vertical="center"/>
    </xf>
    <xf numFmtId="0" fontId="28" fillId="0" borderId="0" xfId="3" applyFont="1" applyAlignment="1">
      <alignment vertical="center"/>
    </xf>
    <xf numFmtId="0" fontId="28" fillId="0" borderId="0" xfId="3" applyFont="1" applyAlignment="1">
      <alignment horizontal="center" vertical="center"/>
    </xf>
    <xf numFmtId="49" fontId="24" fillId="0" borderId="12" xfId="3" applyNumberFormat="1" applyBorder="1" applyAlignment="1">
      <alignment horizontal="center" vertical="center" wrapText="1"/>
    </xf>
    <xf numFmtId="49" fontId="24" fillId="0" borderId="28" xfId="3" applyNumberFormat="1" applyBorder="1" applyAlignment="1">
      <alignment horizontal="center" vertical="center" wrapText="1"/>
    </xf>
    <xf numFmtId="49" fontId="24" fillId="0" borderId="13" xfId="3" quotePrefix="1" applyNumberFormat="1" applyBorder="1" applyAlignment="1">
      <alignment horizontal="center" vertical="center" wrapText="1"/>
    </xf>
    <xf numFmtId="0" fontId="24" fillId="0" borderId="7" xfId="3" applyBorder="1" applyAlignment="1">
      <alignment horizontal="center" vertical="center" wrapText="1"/>
    </xf>
    <xf numFmtId="0" fontId="24" fillId="0" borderId="13" xfId="3" applyBorder="1" applyAlignment="1">
      <alignment horizontal="center" vertical="center" wrapText="1"/>
    </xf>
    <xf numFmtId="49" fontId="24" fillId="0" borderId="31" xfId="3" applyNumberFormat="1" applyBorder="1" applyAlignment="1">
      <alignment horizontal="center" vertical="center" wrapText="1"/>
    </xf>
    <xf numFmtId="49" fontId="24" fillId="0" borderId="29" xfId="3" applyNumberFormat="1" applyBorder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5" fillId="6" borderId="0" xfId="0" applyFont="1" applyFill="1" applyAlignment="1">
      <alignment vertical="center"/>
    </xf>
    <xf numFmtId="38" fontId="4" fillId="6" borderId="0" xfId="0" applyNumberFormat="1" applyFont="1" applyFill="1" applyAlignment="1">
      <alignment horizontal="right" vertical="center"/>
    </xf>
    <xf numFmtId="165" fontId="4" fillId="6" borderId="0" xfId="0" applyNumberFormat="1" applyFont="1" applyFill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5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38" fontId="1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1" fillId="0" borderId="7" xfId="0" applyNumberFormat="1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6" fontId="4" fillId="2" borderId="7" xfId="1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0" fontId="4" fillId="2" borderId="7" xfId="0" applyNumberFormat="1" applyFont="1" applyFill="1" applyBorder="1" applyAlignment="1">
      <alignment horizontal="center" vertical="center"/>
    </xf>
    <xf numFmtId="166" fontId="4" fillId="8" borderId="7" xfId="1" applyNumberFormat="1" applyFont="1" applyFill="1" applyBorder="1" applyAlignment="1">
      <alignment vertical="center"/>
    </xf>
    <xf numFmtId="165" fontId="4" fillId="8" borderId="7" xfId="0" applyNumberFormat="1" applyFont="1" applyFill="1" applyBorder="1" applyAlignment="1">
      <alignment vertical="center"/>
    </xf>
    <xf numFmtId="10" fontId="4" fillId="8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4" fillId="8" borderId="7" xfId="0" applyFont="1" applyFill="1" applyBorder="1" applyAlignment="1">
      <alignment vertical="center"/>
    </xf>
    <xf numFmtId="0" fontId="2" fillId="11" borderId="7" xfId="0" applyFont="1" applyFill="1" applyBorder="1" applyAlignment="1">
      <alignment vertical="center"/>
    </xf>
    <xf numFmtId="0" fontId="4" fillId="11" borderId="7" xfId="0" applyFont="1" applyFill="1" applyBorder="1" applyAlignment="1">
      <alignment vertical="center"/>
    </xf>
    <xf numFmtId="166" fontId="4" fillId="11" borderId="7" xfId="1" applyNumberFormat="1" applyFont="1" applyFill="1" applyBorder="1" applyAlignment="1">
      <alignment vertical="center"/>
    </xf>
    <xf numFmtId="165" fontId="4" fillId="11" borderId="7" xfId="0" applyNumberFormat="1" applyFont="1" applyFill="1" applyBorder="1" applyAlignment="1">
      <alignment vertical="center"/>
    </xf>
    <xf numFmtId="10" fontId="4" fillId="11" borderId="7" xfId="0" applyNumberFormat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38" fontId="1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vertical="center"/>
    </xf>
    <xf numFmtId="0" fontId="15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vertical="center"/>
    </xf>
    <xf numFmtId="38" fontId="2" fillId="0" borderId="32" xfId="0" applyNumberFormat="1" applyFont="1" applyBorder="1" applyAlignment="1">
      <alignment horizontal="right" vertical="center"/>
    </xf>
    <xf numFmtId="0" fontId="4" fillId="0" borderId="32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165" fontId="4" fillId="0" borderId="32" xfId="0" applyNumberFormat="1" applyFont="1" applyBorder="1" applyAlignment="1">
      <alignment vertical="center"/>
    </xf>
    <xf numFmtId="165" fontId="2" fillId="0" borderId="32" xfId="0" applyNumberFormat="1" applyFont="1" applyBorder="1" applyAlignment="1">
      <alignment vertical="center"/>
    </xf>
    <xf numFmtId="0" fontId="17" fillId="0" borderId="1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5" fontId="1" fillId="0" borderId="8" xfId="0" applyNumberFormat="1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165" fontId="1" fillId="0" borderId="32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38" fontId="1" fillId="0" borderId="8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" fillId="0" borderId="32" xfId="0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left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38" fontId="1" fillId="0" borderId="8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1" fontId="1" fillId="0" borderId="8" xfId="0" applyNumberFormat="1" applyFont="1" applyBorder="1" applyAlignment="1">
      <alignment horizontal="center" vertical="center"/>
    </xf>
    <xf numFmtId="38" fontId="1" fillId="0" borderId="32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horizontal="left" vertical="center"/>
    </xf>
    <xf numFmtId="1" fontId="1" fillId="0" borderId="32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21" xfId="0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right" vertical="center"/>
    </xf>
    <xf numFmtId="165" fontId="1" fillId="0" borderId="1" xfId="2" applyNumberFormat="1" applyFont="1" applyBorder="1" applyAlignment="1">
      <alignment vertical="center"/>
    </xf>
    <xf numFmtId="165" fontId="24" fillId="6" borderId="7" xfId="0" applyNumberFormat="1" applyFont="1" applyFill="1" applyBorder="1" applyAlignment="1">
      <alignment vertical="center"/>
    </xf>
    <xf numFmtId="9" fontId="24" fillId="0" borderId="7" xfId="0" applyNumberFormat="1" applyFont="1" applyBorder="1" applyAlignment="1">
      <alignment vertical="center"/>
    </xf>
    <xf numFmtId="166" fontId="11" fillId="0" borderId="0" xfId="1" applyNumberFormat="1" applyFont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166" fontId="9" fillId="6" borderId="7" xfId="1" applyNumberFormat="1" applyFont="1" applyFill="1" applyBorder="1" applyAlignment="1">
      <alignment horizontal="right" vertical="center"/>
    </xf>
    <xf numFmtId="166" fontId="11" fillId="0" borderId="7" xfId="1" applyNumberFormat="1" applyFont="1" applyFill="1" applyBorder="1" applyAlignment="1">
      <alignment horizontal="right" vertical="center"/>
    </xf>
    <xf numFmtId="166" fontId="11" fillId="0" borderId="7" xfId="1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166" fontId="9" fillId="0" borderId="7" xfId="1" applyNumberFormat="1" applyFont="1" applyFill="1" applyBorder="1" applyAlignment="1">
      <alignment horizontal="right" vertical="center"/>
    </xf>
    <xf numFmtId="166" fontId="11" fillId="0" borderId="12" xfId="1" applyNumberFormat="1" applyFont="1" applyFill="1" applyBorder="1" applyAlignment="1">
      <alignment horizontal="right" vertical="center"/>
    </xf>
    <xf numFmtId="166" fontId="29" fillId="9" borderId="3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6" borderId="6" xfId="0" applyFont="1" applyFill="1" applyBorder="1" applyAlignment="1">
      <alignment horizontal="right" vertical="center"/>
    </xf>
    <xf numFmtId="0" fontId="9" fillId="6" borderId="10" xfId="0" applyFont="1" applyFill="1" applyBorder="1" applyAlignment="1">
      <alignment horizontal="right" vertical="center"/>
    </xf>
    <xf numFmtId="167" fontId="11" fillId="0" borderId="10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6" borderId="7" xfId="0" applyFont="1" applyFill="1" applyBorder="1" applyAlignment="1">
      <alignment horizontal="center" vertical="center" wrapText="1"/>
    </xf>
    <xf numFmtId="43" fontId="26" fillId="0" borderId="0" xfId="3" applyNumberFormat="1" applyFont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49" fontId="23" fillId="6" borderId="7" xfId="0" applyNumberFormat="1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 wrapText="1"/>
    </xf>
    <xf numFmtId="49" fontId="23" fillId="6" borderId="7" xfId="0" applyNumberFormat="1" applyFont="1" applyFill="1" applyBorder="1" applyAlignment="1">
      <alignment horizontal="center" vertical="center" wrapText="1"/>
    </xf>
    <xf numFmtId="165" fontId="1" fillId="12" borderId="1" xfId="0" applyNumberFormat="1" applyFont="1" applyFill="1" applyBorder="1" applyAlignment="1">
      <alignment vertical="center"/>
    </xf>
    <xf numFmtId="165" fontId="1" fillId="12" borderId="32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horizontal="left" vertical="center"/>
    </xf>
    <xf numFmtId="0" fontId="5" fillId="6" borderId="7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18" fillId="9" borderId="7" xfId="0" applyFont="1" applyFill="1" applyBorder="1" applyAlignment="1">
      <alignment horizontal="right" vertical="center" wrapText="1"/>
    </xf>
    <xf numFmtId="0" fontId="18" fillId="9" borderId="10" xfId="0" applyFont="1" applyFill="1" applyBorder="1" applyAlignment="1">
      <alignment horizontal="right" vertical="center" wrapText="1"/>
    </xf>
    <xf numFmtId="0" fontId="3" fillId="8" borderId="7" xfId="0" applyFont="1" applyFill="1" applyBorder="1" applyAlignment="1">
      <alignment horizontal="left" vertical="center"/>
    </xf>
    <xf numFmtId="0" fontId="3" fillId="11" borderId="7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4" fillId="6" borderId="7" xfId="0" applyFont="1" applyFill="1" applyBorder="1" applyAlignment="1">
      <alignment horizontal="right" vertical="center" wrapText="1"/>
    </xf>
    <xf numFmtId="0" fontId="16" fillId="0" borderId="6" xfId="0" applyFont="1" applyBorder="1" applyAlignment="1">
      <alignment horizontal="center" vertical="center"/>
    </xf>
    <xf numFmtId="165" fontId="18" fillId="9" borderId="7" xfId="0" applyNumberFormat="1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left" vertical="center"/>
    </xf>
    <xf numFmtId="0" fontId="5" fillId="6" borderId="22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1" fillId="0" borderId="14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5" fillId="6" borderId="14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38" fontId="5" fillId="6" borderId="12" xfId="0" applyNumberFormat="1" applyFont="1" applyFill="1" applyBorder="1" applyAlignment="1">
      <alignment horizontal="center" vertical="center" wrapText="1"/>
    </xf>
    <xf numFmtId="38" fontId="5" fillId="6" borderId="13" xfId="0" applyNumberFormat="1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24" xfId="0" applyFont="1" applyFill="1" applyBorder="1" applyAlignment="1">
      <alignment vertical="center"/>
    </xf>
    <xf numFmtId="0" fontId="5" fillId="6" borderId="0" xfId="0" applyFont="1" applyFill="1" applyAlignment="1">
      <alignment horizontal="left" vertical="top"/>
    </xf>
    <xf numFmtId="0" fontId="23" fillId="6" borderId="0" xfId="0" applyFont="1" applyFill="1" applyAlignment="1">
      <alignment horizontal="left" vertical="top"/>
    </xf>
    <xf numFmtId="0" fontId="18" fillId="9" borderId="2" xfId="0" applyFont="1" applyFill="1" applyBorder="1" applyAlignment="1">
      <alignment horizontal="right" vertical="center"/>
    </xf>
    <xf numFmtId="0" fontId="18" fillId="9" borderId="4" xfId="0" applyFont="1" applyFill="1" applyBorder="1" applyAlignment="1">
      <alignment horizontal="right" vertical="center"/>
    </xf>
    <xf numFmtId="0" fontId="18" fillId="9" borderId="3" xfId="0" applyFont="1" applyFill="1" applyBorder="1" applyAlignment="1">
      <alignment horizontal="right" vertical="center"/>
    </xf>
    <xf numFmtId="0" fontId="5" fillId="6" borderId="25" xfId="0" applyFont="1" applyFill="1" applyBorder="1" applyAlignment="1">
      <alignment vertical="center"/>
    </xf>
    <xf numFmtId="0" fontId="5" fillId="6" borderId="2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1" fillId="7" borderId="14" xfId="0" applyFont="1" applyFill="1" applyBorder="1" applyAlignment="1">
      <alignment horizontal="left" vertical="top" wrapText="1"/>
    </xf>
    <xf numFmtId="0" fontId="4" fillId="7" borderId="19" xfId="0" applyFont="1" applyFill="1" applyBorder="1" applyAlignment="1">
      <alignment horizontal="left" vertical="top" wrapText="1"/>
    </xf>
    <xf numFmtId="0" fontId="4" fillId="7" borderId="20" xfId="0" applyFont="1" applyFill="1" applyBorder="1" applyAlignment="1">
      <alignment horizontal="left" vertical="top" wrapText="1"/>
    </xf>
    <xf numFmtId="0" fontId="4" fillId="7" borderId="15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17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43" fontId="26" fillId="10" borderId="10" xfId="3" applyNumberFormat="1" applyFont="1" applyFill="1" applyBorder="1" applyAlignment="1" applyProtection="1">
      <alignment horizontal="center" vertical="center" wrapText="1"/>
      <protection locked="0"/>
    </xf>
    <xf numFmtId="43" fontId="26" fillId="10" borderId="11" xfId="3" applyNumberFormat="1" applyFont="1" applyFill="1" applyBorder="1" applyAlignment="1" applyProtection="1">
      <alignment horizontal="center" vertical="center" wrapText="1"/>
      <protection locked="0"/>
    </xf>
    <xf numFmtId="0" fontId="26" fillId="10" borderId="10" xfId="3" applyFont="1" applyFill="1" applyBorder="1" applyAlignment="1" applyProtection="1">
      <alignment horizontal="center" vertical="center" wrapText="1"/>
      <protection locked="0"/>
    </xf>
    <xf numFmtId="0" fontId="26" fillId="10" borderId="11" xfId="3" applyFont="1" applyFill="1" applyBorder="1" applyAlignment="1" applyProtection="1">
      <alignment horizontal="center" vertical="center" wrapText="1"/>
      <protection locked="0"/>
    </xf>
    <xf numFmtId="0" fontId="22" fillId="9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Normal 2" xfId="3" xr:uid="{66F3FBA7-8E62-4613-80AF-A76F6DDF13E6}"/>
  </cellStyles>
  <dxfs count="0"/>
  <tableStyles count="0" defaultTableStyle="TableStyleMedium9" defaultPivotStyle="PivotStyleLight16"/>
  <colors>
    <mruColors>
      <color rgb="FFFFFF99"/>
      <color rgb="FFFFD3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2116668</xdr:colOff>
      <xdr:row>0</xdr:row>
      <xdr:rowOff>21166</xdr:rowOff>
    </xdr:from>
    <xdr:to>
      <xdr:col>9</xdr:col>
      <xdr:colOff>763876</xdr:colOff>
      <xdr:row>4</xdr:row>
      <xdr:rowOff>148284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30D5266A-12D8-41AB-B993-F7F12CC708B3}"/>
            </a:ext>
          </a:extLst>
        </xdr:cNvPr>
        <xdr:cNvGrpSpPr>
          <a:grpSpLocks noChangeAspect="1"/>
        </xdr:cNvGrpSpPr>
      </xdr:nvGrpSpPr>
      <xdr:grpSpPr>
        <a:xfrm>
          <a:off x="6421300" y="21166"/>
          <a:ext cx="4402313" cy="942592"/>
          <a:chOff x="6338013" y="38100"/>
          <a:chExt cx="3806112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08FA22B4-D310-465A-90B3-1CAB7AD5EB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D5FA983C-DA12-40FA-A7CA-CE9005D0B1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477440</xdr:colOff>
      <xdr:row>0</xdr:row>
      <xdr:rowOff>28575</xdr:rowOff>
    </xdr:from>
    <xdr:to>
      <xdr:col>15</xdr:col>
      <xdr:colOff>711678</xdr:colOff>
      <xdr:row>4</xdr:row>
      <xdr:rowOff>152400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DDE55A6B-F5E8-4A7B-9B6E-41CA30DC2F06}"/>
            </a:ext>
          </a:extLst>
        </xdr:cNvPr>
        <xdr:cNvGrpSpPr>
          <a:grpSpLocks noChangeAspect="1"/>
        </xdr:cNvGrpSpPr>
      </xdr:nvGrpSpPr>
      <xdr:grpSpPr>
        <a:xfrm>
          <a:off x="10097690" y="28575"/>
          <a:ext cx="4282363" cy="917575"/>
          <a:chOff x="6338013" y="38100"/>
          <a:chExt cx="3806112" cy="923925"/>
        </a:xfrm>
      </xdr:grpSpPr>
      <xdr:pic>
        <xdr:nvPicPr>
          <xdr:cNvPr id="18" name="Picture 17" descr="CCA Logo_New_construction.jpg">
            <a:extLst>
              <a:ext uri="{FF2B5EF4-FFF2-40B4-BE49-F238E27FC236}">
                <a16:creationId xmlns:a16="http://schemas.microsoft.com/office/drawing/2014/main" id="{6289C3B1-31CF-4B00-97A3-6F0D3862C7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6443B58C-97E0-44FB-A102-3DA2E24F20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260746</xdr:colOff>
      <xdr:row>1</xdr:row>
      <xdr:rowOff>3573</xdr:rowOff>
    </xdr:from>
    <xdr:to>
      <xdr:col>19</xdr:col>
      <xdr:colOff>497819</xdr:colOff>
      <xdr:row>6</xdr:row>
      <xdr:rowOff>122989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D2C2CB4-ABE1-43F9-8FBA-23630B224BF7}"/>
            </a:ext>
          </a:extLst>
        </xdr:cNvPr>
        <xdr:cNvGrpSpPr>
          <a:grpSpLocks noChangeAspect="1"/>
        </xdr:cNvGrpSpPr>
      </xdr:nvGrpSpPr>
      <xdr:grpSpPr>
        <a:xfrm>
          <a:off x="10593103" y="257573"/>
          <a:ext cx="4364573" cy="935845"/>
          <a:chOff x="6338013" y="38100"/>
          <a:chExt cx="3806112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EB90C761-6B0F-4D05-8F9B-836F27BBE1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23263E71-F749-49B1-807C-C79BD00ED3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276224</xdr:colOff>
      <xdr:row>0</xdr:row>
      <xdr:rowOff>255984</xdr:rowOff>
    </xdr:from>
    <xdr:to>
      <xdr:col>19</xdr:col>
      <xdr:colOff>631200</xdr:colOff>
      <xdr:row>6</xdr:row>
      <xdr:rowOff>119416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A951B60-BF7E-4277-9343-5EF21EF20255}"/>
            </a:ext>
          </a:extLst>
        </xdr:cNvPr>
        <xdr:cNvGrpSpPr>
          <a:grpSpLocks noChangeAspect="1"/>
        </xdr:cNvGrpSpPr>
      </xdr:nvGrpSpPr>
      <xdr:grpSpPr>
        <a:xfrm>
          <a:off x="10724091" y="255984"/>
          <a:ext cx="4317376" cy="964099"/>
          <a:chOff x="6338013" y="38100"/>
          <a:chExt cx="3806112" cy="923925"/>
        </a:xfrm>
      </xdr:grpSpPr>
      <xdr:pic>
        <xdr:nvPicPr>
          <xdr:cNvPr id="5" name="Picture 4" descr="CCA Logo_New_construction.jpg">
            <a:extLst>
              <a:ext uri="{FF2B5EF4-FFF2-40B4-BE49-F238E27FC236}">
                <a16:creationId xmlns:a16="http://schemas.microsoft.com/office/drawing/2014/main" id="{66E686DA-EC18-4DB4-8B36-9D98E415EB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A064FABD-4C2B-432C-85A2-A662FEBC19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273844</xdr:colOff>
      <xdr:row>1</xdr:row>
      <xdr:rowOff>5954</xdr:rowOff>
    </xdr:from>
    <xdr:to>
      <xdr:col>19</xdr:col>
      <xdr:colOff>628820</xdr:colOff>
      <xdr:row>6</xdr:row>
      <xdr:rowOff>125370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E184A18-82A1-4937-8CEB-6CE8C1DD06A0}"/>
            </a:ext>
          </a:extLst>
        </xdr:cNvPr>
        <xdr:cNvGrpSpPr>
          <a:grpSpLocks noChangeAspect="1"/>
        </xdr:cNvGrpSpPr>
      </xdr:nvGrpSpPr>
      <xdr:grpSpPr>
        <a:xfrm>
          <a:off x="10734633" y="259954"/>
          <a:ext cx="4325398" cy="954942"/>
          <a:chOff x="6338013" y="38100"/>
          <a:chExt cx="3806112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08036DE0-9640-4E4B-9BA9-E5DE116829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4DE56F7F-4D50-47D2-A805-F0BE46FD98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273843</xdr:colOff>
      <xdr:row>1</xdr:row>
      <xdr:rowOff>5954</xdr:rowOff>
    </xdr:from>
    <xdr:to>
      <xdr:col>19</xdr:col>
      <xdr:colOff>554233</xdr:colOff>
      <xdr:row>6</xdr:row>
      <xdr:rowOff>132426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82EE3780-3E83-4435-84E3-43EE61F042CA}"/>
            </a:ext>
          </a:extLst>
        </xdr:cNvPr>
        <xdr:cNvGrpSpPr>
          <a:grpSpLocks noChangeAspect="1"/>
        </xdr:cNvGrpSpPr>
      </xdr:nvGrpSpPr>
      <xdr:grpSpPr>
        <a:xfrm>
          <a:off x="10896486" y="259954"/>
          <a:ext cx="4362533" cy="942901"/>
          <a:chOff x="6338013" y="38100"/>
          <a:chExt cx="3806112" cy="923925"/>
        </a:xfrm>
      </xdr:grpSpPr>
      <xdr:pic>
        <xdr:nvPicPr>
          <xdr:cNvPr id="5" name="Picture 4" descr="CCA Logo_New_construction.jpg">
            <a:extLst>
              <a:ext uri="{FF2B5EF4-FFF2-40B4-BE49-F238E27FC236}">
                <a16:creationId xmlns:a16="http://schemas.microsoft.com/office/drawing/2014/main" id="{B0DC22B9-19C7-469D-8AA2-78C3759E2E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D85DC935-D7BE-445F-B2F9-3E2BC5B15B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273843</xdr:colOff>
      <xdr:row>1</xdr:row>
      <xdr:rowOff>5954</xdr:rowOff>
    </xdr:from>
    <xdr:to>
      <xdr:col>20</xdr:col>
      <xdr:colOff>876</xdr:colOff>
      <xdr:row>6</xdr:row>
      <xdr:rowOff>132426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4CB9863D-EFB3-425E-A4C5-FA747976F989}"/>
            </a:ext>
          </a:extLst>
        </xdr:cNvPr>
        <xdr:cNvGrpSpPr>
          <a:grpSpLocks noChangeAspect="1"/>
        </xdr:cNvGrpSpPr>
      </xdr:nvGrpSpPr>
      <xdr:grpSpPr>
        <a:xfrm>
          <a:off x="10772510" y="259954"/>
          <a:ext cx="4349833" cy="973139"/>
          <a:chOff x="6338013" y="38100"/>
          <a:chExt cx="3806112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BE392FE6-986A-4A33-8A41-CC177211FB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BDB2DA14-A4A2-44E4-8B4B-64C4BCBBC7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273843</xdr:colOff>
      <xdr:row>1</xdr:row>
      <xdr:rowOff>5953</xdr:rowOff>
    </xdr:from>
    <xdr:to>
      <xdr:col>20</xdr:col>
      <xdr:colOff>875</xdr:colOff>
      <xdr:row>6</xdr:row>
      <xdr:rowOff>132425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66B4872-1204-44B4-96A5-6328C2131823}"/>
            </a:ext>
          </a:extLst>
        </xdr:cNvPr>
        <xdr:cNvGrpSpPr>
          <a:grpSpLocks noChangeAspect="1"/>
        </xdr:cNvGrpSpPr>
      </xdr:nvGrpSpPr>
      <xdr:grpSpPr>
        <a:xfrm>
          <a:off x="10568781" y="259953"/>
          <a:ext cx="4338719" cy="959910"/>
          <a:chOff x="6338013" y="38100"/>
          <a:chExt cx="3806112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504CA554-6922-4333-B690-DC08A25EA0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4E8EA84A-5602-4327-AAF8-624A659135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279796</xdr:colOff>
      <xdr:row>1</xdr:row>
      <xdr:rowOff>5954</xdr:rowOff>
    </xdr:from>
    <xdr:to>
      <xdr:col>20</xdr:col>
      <xdr:colOff>2065</xdr:colOff>
      <xdr:row>6</xdr:row>
      <xdr:rowOff>134410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F883A94-A1B3-4744-A924-BC6418C4D8A4}"/>
            </a:ext>
          </a:extLst>
        </xdr:cNvPr>
        <xdr:cNvGrpSpPr>
          <a:grpSpLocks noChangeAspect="1"/>
        </xdr:cNvGrpSpPr>
      </xdr:nvGrpSpPr>
      <xdr:grpSpPr>
        <a:xfrm>
          <a:off x="10602074" y="259954"/>
          <a:ext cx="4364824" cy="939845"/>
          <a:chOff x="6338013" y="38100"/>
          <a:chExt cx="3806112" cy="923925"/>
        </a:xfrm>
      </xdr:grpSpPr>
      <xdr:pic>
        <xdr:nvPicPr>
          <xdr:cNvPr id="5" name="Picture 4" descr="CCA Logo_New_construction.jpg">
            <a:extLst>
              <a:ext uri="{FF2B5EF4-FFF2-40B4-BE49-F238E27FC236}">
                <a16:creationId xmlns:a16="http://schemas.microsoft.com/office/drawing/2014/main" id="{E8ED0C2B-311B-451B-A397-70B9957147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3E794EF3-B734-4C8C-9E52-D86A40543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279796</xdr:colOff>
      <xdr:row>1</xdr:row>
      <xdr:rowOff>5953</xdr:rowOff>
    </xdr:from>
    <xdr:to>
      <xdr:col>20</xdr:col>
      <xdr:colOff>2065</xdr:colOff>
      <xdr:row>6</xdr:row>
      <xdr:rowOff>134409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2F1CD370-ACA8-458C-94B0-BD7B124A5C1C}"/>
            </a:ext>
          </a:extLst>
        </xdr:cNvPr>
        <xdr:cNvGrpSpPr>
          <a:grpSpLocks noChangeAspect="1"/>
        </xdr:cNvGrpSpPr>
      </xdr:nvGrpSpPr>
      <xdr:grpSpPr>
        <a:xfrm>
          <a:off x="10574734" y="259953"/>
          <a:ext cx="4333956" cy="961894"/>
          <a:chOff x="6338013" y="38100"/>
          <a:chExt cx="3806112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4AE11B94-485E-4E0C-898B-A67A744E78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7583F9D1-AC46-4A44-AFCA-D86922BA3C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255985</xdr:colOff>
      <xdr:row>1</xdr:row>
      <xdr:rowOff>5953</xdr:rowOff>
    </xdr:from>
    <xdr:to>
      <xdr:col>20</xdr:col>
      <xdr:colOff>2066</xdr:colOff>
      <xdr:row>6</xdr:row>
      <xdr:rowOff>134409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34CEA3C5-22AF-4818-91E4-8507ABC586F3}"/>
            </a:ext>
          </a:extLst>
        </xdr:cNvPr>
        <xdr:cNvGrpSpPr>
          <a:grpSpLocks noChangeAspect="1"/>
        </xdr:cNvGrpSpPr>
      </xdr:nvGrpSpPr>
      <xdr:grpSpPr>
        <a:xfrm>
          <a:off x="10557926" y="259953"/>
          <a:ext cx="4347964" cy="950221"/>
          <a:chOff x="6338013" y="26240"/>
          <a:chExt cx="3829924" cy="923925"/>
        </a:xfrm>
      </xdr:grpSpPr>
      <xdr:pic>
        <xdr:nvPicPr>
          <xdr:cNvPr id="8" name="Picture 7" descr="CCA Logo_New_construction.jpg">
            <a:extLst>
              <a:ext uri="{FF2B5EF4-FFF2-40B4-BE49-F238E27FC236}">
                <a16:creationId xmlns:a16="http://schemas.microsoft.com/office/drawing/2014/main" id="{16DC7BFD-2980-4943-8209-8C0E6748F7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DEBA8D9D-9169-4263-8ED0-918E91E9D76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44012" y="2624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279797</xdr:colOff>
      <xdr:row>1</xdr:row>
      <xdr:rowOff>5953</xdr:rowOff>
    </xdr:from>
    <xdr:to>
      <xdr:col>20</xdr:col>
      <xdr:colOff>2066</xdr:colOff>
      <xdr:row>6</xdr:row>
      <xdr:rowOff>134409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2F9C35A-928F-4978-B1C6-90D4C6A8C686}"/>
            </a:ext>
          </a:extLst>
        </xdr:cNvPr>
        <xdr:cNvGrpSpPr>
          <a:grpSpLocks noChangeAspect="1"/>
        </xdr:cNvGrpSpPr>
      </xdr:nvGrpSpPr>
      <xdr:grpSpPr>
        <a:xfrm>
          <a:off x="10701268" y="259953"/>
          <a:ext cx="4324151" cy="950221"/>
          <a:chOff x="6338013" y="38100"/>
          <a:chExt cx="3806112" cy="923925"/>
        </a:xfrm>
      </xdr:grpSpPr>
      <xdr:pic>
        <xdr:nvPicPr>
          <xdr:cNvPr id="5" name="Picture 4" descr="CCA Logo_New_construction.jpg">
            <a:extLst>
              <a:ext uri="{FF2B5EF4-FFF2-40B4-BE49-F238E27FC236}">
                <a16:creationId xmlns:a16="http://schemas.microsoft.com/office/drawing/2014/main" id="{C88E1793-79CE-41AD-97BD-A80A794BF9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538664B-1672-469E-B802-4BDBC23377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699458</xdr:colOff>
      <xdr:row>1</xdr:row>
      <xdr:rowOff>73509</xdr:rowOff>
    </xdr:from>
    <xdr:ext cx="3778332" cy="927497"/>
    <xdr:grpSp>
      <xdr:nvGrpSpPr>
        <xdr:cNvPr id="2" name="Group 1">
          <a:extLst>
            <a:ext uri="{FF2B5EF4-FFF2-40B4-BE49-F238E27FC236}">
              <a16:creationId xmlns:a16="http://schemas.microsoft.com/office/drawing/2014/main" id="{582B3EEC-2CE4-4062-AE21-C22816019297}"/>
            </a:ext>
          </a:extLst>
        </xdr:cNvPr>
        <xdr:cNvGrpSpPr>
          <a:grpSpLocks noChangeAspect="1"/>
        </xdr:cNvGrpSpPr>
      </xdr:nvGrpSpPr>
      <xdr:grpSpPr>
        <a:xfrm>
          <a:off x="8827458" y="73509"/>
          <a:ext cx="3778332" cy="927497"/>
          <a:chOff x="6338013" y="38100"/>
          <a:chExt cx="3806112" cy="923925"/>
        </a:xfrm>
      </xdr:grpSpPr>
      <xdr:pic>
        <xdr:nvPicPr>
          <xdr:cNvPr id="3" name="Picture 2" descr="CCA Logo_New_construction.jpg">
            <a:extLst>
              <a:ext uri="{FF2B5EF4-FFF2-40B4-BE49-F238E27FC236}">
                <a16:creationId xmlns:a16="http://schemas.microsoft.com/office/drawing/2014/main" id="{43948EC9-565C-4E4D-B438-3D6C104648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60AC0ED2-33AD-447F-8A7D-C8823C39F4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424292</xdr:colOff>
      <xdr:row>1</xdr:row>
      <xdr:rowOff>69275</xdr:rowOff>
    </xdr:from>
    <xdr:ext cx="3778332" cy="927497"/>
    <xdr:grpSp>
      <xdr:nvGrpSpPr>
        <xdr:cNvPr id="2" name="Group 1">
          <a:extLst>
            <a:ext uri="{FF2B5EF4-FFF2-40B4-BE49-F238E27FC236}">
              <a16:creationId xmlns:a16="http://schemas.microsoft.com/office/drawing/2014/main" id="{8879D2B8-50E7-4D8B-B674-EEB5221EF569}"/>
            </a:ext>
          </a:extLst>
        </xdr:cNvPr>
        <xdr:cNvGrpSpPr>
          <a:grpSpLocks noChangeAspect="1"/>
        </xdr:cNvGrpSpPr>
      </xdr:nvGrpSpPr>
      <xdr:grpSpPr>
        <a:xfrm>
          <a:off x="9009492" y="69275"/>
          <a:ext cx="3778332" cy="927497"/>
          <a:chOff x="6338013" y="38100"/>
          <a:chExt cx="3806112" cy="923925"/>
        </a:xfrm>
      </xdr:grpSpPr>
      <xdr:pic>
        <xdr:nvPicPr>
          <xdr:cNvPr id="3" name="Picture 2" descr="CCA Logo_New_construction.jpg">
            <a:extLst>
              <a:ext uri="{FF2B5EF4-FFF2-40B4-BE49-F238E27FC236}">
                <a16:creationId xmlns:a16="http://schemas.microsoft.com/office/drawing/2014/main" id="{21C4850C-C3B5-481B-A2A5-A83C5FD9C9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9EEBFB01-D664-4F7D-8D16-4F0D604D82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724859</xdr:colOff>
      <xdr:row>1</xdr:row>
      <xdr:rowOff>77742</xdr:rowOff>
    </xdr:from>
    <xdr:ext cx="3778332" cy="927497"/>
    <xdr:grpSp>
      <xdr:nvGrpSpPr>
        <xdr:cNvPr id="2" name="Group 1">
          <a:extLst>
            <a:ext uri="{FF2B5EF4-FFF2-40B4-BE49-F238E27FC236}">
              <a16:creationId xmlns:a16="http://schemas.microsoft.com/office/drawing/2014/main" id="{73E4BFAD-0FA0-497A-B0D0-687EF73ECA9E}"/>
            </a:ext>
          </a:extLst>
        </xdr:cNvPr>
        <xdr:cNvGrpSpPr>
          <a:grpSpLocks noChangeAspect="1"/>
        </xdr:cNvGrpSpPr>
      </xdr:nvGrpSpPr>
      <xdr:grpSpPr>
        <a:xfrm>
          <a:off x="9081459" y="77742"/>
          <a:ext cx="3778332" cy="927497"/>
          <a:chOff x="6338013" y="38100"/>
          <a:chExt cx="3806112" cy="923925"/>
        </a:xfrm>
      </xdr:grpSpPr>
      <xdr:pic>
        <xdr:nvPicPr>
          <xdr:cNvPr id="3" name="Picture 2" descr="CCA Logo_New_construction.jpg">
            <a:extLst>
              <a:ext uri="{FF2B5EF4-FFF2-40B4-BE49-F238E27FC236}">
                <a16:creationId xmlns:a16="http://schemas.microsoft.com/office/drawing/2014/main" id="{16162412-2BED-44FA-A199-87128883BA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B51AE6AB-8B29-4B33-BA28-CC6F8C3C69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724858</xdr:colOff>
      <xdr:row>1</xdr:row>
      <xdr:rowOff>60808</xdr:rowOff>
    </xdr:from>
    <xdr:ext cx="3778332" cy="927497"/>
    <xdr:grpSp>
      <xdr:nvGrpSpPr>
        <xdr:cNvPr id="2" name="Group 1">
          <a:extLst>
            <a:ext uri="{FF2B5EF4-FFF2-40B4-BE49-F238E27FC236}">
              <a16:creationId xmlns:a16="http://schemas.microsoft.com/office/drawing/2014/main" id="{D872643F-3F17-480F-AABD-28EB4960188F}"/>
            </a:ext>
          </a:extLst>
        </xdr:cNvPr>
        <xdr:cNvGrpSpPr>
          <a:grpSpLocks noChangeAspect="1"/>
        </xdr:cNvGrpSpPr>
      </xdr:nvGrpSpPr>
      <xdr:grpSpPr>
        <a:xfrm>
          <a:off x="9157658" y="60808"/>
          <a:ext cx="3778332" cy="927497"/>
          <a:chOff x="6338013" y="38100"/>
          <a:chExt cx="3806112" cy="923925"/>
        </a:xfrm>
      </xdr:grpSpPr>
      <xdr:pic>
        <xdr:nvPicPr>
          <xdr:cNvPr id="3" name="Picture 2" descr="CCA Logo_New_construction.jpg">
            <a:extLst>
              <a:ext uri="{FF2B5EF4-FFF2-40B4-BE49-F238E27FC236}">
                <a16:creationId xmlns:a16="http://schemas.microsoft.com/office/drawing/2014/main" id="{5851BAAC-E747-4571-9025-BE0792D05E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3DB44BF7-D2A7-4226-9EAC-9B27EB3245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424292</xdr:colOff>
      <xdr:row>1</xdr:row>
      <xdr:rowOff>69275</xdr:rowOff>
    </xdr:from>
    <xdr:ext cx="3778332" cy="927497"/>
    <xdr:grpSp>
      <xdr:nvGrpSpPr>
        <xdr:cNvPr id="2" name="Group 1">
          <a:extLst>
            <a:ext uri="{FF2B5EF4-FFF2-40B4-BE49-F238E27FC236}">
              <a16:creationId xmlns:a16="http://schemas.microsoft.com/office/drawing/2014/main" id="{323F5EDC-8DEC-43B9-93B3-53C7E339A7BF}"/>
            </a:ext>
          </a:extLst>
        </xdr:cNvPr>
        <xdr:cNvGrpSpPr>
          <a:grpSpLocks noChangeAspect="1"/>
        </xdr:cNvGrpSpPr>
      </xdr:nvGrpSpPr>
      <xdr:grpSpPr>
        <a:xfrm>
          <a:off x="8628492" y="69275"/>
          <a:ext cx="3778332" cy="927497"/>
          <a:chOff x="6338013" y="38100"/>
          <a:chExt cx="3806112" cy="923925"/>
        </a:xfrm>
      </xdr:grpSpPr>
      <xdr:pic>
        <xdr:nvPicPr>
          <xdr:cNvPr id="3" name="Picture 2" descr="CCA Logo_New_construction.jpg">
            <a:extLst>
              <a:ext uri="{FF2B5EF4-FFF2-40B4-BE49-F238E27FC236}">
                <a16:creationId xmlns:a16="http://schemas.microsoft.com/office/drawing/2014/main" id="{A5DA610C-6954-4605-A4BB-BD3530DF4E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F5E7FBE7-AEFC-43C9-A352-4D06D018DA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AC27F02-CF92-48BA-A495-103496E286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3C0F1787-7D48-421B-A0C6-A2C9638FD1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F316C5DE-4202-4B77-9028-BF646C4AF95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C328F378-3BA6-4734-8437-F0483DBC77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150631E-C78A-4E66-A71B-C3A5710C4E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4BCBA85D-AC32-42D8-92A5-0C431B0143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DB06D472-BD5A-4406-A24D-7300AAD166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72E00CDD-F6E1-432E-9479-02D549E234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5D8BA0D9-79CF-4118-A6B5-C6FC3F35D1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B0B8C34B-C66B-41DC-B4D6-2A5D7E3D41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9E8CE88B-00A2-4787-A284-011A8E8A5B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65A37B41-DA54-4B0B-9FD4-D91EEA1239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AEF0AFB2-B2D7-4958-8B5C-3852C168DA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id="{5F005730-F0A3-4683-BF25-71474D9AEB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26EF65AA-ECC6-4CD3-96E0-08B14D8F82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4A4CD326-959D-4471-9B45-B304F1FD11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8C3CFB45-28BB-4283-A614-CCC7E75D1E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7010B62E-D4E0-4519-82DB-21F51BAB92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72FFF3CE-D58D-4825-8BD5-E622C53146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25DE0FF8-C938-4E50-A262-852961CAD6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" name="Text Box 8">
          <a:extLst>
            <a:ext uri="{FF2B5EF4-FFF2-40B4-BE49-F238E27FC236}">
              <a16:creationId xmlns:a16="http://schemas.microsoft.com/office/drawing/2014/main" id="{8C2E71A5-A429-44B2-BBC8-908FF4E1A7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29309BEA-DC52-4FE5-A18D-286761E723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6464EB0A-4F17-4BEE-BA87-0AAD501E51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83F5ED64-74A8-4E04-938D-342B5B3073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id="{AF11F23D-9CA0-4CD1-B342-8654F608EE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7597DB37-0F23-480A-8DE9-93429A4D6F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E6D554D4-4101-4D95-BDED-21CE663838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" name="Text Box 8">
          <a:extLst>
            <a:ext uri="{FF2B5EF4-FFF2-40B4-BE49-F238E27FC236}">
              <a16:creationId xmlns:a16="http://schemas.microsoft.com/office/drawing/2014/main" id="{15E914B2-C645-4356-8011-97266CD424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" name="Text Box 8">
          <a:extLst>
            <a:ext uri="{FF2B5EF4-FFF2-40B4-BE49-F238E27FC236}">
              <a16:creationId xmlns:a16="http://schemas.microsoft.com/office/drawing/2014/main" id="{66F5FBD6-3822-48B6-91B1-C0368C7836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id="{2B6089FF-95F2-4873-87EF-525F2E40FC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44D34087-3F10-4183-8EE9-B0764465E8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FA8D8CA8-2B6B-4FEF-BE6E-1702D43E9D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CA4C0923-3355-42F2-A3A6-D7692A912F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" name="Text Box 8">
          <a:extLst>
            <a:ext uri="{FF2B5EF4-FFF2-40B4-BE49-F238E27FC236}">
              <a16:creationId xmlns:a16="http://schemas.microsoft.com/office/drawing/2014/main" id="{76708339-258B-46D4-81FF-2A8BCCB0A1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3847E2B5-BCD4-4236-99D6-9B81B5378F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39DCCDAC-E710-4C7B-AB38-67817A8B4E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5AED00BE-E096-4492-8C45-37BCD3E92C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9" name="Text Box 8">
          <a:extLst>
            <a:ext uri="{FF2B5EF4-FFF2-40B4-BE49-F238E27FC236}">
              <a16:creationId xmlns:a16="http://schemas.microsoft.com/office/drawing/2014/main" id="{5E787E90-F9D0-492C-9381-29AF1D3F87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B9CB958A-B1BB-44BC-9398-3BBB59E087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" name="Text Box 8">
          <a:extLst>
            <a:ext uri="{FF2B5EF4-FFF2-40B4-BE49-F238E27FC236}">
              <a16:creationId xmlns:a16="http://schemas.microsoft.com/office/drawing/2014/main" id="{447171C4-C67B-49A6-8423-D566CFE663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" name="Text Box 8">
          <a:extLst>
            <a:ext uri="{FF2B5EF4-FFF2-40B4-BE49-F238E27FC236}">
              <a16:creationId xmlns:a16="http://schemas.microsoft.com/office/drawing/2014/main" id="{29FB22D5-0AF2-4BFC-BB59-F2CCAF08FA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BAE3AB93-22D8-4D67-9D06-FDCE14AF53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13E79FA6-0244-4231-89AD-99E32898E7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3BC44C29-A953-40A1-A19D-6093568243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" name="Text Box 8">
          <a:extLst>
            <a:ext uri="{FF2B5EF4-FFF2-40B4-BE49-F238E27FC236}">
              <a16:creationId xmlns:a16="http://schemas.microsoft.com/office/drawing/2014/main" id="{4E3C66F2-34F2-4A9A-BD8D-B0F291B38E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" name="Text Box 8">
          <a:extLst>
            <a:ext uri="{FF2B5EF4-FFF2-40B4-BE49-F238E27FC236}">
              <a16:creationId xmlns:a16="http://schemas.microsoft.com/office/drawing/2014/main" id="{C50F3291-0E7D-4341-9DAC-6EFC715E7E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A81E3AC0-D42A-4448-B4D6-BCCDDAAB77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" name="Text Box 8">
          <a:extLst>
            <a:ext uri="{FF2B5EF4-FFF2-40B4-BE49-F238E27FC236}">
              <a16:creationId xmlns:a16="http://schemas.microsoft.com/office/drawing/2014/main" id="{E21713E2-A698-4AAA-9DD6-EBD4CA2587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" name="Text Box 8">
          <a:extLst>
            <a:ext uri="{FF2B5EF4-FFF2-40B4-BE49-F238E27FC236}">
              <a16:creationId xmlns:a16="http://schemas.microsoft.com/office/drawing/2014/main" id="{B48101FE-EE15-400C-9BD2-9B866617C6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1" name="Text Box 8">
          <a:extLst>
            <a:ext uri="{FF2B5EF4-FFF2-40B4-BE49-F238E27FC236}">
              <a16:creationId xmlns:a16="http://schemas.microsoft.com/office/drawing/2014/main" id="{B3500857-A346-4E23-8F36-C71652E5F8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id="{A1158A42-65F3-43F0-8CF1-355135FF20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" name="Text Box 8">
          <a:extLst>
            <a:ext uri="{FF2B5EF4-FFF2-40B4-BE49-F238E27FC236}">
              <a16:creationId xmlns:a16="http://schemas.microsoft.com/office/drawing/2014/main" id="{F2044A94-5EBC-46E9-B8C2-C9342769F8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E5D2B8FE-09DC-47FA-AC90-40E558C0E4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" name="Text Box 8">
          <a:extLst>
            <a:ext uri="{FF2B5EF4-FFF2-40B4-BE49-F238E27FC236}">
              <a16:creationId xmlns:a16="http://schemas.microsoft.com/office/drawing/2014/main" id="{88A1E381-A77B-4904-A976-078CE5DB45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45C9C225-0A3A-4191-A04B-300927D6CD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7" name="Text Box 8">
          <a:extLst>
            <a:ext uri="{FF2B5EF4-FFF2-40B4-BE49-F238E27FC236}">
              <a16:creationId xmlns:a16="http://schemas.microsoft.com/office/drawing/2014/main" id="{6136C513-38C3-45B0-A1D2-4F4A0C12A5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5A072A1F-1EA7-4D5A-8DAE-99A68C7DCE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" name="Text Box 8">
          <a:extLst>
            <a:ext uri="{FF2B5EF4-FFF2-40B4-BE49-F238E27FC236}">
              <a16:creationId xmlns:a16="http://schemas.microsoft.com/office/drawing/2014/main" id="{8577A087-BB8F-4233-8D26-8519081C8C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id="{44CFEE05-E4E3-4AF5-8F4C-4A504DC15B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5422D-8F73-4100-8BB8-068F801C79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" name="Text Box 8">
          <a:extLst>
            <a:ext uri="{FF2B5EF4-FFF2-40B4-BE49-F238E27FC236}">
              <a16:creationId xmlns:a16="http://schemas.microsoft.com/office/drawing/2014/main" id="{DD7393D2-4AF7-4C5F-A812-CC0C4A477E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E53F785F-FD11-4A1F-9BC8-2D19AE82C7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24BB7552-3E2C-4A65-866D-D4FC630C81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" name="Text Box 8">
          <a:extLst>
            <a:ext uri="{FF2B5EF4-FFF2-40B4-BE49-F238E27FC236}">
              <a16:creationId xmlns:a16="http://schemas.microsoft.com/office/drawing/2014/main" id="{7641D5CF-1816-4454-87D0-EBFC44A6B8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4E4E4B92-6438-4625-83E2-AB591CE7B3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C37F1FC7-0EAA-4577-BA55-599172DAA9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" name="Text Box 8">
          <a:extLst>
            <a:ext uri="{FF2B5EF4-FFF2-40B4-BE49-F238E27FC236}">
              <a16:creationId xmlns:a16="http://schemas.microsoft.com/office/drawing/2014/main" id="{2AF7005D-9067-4FCC-A586-26F7AA4177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" name="Text Box 8">
          <a:extLst>
            <a:ext uri="{FF2B5EF4-FFF2-40B4-BE49-F238E27FC236}">
              <a16:creationId xmlns:a16="http://schemas.microsoft.com/office/drawing/2014/main" id="{8F4D2212-CCE1-4283-9193-79CD83BE7E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" name="Text Box 8">
          <a:extLst>
            <a:ext uri="{FF2B5EF4-FFF2-40B4-BE49-F238E27FC236}">
              <a16:creationId xmlns:a16="http://schemas.microsoft.com/office/drawing/2014/main" id="{F9040A6B-84B1-46AC-9CD6-0BEB70F2DC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" name="Text Box 8">
          <a:extLst>
            <a:ext uri="{FF2B5EF4-FFF2-40B4-BE49-F238E27FC236}">
              <a16:creationId xmlns:a16="http://schemas.microsoft.com/office/drawing/2014/main" id="{E67DF946-AE99-4EA2-A8EA-184F9A117E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9E06A75-1A59-4F58-A7E3-1A27AADDAE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3" name="Text Box 8">
          <a:extLst>
            <a:ext uri="{FF2B5EF4-FFF2-40B4-BE49-F238E27FC236}">
              <a16:creationId xmlns:a16="http://schemas.microsoft.com/office/drawing/2014/main" id="{9B72EDA7-E450-40F8-9320-5D848B45C2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1A10CCE7-0A1D-4ACF-BEBF-86DAE55C65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5" name="Text Box 8">
          <a:extLst>
            <a:ext uri="{FF2B5EF4-FFF2-40B4-BE49-F238E27FC236}">
              <a16:creationId xmlns:a16="http://schemas.microsoft.com/office/drawing/2014/main" id="{230056F4-DA3B-4F8A-80C3-AF899F0185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id="{21C5609F-049A-4658-8CDE-6D3404C2C2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" name="Text Box 8">
          <a:extLst>
            <a:ext uri="{FF2B5EF4-FFF2-40B4-BE49-F238E27FC236}">
              <a16:creationId xmlns:a16="http://schemas.microsoft.com/office/drawing/2014/main" id="{B68415FF-D9B2-4751-8E1A-796F461D57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" name="Text Box 8">
          <a:extLst>
            <a:ext uri="{FF2B5EF4-FFF2-40B4-BE49-F238E27FC236}">
              <a16:creationId xmlns:a16="http://schemas.microsoft.com/office/drawing/2014/main" id="{AD8AED80-9F10-444F-839C-5A13202152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" name="Text Box 8">
          <a:extLst>
            <a:ext uri="{FF2B5EF4-FFF2-40B4-BE49-F238E27FC236}">
              <a16:creationId xmlns:a16="http://schemas.microsoft.com/office/drawing/2014/main" id="{93D92762-C82C-4731-A656-CFC4505A53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61C4F5E8-4055-42D5-B294-99CF7ED138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386B8E51-23B4-4141-83A0-AC8DEA6D7D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" name="Text Box 8">
          <a:extLst>
            <a:ext uri="{FF2B5EF4-FFF2-40B4-BE49-F238E27FC236}">
              <a16:creationId xmlns:a16="http://schemas.microsoft.com/office/drawing/2014/main" id="{3C8B0053-9B64-4C71-989F-42C993C06B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" name="Text Box 8">
          <a:extLst>
            <a:ext uri="{FF2B5EF4-FFF2-40B4-BE49-F238E27FC236}">
              <a16:creationId xmlns:a16="http://schemas.microsoft.com/office/drawing/2014/main" id="{48A903CB-A7D3-48A9-99C0-575564A8A8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F4B39081-C716-4525-9EF1-84749A429A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" name="Text Box 8">
          <a:extLst>
            <a:ext uri="{FF2B5EF4-FFF2-40B4-BE49-F238E27FC236}">
              <a16:creationId xmlns:a16="http://schemas.microsoft.com/office/drawing/2014/main" id="{750E3CB7-A0C1-4695-966F-BF95EB35D0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" name="Text Box 8">
          <a:extLst>
            <a:ext uri="{FF2B5EF4-FFF2-40B4-BE49-F238E27FC236}">
              <a16:creationId xmlns:a16="http://schemas.microsoft.com/office/drawing/2014/main" id="{33B64B6F-97F6-43CD-AD78-95B7F0C02C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D6770223-0A0B-4FBA-B9EB-83B8AA19F6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006303DC-C830-4AB9-B648-D8208AB082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id="{90A1D4FD-8F3A-4567-AD47-18099D1B8E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" name="Text Box 8">
          <a:extLst>
            <a:ext uri="{FF2B5EF4-FFF2-40B4-BE49-F238E27FC236}">
              <a16:creationId xmlns:a16="http://schemas.microsoft.com/office/drawing/2014/main" id="{339A10EC-C12D-4C76-A9A7-40D56EDC74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" name="Text Box 8">
          <a:extLst>
            <a:ext uri="{FF2B5EF4-FFF2-40B4-BE49-F238E27FC236}">
              <a16:creationId xmlns:a16="http://schemas.microsoft.com/office/drawing/2014/main" id="{E2ADC08C-FD93-430B-8308-228F1A70DC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" name="Text Box 8">
          <a:extLst>
            <a:ext uri="{FF2B5EF4-FFF2-40B4-BE49-F238E27FC236}">
              <a16:creationId xmlns:a16="http://schemas.microsoft.com/office/drawing/2014/main" id="{156B1EC7-DC0E-4D2C-B9A9-A2D496F2E3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" name="Text Box 8">
          <a:extLst>
            <a:ext uri="{FF2B5EF4-FFF2-40B4-BE49-F238E27FC236}">
              <a16:creationId xmlns:a16="http://schemas.microsoft.com/office/drawing/2014/main" id="{A44CA4E0-983D-4638-B433-DAF1CADD7E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" name="Text Box 8">
          <a:extLst>
            <a:ext uri="{FF2B5EF4-FFF2-40B4-BE49-F238E27FC236}">
              <a16:creationId xmlns:a16="http://schemas.microsoft.com/office/drawing/2014/main" id="{05B09A4A-21B3-451A-BD5D-B2EBC1E0DC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" name="Text Box 8">
          <a:extLst>
            <a:ext uri="{FF2B5EF4-FFF2-40B4-BE49-F238E27FC236}">
              <a16:creationId xmlns:a16="http://schemas.microsoft.com/office/drawing/2014/main" id="{FDDC5120-F498-45C4-8AEE-77E4165BBE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282F9271-FF18-4EFD-A9AE-90F332BEF6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" name="Text Box 8">
          <a:extLst>
            <a:ext uri="{FF2B5EF4-FFF2-40B4-BE49-F238E27FC236}">
              <a16:creationId xmlns:a16="http://schemas.microsoft.com/office/drawing/2014/main" id="{6AB34AC3-8638-47B1-8DB2-217D2B9A15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" name="Text Box 8">
          <a:extLst>
            <a:ext uri="{FF2B5EF4-FFF2-40B4-BE49-F238E27FC236}">
              <a16:creationId xmlns:a16="http://schemas.microsoft.com/office/drawing/2014/main" id="{81640791-BBFB-4C9A-A5C4-63D62CCC07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E2ADA7C8-7E5D-48FB-A466-1CB7DFACF4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33F79588-94F1-4F72-9FA4-57074BFF0A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" name="Text Box 8">
          <a:extLst>
            <a:ext uri="{FF2B5EF4-FFF2-40B4-BE49-F238E27FC236}">
              <a16:creationId xmlns:a16="http://schemas.microsoft.com/office/drawing/2014/main" id="{B6EEA5FB-0151-4275-9C48-C9C75B4ACD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" name="Text Box 8">
          <a:extLst>
            <a:ext uri="{FF2B5EF4-FFF2-40B4-BE49-F238E27FC236}">
              <a16:creationId xmlns:a16="http://schemas.microsoft.com/office/drawing/2014/main" id="{2FF65A99-2004-49E1-A288-EC0BC65B75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" name="Text Box 8">
          <a:extLst>
            <a:ext uri="{FF2B5EF4-FFF2-40B4-BE49-F238E27FC236}">
              <a16:creationId xmlns:a16="http://schemas.microsoft.com/office/drawing/2014/main" id="{48AEE4D9-39FB-43BC-A355-8E8A995498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200EBD14-79B8-4474-8444-3776B33C03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" name="Text Box 8">
          <a:extLst>
            <a:ext uri="{FF2B5EF4-FFF2-40B4-BE49-F238E27FC236}">
              <a16:creationId xmlns:a16="http://schemas.microsoft.com/office/drawing/2014/main" id="{C4B2045B-F6DC-419B-9EED-E1A4817588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6" name="Text Box 8">
          <a:extLst>
            <a:ext uri="{FF2B5EF4-FFF2-40B4-BE49-F238E27FC236}">
              <a16:creationId xmlns:a16="http://schemas.microsoft.com/office/drawing/2014/main" id="{0B50B73A-B1E0-406E-9F39-FC83D532C9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" name="Text Box 8">
          <a:extLst>
            <a:ext uri="{FF2B5EF4-FFF2-40B4-BE49-F238E27FC236}">
              <a16:creationId xmlns:a16="http://schemas.microsoft.com/office/drawing/2014/main" id="{02A6CD45-ED5F-4E08-8F36-B2395E7EB3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32010264-40E3-4B6F-8085-A947769FA5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" name="Text Box 8">
          <a:extLst>
            <a:ext uri="{FF2B5EF4-FFF2-40B4-BE49-F238E27FC236}">
              <a16:creationId xmlns:a16="http://schemas.microsoft.com/office/drawing/2014/main" id="{513285B9-3571-429F-8C4D-335AF44865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99A99F70-078D-457A-9BF2-D3FF7A2C77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id="{BC2B5BE9-ED6D-4DB9-B7EE-AEFC1F4B4F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6A65839F-20E4-4452-80E5-B8E57A2286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" name="Text Box 8">
          <a:extLst>
            <a:ext uri="{FF2B5EF4-FFF2-40B4-BE49-F238E27FC236}">
              <a16:creationId xmlns:a16="http://schemas.microsoft.com/office/drawing/2014/main" id="{7E317409-BDCA-4A50-AEB5-6DB429F907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" name="Text Box 8">
          <a:extLst>
            <a:ext uri="{FF2B5EF4-FFF2-40B4-BE49-F238E27FC236}">
              <a16:creationId xmlns:a16="http://schemas.microsoft.com/office/drawing/2014/main" id="{6B717773-B155-493F-96B1-32AB679D01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" name="Text Box 8">
          <a:extLst>
            <a:ext uri="{FF2B5EF4-FFF2-40B4-BE49-F238E27FC236}">
              <a16:creationId xmlns:a16="http://schemas.microsoft.com/office/drawing/2014/main" id="{C3E297C8-E13B-4033-9F03-5207D27E0B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" name="Text Box 8">
          <a:extLst>
            <a:ext uri="{FF2B5EF4-FFF2-40B4-BE49-F238E27FC236}">
              <a16:creationId xmlns:a16="http://schemas.microsoft.com/office/drawing/2014/main" id="{3B14A20D-FF3B-4CFF-B617-161786EF53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0674D88-57FA-423D-BC4A-9DCE3339DF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F728A6FA-0A86-4512-B45E-648ACB014D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A557409A-38F6-4019-B950-3633559F3C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" name="Text Box 8">
          <a:extLst>
            <a:ext uri="{FF2B5EF4-FFF2-40B4-BE49-F238E27FC236}">
              <a16:creationId xmlns:a16="http://schemas.microsoft.com/office/drawing/2014/main" id="{09878257-6199-4735-8FAA-0B20C8F3C4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" name="Text Box 8">
          <a:extLst>
            <a:ext uri="{FF2B5EF4-FFF2-40B4-BE49-F238E27FC236}">
              <a16:creationId xmlns:a16="http://schemas.microsoft.com/office/drawing/2014/main" id="{253E3689-A081-4B85-9725-C1E2AE0BB8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2" name="Text Box 8">
          <a:extLst>
            <a:ext uri="{FF2B5EF4-FFF2-40B4-BE49-F238E27FC236}">
              <a16:creationId xmlns:a16="http://schemas.microsoft.com/office/drawing/2014/main" id="{F49E31B9-77AC-4D3A-860E-88320C3F48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" name="Text Box 8">
          <a:extLst>
            <a:ext uri="{FF2B5EF4-FFF2-40B4-BE49-F238E27FC236}">
              <a16:creationId xmlns:a16="http://schemas.microsoft.com/office/drawing/2014/main" id="{918AD323-06A3-4364-85AE-035EEA9BBD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4" name="Text Box 8">
          <a:extLst>
            <a:ext uri="{FF2B5EF4-FFF2-40B4-BE49-F238E27FC236}">
              <a16:creationId xmlns:a16="http://schemas.microsoft.com/office/drawing/2014/main" id="{DEF3045A-101A-4DC3-824C-D45ACB710F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" name="Text Box 8">
          <a:extLst>
            <a:ext uri="{FF2B5EF4-FFF2-40B4-BE49-F238E27FC236}">
              <a16:creationId xmlns:a16="http://schemas.microsoft.com/office/drawing/2014/main" id="{332D0158-3BA2-4A0F-A5D1-76612E8BA5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" name="Text Box 8">
          <a:extLst>
            <a:ext uri="{FF2B5EF4-FFF2-40B4-BE49-F238E27FC236}">
              <a16:creationId xmlns:a16="http://schemas.microsoft.com/office/drawing/2014/main" id="{5F4CCDAA-445A-40B9-BCE6-3E6B91D49A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" name="Text Box 8">
          <a:extLst>
            <a:ext uri="{FF2B5EF4-FFF2-40B4-BE49-F238E27FC236}">
              <a16:creationId xmlns:a16="http://schemas.microsoft.com/office/drawing/2014/main" id="{D9A6BD8F-32D1-4E31-9589-672EE31A9C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id="{A8808CCB-9C2D-40FE-A746-4236E62329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" name="Text Box 8">
          <a:extLst>
            <a:ext uri="{FF2B5EF4-FFF2-40B4-BE49-F238E27FC236}">
              <a16:creationId xmlns:a16="http://schemas.microsoft.com/office/drawing/2014/main" id="{BA5C9858-8F3F-43FE-BEC2-24B6D2831A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" name="Text Box 8">
          <a:extLst>
            <a:ext uri="{FF2B5EF4-FFF2-40B4-BE49-F238E27FC236}">
              <a16:creationId xmlns:a16="http://schemas.microsoft.com/office/drawing/2014/main" id="{22E70E66-AD4E-4892-BBEF-060CB3ACC8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" name="Text Box 8">
          <a:extLst>
            <a:ext uri="{FF2B5EF4-FFF2-40B4-BE49-F238E27FC236}">
              <a16:creationId xmlns:a16="http://schemas.microsoft.com/office/drawing/2014/main" id="{C56DA223-F7CB-4E88-AB7E-4574BB983E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" name="Text Box 8">
          <a:extLst>
            <a:ext uri="{FF2B5EF4-FFF2-40B4-BE49-F238E27FC236}">
              <a16:creationId xmlns:a16="http://schemas.microsoft.com/office/drawing/2014/main" id="{60FDEE3B-F363-40C2-92BF-59DDD0079E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3" name="Text Box 8">
          <a:extLst>
            <a:ext uri="{FF2B5EF4-FFF2-40B4-BE49-F238E27FC236}">
              <a16:creationId xmlns:a16="http://schemas.microsoft.com/office/drawing/2014/main" id="{47B09610-4424-43EA-AD84-C08D9DFD12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" name="Text Box 8">
          <a:extLst>
            <a:ext uri="{FF2B5EF4-FFF2-40B4-BE49-F238E27FC236}">
              <a16:creationId xmlns:a16="http://schemas.microsoft.com/office/drawing/2014/main" id="{3B2F40D4-7F9D-46FD-8035-ED1266A4A8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D7D9E9D4-2611-45E0-88B9-65BD7F0177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" name="Text Box 8">
          <a:extLst>
            <a:ext uri="{FF2B5EF4-FFF2-40B4-BE49-F238E27FC236}">
              <a16:creationId xmlns:a16="http://schemas.microsoft.com/office/drawing/2014/main" id="{000BEE57-38FC-4163-BBBA-9C4EF24D6B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7" name="Text Box 8">
          <a:extLst>
            <a:ext uri="{FF2B5EF4-FFF2-40B4-BE49-F238E27FC236}">
              <a16:creationId xmlns:a16="http://schemas.microsoft.com/office/drawing/2014/main" id="{E7BF0C6F-10F4-4449-971C-ACC4263C88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" name="Text Box 8">
          <a:extLst>
            <a:ext uri="{FF2B5EF4-FFF2-40B4-BE49-F238E27FC236}">
              <a16:creationId xmlns:a16="http://schemas.microsoft.com/office/drawing/2014/main" id="{00A4BD26-0D5A-44C7-ABAE-4677D14CD7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" name="Text Box 8">
          <a:extLst>
            <a:ext uri="{FF2B5EF4-FFF2-40B4-BE49-F238E27FC236}">
              <a16:creationId xmlns:a16="http://schemas.microsoft.com/office/drawing/2014/main" id="{BCC61AE8-1065-4239-9774-34F89752B0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4583D93A-1AFD-4700-994D-C08D849C2A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0A6B91D9-6635-47A0-8507-45D26D3EB8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" name="Text Box 8">
          <a:extLst>
            <a:ext uri="{FF2B5EF4-FFF2-40B4-BE49-F238E27FC236}">
              <a16:creationId xmlns:a16="http://schemas.microsoft.com/office/drawing/2014/main" id="{F7A5515C-B0FF-4191-AFFF-3A95A98C06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" name="Text Box 8">
          <a:extLst>
            <a:ext uri="{FF2B5EF4-FFF2-40B4-BE49-F238E27FC236}">
              <a16:creationId xmlns:a16="http://schemas.microsoft.com/office/drawing/2014/main" id="{0D039F14-D49B-497B-92BF-B2158B0EBE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" name="Text Box 8">
          <a:extLst>
            <a:ext uri="{FF2B5EF4-FFF2-40B4-BE49-F238E27FC236}">
              <a16:creationId xmlns:a16="http://schemas.microsoft.com/office/drawing/2014/main" id="{CBBAF9FE-DEC4-4AAC-B46B-10CDE1FE53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C9DD2D58-3451-4FA9-AEBA-D2F5E1E807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98FABECE-9CCE-4C9C-885E-DD9B4B5B8D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6CA23DB5-7044-4E10-92C4-B1A763794D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" name="Text Box 8">
          <a:extLst>
            <a:ext uri="{FF2B5EF4-FFF2-40B4-BE49-F238E27FC236}">
              <a16:creationId xmlns:a16="http://schemas.microsoft.com/office/drawing/2014/main" id="{3EF3A089-C5D6-44BE-A719-B831A8737B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" name="Text Box 8">
          <a:extLst>
            <a:ext uri="{FF2B5EF4-FFF2-40B4-BE49-F238E27FC236}">
              <a16:creationId xmlns:a16="http://schemas.microsoft.com/office/drawing/2014/main" id="{656066D2-A3BC-43B5-8AE0-ACCD39E15A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" name="Text Box 8">
          <a:extLst>
            <a:ext uri="{FF2B5EF4-FFF2-40B4-BE49-F238E27FC236}">
              <a16:creationId xmlns:a16="http://schemas.microsoft.com/office/drawing/2014/main" id="{CCAA3A5D-E9BC-41C7-8487-E230BCABF1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" name="Text Box 8">
          <a:extLst>
            <a:ext uri="{FF2B5EF4-FFF2-40B4-BE49-F238E27FC236}">
              <a16:creationId xmlns:a16="http://schemas.microsoft.com/office/drawing/2014/main" id="{D05AEFC8-8AB7-4859-84A2-9B7E9FDFEA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" name="Text Box 8">
          <a:extLst>
            <a:ext uri="{FF2B5EF4-FFF2-40B4-BE49-F238E27FC236}">
              <a16:creationId xmlns:a16="http://schemas.microsoft.com/office/drawing/2014/main" id="{5CEFCEA3-41CF-4747-831A-224E723DC0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752F93CC-0842-4EE7-B6AA-7423820664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7CEA23E9-4D8D-469A-B00E-08185AD28D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5" name="Text Box 8">
          <a:extLst>
            <a:ext uri="{FF2B5EF4-FFF2-40B4-BE49-F238E27FC236}">
              <a16:creationId xmlns:a16="http://schemas.microsoft.com/office/drawing/2014/main" id="{94FF37B2-BA3A-409C-97EA-7C737AB597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" name="Text Box 8">
          <a:extLst>
            <a:ext uri="{FF2B5EF4-FFF2-40B4-BE49-F238E27FC236}">
              <a16:creationId xmlns:a16="http://schemas.microsoft.com/office/drawing/2014/main" id="{8132ADFF-DE9E-4CA4-AC56-00C9208CF3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" name="Text Box 8">
          <a:extLst>
            <a:ext uri="{FF2B5EF4-FFF2-40B4-BE49-F238E27FC236}">
              <a16:creationId xmlns:a16="http://schemas.microsoft.com/office/drawing/2014/main" id="{0F6B3A8B-C0B2-4253-9FDC-4DFB809325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" name="Text Box 8">
          <a:extLst>
            <a:ext uri="{FF2B5EF4-FFF2-40B4-BE49-F238E27FC236}">
              <a16:creationId xmlns:a16="http://schemas.microsoft.com/office/drawing/2014/main" id="{094A9924-303C-4FEC-8F60-A5BA4AF7CC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" name="Text Box 8">
          <a:extLst>
            <a:ext uri="{FF2B5EF4-FFF2-40B4-BE49-F238E27FC236}">
              <a16:creationId xmlns:a16="http://schemas.microsoft.com/office/drawing/2014/main" id="{F62DA144-DF18-4292-B4B3-058F43C76C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6515768E-88D9-42B9-9796-B82E8E1FB8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" name="Text Box 8">
          <a:extLst>
            <a:ext uri="{FF2B5EF4-FFF2-40B4-BE49-F238E27FC236}">
              <a16:creationId xmlns:a16="http://schemas.microsoft.com/office/drawing/2014/main" id="{34547D50-D6D4-4128-A0A1-1B2A4C66DC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" name="Text Box 8">
          <a:extLst>
            <a:ext uri="{FF2B5EF4-FFF2-40B4-BE49-F238E27FC236}">
              <a16:creationId xmlns:a16="http://schemas.microsoft.com/office/drawing/2014/main" id="{F90884EE-D159-4E7D-9742-6D1FAABF93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" name="Text Box 8">
          <a:extLst>
            <a:ext uri="{FF2B5EF4-FFF2-40B4-BE49-F238E27FC236}">
              <a16:creationId xmlns:a16="http://schemas.microsoft.com/office/drawing/2014/main" id="{53361BDC-6150-41A1-8808-C50A431220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" name="Text Box 8">
          <a:extLst>
            <a:ext uri="{FF2B5EF4-FFF2-40B4-BE49-F238E27FC236}">
              <a16:creationId xmlns:a16="http://schemas.microsoft.com/office/drawing/2014/main" id="{3D090D29-6D8C-4FD8-8E6B-02CB01E67E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" name="Text Box 8">
          <a:extLst>
            <a:ext uri="{FF2B5EF4-FFF2-40B4-BE49-F238E27FC236}">
              <a16:creationId xmlns:a16="http://schemas.microsoft.com/office/drawing/2014/main" id="{A196FD83-B546-46B1-9E64-5B455057D9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" name="Text Box 8">
          <a:extLst>
            <a:ext uri="{FF2B5EF4-FFF2-40B4-BE49-F238E27FC236}">
              <a16:creationId xmlns:a16="http://schemas.microsoft.com/office/drawing/2014/main" id="{9440841B-3DA6-44EB-A9C0-E2FA5A59C1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" name="Text Box 8">
          <a:extLst>
            <a:ext uri="{FF2B5EF4-FFF2-40B4-BE49-F238E27FC236}">
              <a16:creationId xmlns:a16="http://schemas.microsoft.com/office/drawing/2014/main" id="{A4E5B9AB-4901-4DBD-BAC6-F795DDBE74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B2A48C2-6972-4DE6-8111-897776E7CA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" name="Text Box 8">
          <a:extLst>
            <a:ext uri="{FF2B5EF4-FFF2-40B4-BE49-F238E27FC236}">
              <a16:creationId xmlns:a16="http://schemas.microsoft.com/office/drawing/2014/main" id="{BF2890ED-68D9-4AED-8CA3-671E0D35B3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" name="Text Box 8">
          <a:extLst>
            <a:ext uri="{FF2B5EF4-FFF2-40B4-BE49-F238E27FC236}">
              <a16:creationId xmlns:a16="http://schemas.microsoft.com/office/drawing/2014/main" id="{3DDD7665-9C88-451D-AFB9-E375FB24D2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AD59ECD3-7D61-4F11-BDB0-515036777C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2" name="Text Box 8">
          <a:extLst>
            <a:ext uri="{FF2B5EF4-FFF2-40B4-BE49-F238E27FC236}">
              <a16:creationId xmlns:a16="http://schemas.microsoft.com/office/drawing/2014/main" id="{89A6E839-55A5-477D-BADE-346C8A1C19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" name="Text Box 8">
          <a:extLst>
            <a:ext uri="{FF2B5EF4-FFF2-40B4-BE49-F238E27FC236}">
              <a16:creationId xmlns:a16="http://schemas.microsoft.com/office/drawing/2014/main" id="{3CD7583B-89F9-4FE2-B420-440EC62E56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" name="Text Box 8">
          <a:extLst>
            <a:ext uri="{FF2B5EF4-FFF2-40B4-BE49-F238E27FC236}">
              <a16:creationId xmlns:a16="http://schemas.microsoft.com/office/drawing/2014/main" id="{17499C13-447B-4C81-ABB6-03A61D6058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8C606A8B-DC5A-4840-AD8B-04D3480434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F3A34654-A17D-46F0-B9D1-782C71A846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" name="Text Box 8">
          <a:extLst>
            <a:ext uri="{FF2B5EF4-FFF2-40B4-BE49-F238E27FC236}">
              <a16:creationId xmlns:a16="http://schemas.microsoft.com/office/drawing/2014/main" id="{37D0EEDA-D93C-4E2E-B26C-21FCD17363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B9E8F876-4C9E-4612-A255-B845D716A1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" name="Text Box 8">
          <a:extLst>
            <a:ext uri="{FF2B5EF4-FFF2-40B4-BE49-F238E27FC236}">
              <a16:creationId xmlns:a16="http://schemas.microsoft.com/office/drawing/2014/main" id="{57371F6A-6D09-48A3-BA64-D8D2026F12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" name="Text Box 8">
          <a:extLst>
            <a:ext uri="{FF2B5EF4-FFF2-40B4-BE49-F238E27FC236}">
              <a16:creationId xmlns:a16="http://schemas.microsoft.com/office/drawing/2014/main" id="{083139D0-CDD5-470E-8BAF-6D47E20E24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1" name="Text Box 8">
          <a:extLst>
            <a:ext uri="{FF2B5EF4-FFF2-40B4-BE49-F238E27FC236}">
              <a16:creationId xmlns:a16="http://schemas.microsoft.com/office/drawing/2014/main" id="{D2553570-8818-4177-8D1F-5FA240F282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96E6B42A-B0B9-49EE-BFE9-07A9A7319D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10A462B6-C99C-4228-9615-047071BBE4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" name="Text Box 8">
          <a:extLst>
            <a:ext uri="{FF2B5EF4-FFF2-40B4-BE49-F238E27FC236}">
              <a16:creationId xmlns:a16="http://schemas.microsoft.com/office/drawing/2014/main" id="{CA4B20B3-B7CD-4E08-84BC-573B7B9E36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5" name="Text Box 8">
          <a:extLst>
            <a:ext uri="{FF2B5EF4-FFF2-40B4-BE49-F238E27FC236}">
              <a16:creationId xmlns:a16="http://schemas.microsoft.com/office/drawing/2014/main" id="{CDCEEB97-10C1-49A7-BC48-4181D74B32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" name="Text Box 8">
          <a:extLst>
            <a:ext uri="{FF2B5EF4-FFF2-40B4-BE49-F238E27FC236}">
              <a16:creationId xmlns:a16="http://schemas.microsoft.com/office/drawing/2014/main" id="{D7CE83AC-E9C4-4E29-B276-D0CB26724B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" name="Text Box 8">
          <a:extLst>
            <a:ext uri="{FF2B5EF4-FFF2-40B4-BE49-F238E27FC236}">
              <a16:creationId xmlns:a16="http://schemas.microsoft.com/office/drawing/2014/main" id="{C183389B-CF96-4B8A-8E0F-EE068C282D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" name="Text Box 8">
          <a:extLst>
            <a:ext uri="{FF2B5EF4-FFF2-40B4-BE49-F238E27FC236}">
              <a16:creationId xmlns:a16="http://schemas.microsoft.com/office/drawing/2014/main" id="{2405E28C-89B1-4ECB-B362-A600CD420B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47F0667A-8728-42EC-B2A9-407200FDEC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" name="Text Box 8">
          <a:extLst>
            <a:ext uri="{FF2B5EF4-FFF2-40B4-BE49-F238E27FC236}">
              <a16:creationId xmlns:a16="http://schemas.microsoft.com/office/drawing/2014/main" id="{57F652C5-0F4E-4D0A-9731-AEB1327500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" name="Text Box 8">
          <a:extLst>
            <a:ext uri="{FF2B5EF4-FFF2-40B4-BE49-F238E27FC236}">
              <a16:creationId xmlns:a16="http://schemas.microsoft.com/office/drawing/2014/main" id="{C1CF8AF0-A99D-4295-8283-E45ECB1984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33922AD9-C301-4FCE-B249-4219CB282E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" name="Text Box 8">
          <a:extLst>
            <a:ext uri="{FF2B5EF4-FFF2-40B4-BE49-F238E27FC236}">
              <a16:creationId xmlns:a16="http://schemas.microsoft.com/office/drawing/2014/main" id="{A00E92E4-51AE-4745-B0A0-745DAC446C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" name="Text Box 8">
          <a:extLst>
            <a:ext uri="{FF2B5EF4-FFF2-40B4-BE49-F238E27FC236}">
              <a16:creationId xmlns:a16="http://schemas.microsoft.com/office/drawing/2014/main" id="{38B19344-4A69-43F5-95C9-B2C26223C2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" name="Text Box 8">
          <a:extLst>
            <a:ext uri="{FF2B5EF4-FFF2-40B4-BE49-F238E27FC236}">
              <a16:creationId xmlns:a16="http://schemas.microsoft.com/office/drawing/2014/main" id="{0F0CC223-E0D3-4CE6-8F78-221FD8C504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" name="Text Box 8">
          <a:extLst>
            <a:ext uri="{FF2B5EF4-FFF2-40B4-BE49-F238E27FC236}">
              <a16:creationId xmlns:a16="http://schemas.microsoft.com/office/drawing/2014/main" id="{84F864E4-FA5A-49CA-8ABC-A5C9303F84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" name="Text Box 8">
          <a:extLst>
            <a:ext uri="{FF2B5EF4-FFF2-40B4-BE49-F238E27FC236}">
              <a16:creationId xmlns:a16="http://schemas.microsoft.com/office/drawing/2014/main" id="{00B10972-F0C6-476E-A6FF-99DB6E8950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98" name="Text Box 8">
          <a:extLst>
            <a:ext uri="{FF2B5EF4-FFF2-40B4-BE49-F238E27FC236}">
              <a16:creationId xmlns:a16="http://schemas.microsoft.com/office/drawing/2014/main" id="{7A1797C7-7AE6-4055-AA64-9945566B7FB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99" name="Text Box 8">
          <a:extLst>
            <a:ext uri="{FF2B5EF4-FFF2-40B4-BE49-F238E27FC236}">
              <a16:creationId xmlns:a16="http://schemas.microsoft.com/office/drawing/2014/main" id="{4D34162B-239A-4A04-94BA-0A1B9303DBE7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0" name="Text Box 8">
          <a:extLst>
            <a:ext uri="{FF2B5EF4-FFF2-40B4-BE49-F238E27FC236}">
              <a16:creationId xmlns:a16="http://schemas.microsoft.com/office/drawing/2014/main" id="{E6EEB43B-FA9A-410C-A2DF-8C43596C052E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1" name="Text Box 8">
          <a:extLst>
            <a:ext uri="{FF2B5EF4-FFF2-40B4-BE49-F238E27FC236}">
              <a16:creationId xmlns:a16="http://schemas.microsoft.com/office/drawing/2014/main" id="{3AB6E2B9-4461-4834-9048-8AC916C7AEE3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2" name="Text Box 8">
          <a:extLst>
            <a:ext uri="{FF2B5EF4-FFF2-40B4-BE49-F238E27FC236}">
              <a16:creationId xmlns:a16="http://schemas.microsoft.com/office/drawing/2014/main" id="{7A71BF00-3104-434E-B682-7086F1BA9B87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3" name="Text Box 8">
          <a:extLst>
            <a:ext uri="{FF2B5EF4-FFF2-40B4-BE49-F238E27FC236}">
              <a16:creationId xmlns:a16="http://schemas.microsoft.com/office/drawing/2014/main" id="{C80D6804-7CAE-4041-B054-049A1A6558F0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4" name="Text Box 8">
          <a:extLst>
            <a:ext uri="{FF2B5EF4-FFF2-40B4-BE49-F238E27FC236}">
              <a16:creationId xmlns:a16="http://schemas.microsoft.com/office/drawing/2014/main" id="{E008ED5E-5EA7-4F3D-BCFA-BC4B1998242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5" name="Text Box 8">
          <a:extLst>
            <a:ext uri="{FF2B5EF4-FFF2-40B4-BE49-F238E27FC236}">
              <a16:creationId xmlns:a16="http://schemas.microsoft.com/office/drawing/2014/main" id="{7B335F28-2EF8-4A43-B33B-FDCEDDD5C141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6" name="Text Box 8">
          <a:extLst>
            <a:ext uri="{FF2B5EF4-FFF2-40B4-BE49-F238E27FC236}">
              <a16:creationId xmlns:a16="http://schemas.microsoft.com/office/drawing/2014/main" id="{9CF2B5BE-F753-446B-A848-520ABA698D9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7" name="Text Box 8">
          <a:extLst>
            <a:ext uri="{FF2B5EF4-FFF2-40B4-BE49-F238E27FC236}">
              <a16:creationId xmlns:a16="http://schemas.microsoft.com/office/drawing/2014/main" id="{0D2F81AA-438D-4D32-BB23-E3471A962986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70BDAD92-A27F-4F1E-9D0C-AB552A06DFFB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09" name="Text Box 8">
          <a:extLst>
            <a:ext uri="{FF2B5EF4-FFF2-40B4-BE49-F238E27FC236}">
              <a16:creationId xmlns:a16="http://schemas.microsoft.com/office/drawing/2014/main" id="{22228BDB-6C15-4A18-8927-53CF786FC55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0" name="Text Box 8">
          <a:extLst>
            <a:ext uri="{FF2B5EF4-FFF2-40B4-BE49-F238E27FC236}">
              <a16:creationId xmlns:a16="http://schemas.microsoft.com/office/drawing/2014/main" id="{BA91F3F2-701B-4A7A-882D-F61EF25D149D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2A3DEA9-1351-4BE1-8CFC-DF649558543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31E39EDE-CCF5-4DBA-A87A-B7B665FB6E5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3" name="Text Box 8">
          <a:extLst>
            <a:ext uri="{FF2B5EF4-FFF2-40B4-BE49-F238E27FC236}">
              <a16:creationId xmlns:a16="http://schemas.microsoft.com/office/drawing/2014/main" id="{A37345C1-B083-4DAB-B1BD-90278592F2FB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4" name="Text Box 8">
          <a:extLst>
            <a:ext uri="{FF2B5EF4-FFF2-40B4-BE49-F238E27FC236}">
              <a16:creationId xmlns:a16="http://schemas.microsoft.com/office/drawing/2014/main" id="{9D89E8DB-723C-4FC9-BE48-128A72619D0E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5" name="Text Box 8">
          <a:extLst>
            <a:ext uri="{FF2B5EF4-FFF2-40B4-BE49-F238E27FC236}">
              <a16:creationId xmlns:a16="http://schemas.microsoft.com/office/drawing/2014/main" id="{CD41A3CF-7671-4513-A744-6D33D3DB5C1B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6" name="Text Box 8">
          <a:extLst>
            <a:ext uri="{FF2B5EF4-FFF2-40B4-BE49-F238E27FC236}">
              <a16:creationId xmlns:a16="http://schemas.microsoft.com/office/drawing/2014/main" id="{337789DC-3361-47DF-B26C-5F395EB1FD2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7" name="Text Box 8">
          <a:extLst>
            <a:ext uri="{FF2B5EF4-FFF2-40B4-BE49-F238E27FC236}">
              <a16:creationId xmlns:a16="http://schemas.microsoft.com/office/drawing/2014/main" id="{DAB53810-21A1-4D5C-BF58-F68E634A3D8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" name="Text Box 8">
          <a:extLst>
            <a:ext uri="{FF2B5EF4-FFF2-40B4-BE49-F238E27FC236}">
              <a16:creationId xmlns:a16="http://schemas.microsoft.com/office/drawing/2014/main" id="{85AE054B-B881-4549-BE8B-C53BA72352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122D88E0-F59C-4370-A2A6-0C3D22CFDA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" name="Text Box 8">
          <a:extLst>
            <a:ext uri="{FF2B5EF4-FFF2-40B4-BE49-F238E27FC236}">
              <a16:creationId xmlns:a16="http://schemas.microsoft.com/office/drawing/2014/main" id="{89D26D0A-322B-43ED-8836-292E5C3360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" name="Text Box 8">
          <a:extLst>
            <a:ext uri="{FF2B5EF4-FFF2-40B4-BE49-F238E27FC236}">
              <a16:creationId xmlns:a16="http://schemas.microsoft.com/office/drawing/2014/main" id="{188101C6-7D56-4920-91C1-0092050A62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" name="Text Box 8">
          <a:extLst>
            <a:ext uri="{FF2B5EF4-FFF2-40B4-BE49-F238E27FC236}">
              <a16:creationId xmlns:a16="http://schemas.microsoft.com/office/drawing/2014/main" id="{3A59F63F-CBAD-4684-8816-6AA72156A3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" name="Text Box 8">
          <a:extLst>
            <a:ext uri="{FF2B5EF4-FFF2-40B4-BE49-F238E27FC236}">
              <a16:creationId xmlns:a16="http://schemas.microsoft.com/office/drawing/2014/main" id="{7E6AFFFF-AEDB-4823-BC0A-BCC837DF7A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" name="Text Box 8">
          <a:extLst>
            <a:ext uri="{FF2B5EF4-FFF2-40B4-BE49-F238E27FC236}">
              <a16:creationId xmlns:a16="http://schemas.microsoft.com/office/drawing/2014/main" id="{C550C8DC-50EE-4F30-A58A-A324BB1EB7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02C92CC1-D34C-4C6F-BADD-8C99EE7A13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" name="Text Box 8">
          <a:extLst>
            <a:ext uri="{FF2B5EF4-FFF2-40B4-BE49-F238E27FC236}">
              <a16:creationId xmlns:a16="http://schemas.microsoft.com/office/drawing/2014/main" id="{3AC5C57C-29B5-4660-A6DE-1AC993996A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" name="Text Box 8">
          <a:extLst>
            <a:ext uri="{FF2B5EF4-FFF2-40B4-BE49-F238E27FC236}">
              <a16:creationId xmlns:a16="http://schemas.microsoft.com/office/drawing/2014/main" id="{2D704ECF-51D8-4B4C-941E-966E704E32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" name="Text Box 8">
          <a:extLst>
            <a:ext uri="{FF2B5EF4-FFF2-40B4-BE49-F238E27FC236}">
              <a16:creationId xmlns:a16="http://schemas.microsoft.com/office/drawing/2014/main" id="{CD71A7CB-7886-43EB-B000-E89A6CF899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" name="Text Box 8">
          <a:extLst>
            <a:ext uri="{FF2B5EF4-FFF2-40B4-BE49-F238E27FC236}">
              <a16:creationId xmlns:a16="http://schemas.microsoft.com/office/drawing/2014/main" id="{4EE6A365-8360-48D9-85FD-CB58F998D7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0" name="Text Box 8">
          <a:extLst>
            <a:ext uri="{FF2B5EF4-FFF2-40B4-BE49-F238E27FC236}">
              <a16:creationId xmlns:a16="http://schemas.microsoft.com/office/drawing/2014/main" id="{1CE5AE7E-46E7-49C9-BC72-BCC36E830F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" name="Text Box 8">
          <a:extLst>
            <a:ext uri="{FF2B5EF4-FFF2-40B4-BE49-F238E27FC236}">
              <a16:creationId xmlns:a16="http://schemas.microsoft.com/office/drawing/2014/main" id="{4E3BC02F-8529-4AC2-8A74-DD5B48D38C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" name="Text Box 8">
          <a:extLst>
            <a:ext uri="{FF2B5EF4-FFF2-40B4-BE49-F238E27FC236}">
              <a16:creationId xmlns:a16="http://schemas.microsoft.com/office/drawing/2014/main" id="{E5921C53-0440-4BBB-8224-F84955F70B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" name="Text Box 8">
          <a:extLst>
            <a:ext uri="{FF2B5EF4-FFF2-40B4-BE49-F238E27FC236}">
              <a16:creationId xmlns:a16="http://schemas.microsoft.com/office/drawing/2014/main" id="{3E02803B-5FB5-4648-9A72-2EC75A8915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8D84540-6BF6-4627-8077-9F877856EA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" name="Text Box 8">
          <a:extLst>
            <a:ext uri="{FF2B5EF4-FFF2-40B4-BE49-F238E27FC236}">
              <a16:creationId xmlns:a16="http://schemas.microsoft.com/office/drawing/2014/main" id="{07F3A731-A30E-448A-A419-6BFD8D40DC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" name="Text Box 8">
          <a:extLst>
            <a:ext uri="{FF2B5EF4-FFF2-40B4-BE49-F238E27FC236}">
              <a16:creationId xmlns:a16="http://schemas.microsoft.com/office/drawing/2014/main" id="{82BA1056-1904-4A2D-8157-D3379BC766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" name="Text Box 8">
          <a:extLst>
            <a:ext uri="{FF2B5EF4-FFF2-40B4-BE49-F238E27FC236}">
              <a16:creationId xmlns:a16="http://schemas.microsoft.com/office/drawing/2014/main" id="{A92F8817-85E2-4CF6-893C-CA0F85E53B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" name="Text Box 8">
          <a:extLst>
            <a:ext uri="{FF2B5EF4-FFF2-40B4-BE49-F238E27FC236}">
              <a16:creationId xmlns:a16="http://schemas.microsoft.com/office/drawing/2014/main" id="{7115D256-71C6-4260-B979-7D0DF5BDB8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" name="Text Box 8">
          <a:extLst>
            <a:ext uri="{FF2B5EF4-FFF2-40B4-BE49-F238E27FC236}">
              <a16:creationId xmlns:a16="http://schemas.microsoft.com/office/drawing/2014/main" id="{1B1B4FB8-157C-4233-BFAD-8EE167B414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" name="Text Box 8">
          <a:extLst>
            <a:ext uri="{FF2B5EF4-FFF2-40B4-BE49-F238E27FC236}">
              <a16:creationId xmlns:a16="http://schemas.microsoft.com/office/drawing/2014/main" id="{5B19D190-0E9D-43BE-9D2A-A8FCF9D955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" name="Text Box 8">
          <a:extLst>
            <a:ext uri="{FF2B5EF4-FFF2-40B4-BE49-F238E27FC236}">
              <a16:creationId xmlns:a16="http://schemas.microsoft.com/office/drawing/2014/main" id="{0C781B63-AA07-49FA-A018-0A5E762EB3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" name="Text Box 8">
          <a:extLst>
            <a:ext uri="{FF2B5EF4-FFF2-40B4-BE49-F238E27FC236}">
              <a16:creationId xmlns:a16="http://schemas.microsoft.com/office/drawing/2014/main" id="{25FFAADA-F212-4DB4-985A-B566A87513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" name="Text Box 8">
          <a:extLst>
            <a:ext uri="{FF2B5EF4-FFF2-40B4-BE49-F238E27FC236}">
              <a16:creationId xmlns:a16="http://schemas.microsoft.com/office/drawing/2014/main" id="{46F0A9E1-5C10-4B2A-965E-1DC9E1E76A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9C125A45-26A9-47F7-9BEE-1C8C43230A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5" name="Text Box 8">
          <a:extLst>
            <a:ext uri="{FF2B5EF4-FFF2-40B4-BE49-F238E27FC236}">
              <a16:creationId xmlns:a16="http://schemas.microsoft.com/office/drawing/2014/main" id="{78201EE2-A228-4784-B981-E574F271CB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" name="Text Box 8">
          <a:extLst>
            <a:ext uri="{FF2B5EF4-FFF2-40B4-BE49-F238E27FC236}">
              <a16:creationId xmlns:a16="http://schemas.microsoft.com/office/drawing/2014/main" id="{5CFE1D5B-C9D5-4CEA-89F5-6C7596552B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3D159A56-9C75-4577-BF00-A7EF27DE7A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6D74A271-CCB5-4E09-967B-116FF2A83B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" name="Text Box 8">
          <a:extLst>
            <a:ext uri="{FF2B5EF4-FFF2-40B4-BE49-F238E27FC236}">
              <a16:creationId xmlns:a16="http://schemas.microsoft.com/office/drawing/2014/main" id="{161F9A1D-B26A-4C0B-9982-461CEF4A9F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" name="Text Box 8">
          <a:extLst>
            <a:ext uri="{FF2B5EF4-FFF2-40B4-BE49-F238E27FC236}">
              <a16:creationId xmlns:a16="http://schemas.microsoft.com/office/drawing/2014/main" id="{6F449427-966F-4CBC-A1B9-273FAA6229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" name="Text Box 8">
          <a:extLst>
            <a:ext uri="{FF2B5EF4-FFF2-40B4-BE49-F238E27FC236}">
              <a16:creationId xmlns:a16="http://schemas.microsoft.com/office/drawing/2014/main" id="{6BD400C8-A0C0-4A52-BA74-D759E85E3F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2" name="Text Box 8">
          <a:extLst>
            <a:ext uri="{FF2B5EF4-FFF2-40B4-BE49-F238E27FC236}">
              <a16:creationId xmlns:a16="http://schemas.microsoft.com/office/drawing/2014/main" id="{4677797A-2B27-4968-B91C-992222989A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" name="Text Box 8">
          <a:extLst>
            <a:ext uri="{FF2B5EF4-FFF2-40B4-BE49-F238E27FC236}">
              <a16:creationId xmlns:a16="http://schemas.microsoft.com/office/drawing/2014/main" id="{7B24C984-2218-4F0D-983D-36B193EACB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4" name="Text Box 8">
          <a:extLst>
            <a:ext uri="{FF2B5EF4-FFF2-40B4-BE49-F238E27FC236}">
              <a16:creationId xmlns:a16="http://schemas.microsoft.com/office/drawing/2014/main" id="{88A2E647-4059-47B4-B6AD-9C748314DE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55A1B2C7-B1AD-4C1E-888F-1348707448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6" name="Text Box 8">
          <a:extLst>
            <a:ext uri="{FF2B5EF4-FFF2-40B4-BE49-F238E27FC236}">
              <a16:creationId xmlns:a16="http://schemas.microsoft.com/office/drawing/2014/main" id="{C31A9EDB-BFC7-46AE-A664-0E210189C8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7" name="Text Box 8">
          <a:extLst>
            <a:ext uri="{FF2B5EF4-FFF2-40B4-BE49-F238E27FC236}">
              <a16:creationId xmlns:a16="http://schemas.microsoft.com/office/drawing/2014/main" id="{7A73D960-C47E-4308-AA83-020BBBB322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" name="Text Box 8">
          <a:extLst>
            <a:ext uri="{FF2B5EF4-FFF2-40B4-BE49-F238E27FC236}">
              <a16:creationId xmlns:a16="http://schemas.microsoft.com/office/drawing/2014/main" id="{39EF1930-CB34-49C1-B431-94A0283583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" name="Text Box 8">
          <a:extLst>
            <a:ext uri="{FF2B5EF4-FFF2-40B4-BE49-F238E27FC236}">
              <a16:creationId xmlns:a16="http://schemas.microsoft.com/office/drawing/2014/main" id="{CCB913B3-8CC7-4056-B564-2DDB57135D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" name="Text Box 8">
          <a:extLst>
            <a:ext uri="{FF2B5EF4-FFF2-40B4-BE49-F238E27FC236}">
              <a16:creationId xmlns:a16="http://schemas.microsoft.com/office/drawing/2014/main" id="{2C314CFF-652D-4759-BBB5-BB23D09E53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7B767D7D-8C76-4A7B-915C-C15AC66D0A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6FEB3716-6E71-4385-A808-4738698518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63" name="Text Box 8">
          <a:extLst>
            <a:ext uri="{FF2B5EF4-FFF2-40B4-BE49-F238E27FC236}">
              <a16:creationId xmlns:a16="http://schemas.microsoft.com/office/drawing/2014/main" id="{AE7AA681-CD67-4A18-A72A-0F8A84F94C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64" name="Text Box 8">
          <a:extLst>
            <a:ext uri="{FF2B5EF4-FFF2-40B4-BE49-F238E27FC236}">
              <a16:creationId xmlns:a16="http://schemas.microsoft.com/office/drawing/2014/main" id="{3F253D84-3DBE-4391-BD99-82B1996409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65" name="Text Box 8">
          <a:extLst>
            <a:ext uri="{FF2B5EF4-FFF2-40B4-BE49-F238E27FC236}">
              <a16:creationId xmlns:a16="http://schemas.microsoft.com/office/drawing/2014/main" id="{673D066D-613A-4781-B4F1-67F50CE587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66" name="Text Box 8">
          <a:extLst>
            <a:ext uri="{FF2B5EF4-FFF2-40B4-BE49-F238E27FC236}">
              <a16:creationId xmlns:a16="http://schemas.microsoft.com/office/drawing/2014/main" id="{5D496354-CA13-4DA7-B14C-AF323F98A9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67" name="Text Box 8">
          <a:extLst>
            <a:ext uri="{FF2B5EF4-FFF2-40B4-BE49-F238E27FC236}">
              <a16:creationId xmlns:a16="http://schemas.microsoft.com/office/drawing/2014/main" id="{9876F057-E3A4-4945-A0E7-7D6E3DD040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68" name="Text Box 8">
          <a:extLst>
            <a:ext uri="{FF2B5EF4-FFF2-40B4-BE49-F238E27FC236}">
              <a16:creationId xmlns:a16="http://schemas.microsoft.com/office/drawing/2014/main" id="{B74B1F4F-8269-4DBE-84B9-6F4B344195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id="{5DCD1BAA-1EDD-49BC-B198-0B2B12146A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0" name="Text Box 8">
          <a:extLst>
            <a:ext uri="{FF2B5EF4-FFF2-40B4-BE49-F238E27FC236}">
              <a16:creationId xmlns:a16="http://schemas.microsoft.com/office/drawing/2014/main" id="{E1C3DF35-E5D9-41FC-AB79-1C90A56F30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" name="Text Box 8">
          <a:extLst>
            <a:ext uri="{FF2B5EF4-FFF2-40B4-BE49-F238E27FC236}">
              <a16:creationId xmlns:a16="http://schemas.microsoft.com/office/drawing/2014/main" id="{E398C006-9288-4359-889C-948E630FFC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" name="Text Box 8">
          <a:extLst>
            <a:ext uri="{FF2B5EF4-FFF2-40B4-BE49-F238E27FC236}">
              <a16:creationId xmlns:a16="http://schemas.microsoft.com/office/drawing/2014/main" id="{B4142D59-1E73-4815-ACB3-1208B7FBC8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" name="Text Box 8">
          <a:extLst>
            <a:ext uri="{FF2B5EF4-FFF2-40B4-BE49-F238E27FC236}">
              <a16:creationId xmlns:a16="http://schemas.microsoft.com/office/drawing/2014/main" id="{F8903E96-D92A-4D37-A924-2CF357BE5E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" name="Text Box 8">
          <a:extLst>
            <a:ext uri="{FF2B5EF4-FFF2-40B4-BE49-F238E27FC236}">
              <a16:creationId xmlns:a16="http://schemas.microsoft.com/office/drawing/2014/main" id="{10C0FD5C-AAEE-434F-AD6E-B7A5D0436F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" name="Text Box 8">
          <a:extLst>
            <a:ext uri="{FF2B5EF4-FFF2-40B4-BE49-F238E27FC236}">
              <a16:creationId xmlns:a16="http://schemas.microsoft.com/office/drawing/2014/main" id="{324037AA-F96F-4B7B-B442-FAA4010EA4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" name="Text Box 8">
          <a:extLst>
            <a:ext uri="{FF2B5EF4-FFF2-40B4-BE49-F238E27FC236}">
              <a16:creationId xmlns:a16="http://schemas.microsoft.com/office/drawing/2014/main" id="{98E0D8B9-694D-407D-AFF0-37569390C8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" name="Text Box 8">
          <a:extLst>
            <a:ext uri="{FF2B5EF4-FFF2-40B4-BE49-F238E27FC236}">
              <a16:creationId xmlns:a16="http://schemas.microsoft.com/office/drawing/2014/main" id="{5F4687FD-AC52-4993-8761-9CF99A831B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" name="Text Box 8">
          <a:extLst>
            <a:ext uri="{FF2B5EF4-FFF2-40B4-BE49-F238E27FC236}">
              <a16:creationId xmlns:a16="http://schemas.microsoft.com/office/drawing/2014/main" id="{C6C999D1-DE2A-4E39-AF30-4B698E5DDA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3CD80BD9-C450-4096-AB8A-1A1909E610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" name="Text Box 8">
          <a:extLst>
            <a:ext uri="{FF2B5EF4-FFF2-40B4-BE49-F238E27FC236}">
              <a16:creationId xmlns:a16="http://schemas.microsoft.com/office/drawing/2014/main" id="{8126C5C9-6141-45B5-8990-B76F73962D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" name="Text Box 8">
          <a:extLst>
            <a:ext uri="{FF2B5EF4-FFF2-40B4-BE49-F238E27FC236}">
              <a16:creationId xmlns:a16="http://schemas.microsoft.com/office/drawing/2014/main" id="{50DBDB6D-ED5D-4A6F-8286-914601A845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" name="Text Box 8">
          <a:extLst>
            <a:ext uri="{FF2B5EF4-FFF2-40B4-BE49-F238E27FC236}">
              <a16:creationId xmlns:a16="http://schemas.microsoft.com/office/drawing/2014/main" id="{D5AC1E47-684E-4B65-8150-97C4E29AE6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" name="Text Box 8">
          <a:extLst>
            <a:ext uri="{FF2B5EF4-FFF2-40B4-BE49-F238E27FC236}">
              <a16:creationId xmlns:a16="http://schemas.microsoft.com/office/drawing/2014/main" id="{4705EA1B-9149-43ED-A47C-957F3AE68D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" name="Text Box 8">
          <a:extLst>
            <a:ext uri="{FF2B5EF4-FFF2-40B4-BE49-F238E27FC236}">
              <a16:creationId xmlns:a16="http://schemas.microsoft.com/office/drawing/2014/main" id="{D35BD331-BF4F-44F1-AA72-4BD52C79B1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" name="Text Box 8">
          <a:extLst>
            <a:ext uri="{FF2B5EF4-FFF2-40B4-BE49-F238E27FC236}">
              <a16:creationId xmlns:a16="http://schemas.microsoft.com/office/drawing/2014/main" id="{2D6062C4-CAB4-469B-AD91-1F835F5E39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" name="Text Box 8">
          <a:extLst>
            <a:ext uri="{FF2B5EF4-FFF2-40B4-BE49-F238E27FC236}">
              <a16:creationId xmlns:a16="http://schemas.microsoft.com/office/drawing/2014/main" id="{CA1A84D0-DBB4-4B61-9706-A7DA1A023C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" name="Text Box 8">
          <a:extLst>
            <a:ext uri="{FF2B5EF4-FFF2-40B4-BE49-F238E27FC236}">
              <a16:creationId xmlns:a16="http://schemas.microsoft.com/office/drawing/2014/main" id="{87F02675-4344-462D-8345-FF7DF17EF8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" name="Text Box 8">
          <a:extLst>
            <a:ext uri="{FF2B5EF4-FFF2-40B4-BE49-F238E27FC236}">
              <a16:creationId xmlns:a16="http://schemas.microsoft.com/office/drawing/2014/main" id="{256049BA-CE30-495E-B6F6-CE97F9115A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" name="Text Box 8">
          <a:extLst>
            <a:ext uri="{FF2B5EF4-FFF2-40B4-BE49-F238E27FC236}">
              <a16:creationId xmlns:a16="http://schemas.microsoft.com/office/drawing/2014/main" id="{F4BFA6FF-B4FF-4B4F-8E54-5C058794B7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" name="Text Box 8">
          <a:extLst>
            <a:ext uri="{FF2B5EF4-FFF2-40B4-BE49-F238E27FC236}">
              <a16:creationId xmlns:a16="http://schemas.microsoft.com/office/drawing/2014/main" id="{E04474B2-5E82-4C77-A229-98004F06F4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" name="Text Box 8">
          <a:extLst>
            <a:ext uri="{FF2B5EF4-FFF2-40B4-BE49-F238E27FC236}">
              <a16:creationId xmlns:a16="http://schemas.microsoft.com/office/drawing/2014/main" id="{3049A200-703F-4513-AAB2-DA9FD3E5EA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" name="Text Box 8">
          <a:extLst>
            <a:ext uri="{FF2B5EF4-FFF2-40B4-BE49-F238E27FC236}">
              <a16:creationId xmlns:a16="http://schemas.microsoft.com/office/drawing/2014/main" id="{4A71D216-1106-4054-8BAC-D8B8E061D5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" name="Text Box 8">
          <a:extLst>
            <a:ext uri="{FF2B5EF4-FFF2-40B4-BE49-F238E27FC236}">
              <a16:creationId xmlns:a16="http://schemas.microsoft.com/office/drawing/2014/main" id="{17AECB16-78CE-4AA9-A623-AA2A7D66E6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" name="Text Box 8">
          <a:extLst>
            <a:ext uri="{FF2B5EF4-FFF2-40B4-BE49-F238E27FC236}">
              <a16:creationId xmlns:a16="http://schemas.microsoft.com/office/drawing/2014/main" id="{338A271E-047F-4042-9A8B-82E3118EAA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" name="Text Box 8">
          <a:extLst>
            <a:ext uri="{FF2B5EF4-FFF2-40B4-BE49-F238E27FC236}">
              <a16:creationId xmlns:a16="http://schemas.microsoft.com/office/drawing/2014/main" id="{5E3E39CC-072C-4E29-BA52-3F889B6E49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id="{0A940405-19A7-4EF6-B2A8-8ABE8CE1A2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9D09AA2F-DD9A-43E9-AB22-5AD572293F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" name="Text Box 8">
          <a:extLst>
            <a:ext uri="{FF2B5EF4-FFF2-40B4-BE49-F238E27FC236}">
              <a16:creationId xmlns:a16="http://schemas.microsoft.com/office/drawing/2014/main" id="{6A66711A-70C3-41CC-AA1A-C14398BE5B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" name="Text Box 8">
          <a:extLst>
            <a:ext uri="{FF2B5EF4-FFF2-40B4-BE49-F238E27FC236}">
              <a16:creationId xmlns:a16="http://schemas.microsoft.com/office/drawing/2014/main" id="{10AC69E4-CA6D-48CD-88C5-643AEDF980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" name="Text Box 8">
          <a:extLst>
            <a:ext uri="{FF2B5EF4-FFF2-40B4-BE49-F238E27FC236}">
              <a16:creationId xmlns:a16="http://schemas.microsoft.com/office/drawing/2014/main" id="{A1452291-BFAA-4226-9D8D-8C7A679B33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" name="Text Box 8">
          <a:extLst>
            <a:ext uri="{FF2B5EF4-FFF2-40B4-BE49-F238E27FC236}">
              <a16:creationId xmlns:a16="http://schemas.microsoft.com/office/drawing/2014/main" id="{B4F2101C-08A5-49D4-AFF6-F26A6EECEB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" name="Text Box 8">
          <a:extLst>
            <a:ext uri="{FF2B5EF4-FFF2-40B4-BE49-F238E27FC236}">
              <a16:creationId xmlns:a16="http://schemas.microsoft.com/office/drawing/2014/main" id="{B37F9DB0-DD6A-4148-965D-ACAB1083B2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" name="Text Box 8">
          <a:extLst>
            <a:ext uri="{FF2B5EF4-FFF2-40B4-BE49-F238E27FC236}">
              <a16:creationId xmlns:a16="http://schemas.microsoft.com/office/drawing/2014/main" id="{A7CA97B2-9B91-498E-9184-7AB14FDEF8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" name="Text Box 8">
          <a:extLst>
            <a:ext uri="{FF2B5EF4-FFF2-40B4-BE49-F238E27FC236}">
              <a16:creationId xmlns:a16="http://schemas.microsoft.com/office/drawing/2014/main" id="{F657824F-9F64-4D54-AE3B-4CDB76826D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" name="Text Box 8">
          <a:extLst>
            <a:ext uri="{FF2B5EF4-FFF2-40B4-BE49-F238E27FC236}">
              <a16:creationId xmlns:a16="http://schemas.microsoft.com/office/drawing/2014/main" id="{F5D15424-8A2D-4A09-BD82-438A33154F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" name="Text Box 8">
          <a:extLst>
            <a:ext uri="{FF2B5EF4-FFF2-40B4-BE49-F238E27FC236}">
              <a16:creationId xmlns:a16="http://schemas.microsoft.com/office/drawing/2014/main" id="{BD24C667-E170-4D58-B454-5DCCA9F9D7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" name="Text Box 8">
          <a:extLst>
            <a:ext uri="{FF2B5EF4-FFF2-40B4-BE49-F238E27FC236}">
              <a16:creationId xmlns:a16="http://schemas.microsoft.com/office/drawing/2014/main" id="{00713EF9-B389-47B6-94DA-143BF3A10A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" name="Text Box 8">
          <a:extLst>
            <a:ext uri="{FF2B5EF4-FFF2-40B4-BE49-F238E27FC236}">
              <a16:creationId xmlns:a16="http://schemas.microsoft.com/office/drawing/2014/main" id="{04B0FD00-BED4-4180-92A1-26F683FDC7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" name="Text Box 8">
          <a:extLst>
            <a:ext uri="{FF2B5EF4-FFF2-40B4-BE49-F238E27FC236}">
              <a16:creationId xmlns:a16="http://schemas.microsoft.com/office/drawing/2014/main" id="{99744DD5-D5FC-4CBD-A4EC-D848D197C9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" name="Text Box 8">
          <a:extLst>
            <a:ext uri="{FF2B5EF4-FFF2-40B4-BE49-F238E27FC236}">
              <a16:creationId xmlns:a16="http://schemas.microsoft.com/office/drawing/2014/main" id="{F33BBBE8-73E0-4257-BC7C-9C2643BDF1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" name="Text Box 8">
          <a:extLst>
            <a:ext uri="{FF2B5EF4-FFF2-40B4-BE49-F238E27FC236}">
              <a16:creationId xmlns:a16="http://schemas.microsoft.com/office/drawing/2014/main" id="{2683709B-B70A-484C-B303-17044D0448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" name="Text Box 8">
          <a:extLst>
            <a:ext uri="{FF2B5EF4-FFF2-40B4-BE49-F238E27FC236}">
              <a16:creationId xmlns:a16="http://schemas.microsoft.com/office/drawing/2014/main" id="{7372D75E-EBA0-4219-B1FD-47B37E0498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" name="Text Box 8">
          <a:extLst>
            <a:ext uri="{FF2B5EF4-FFF2-40B4-BE49-F238E27FC236}">
              <a16:creationId xmlns:a16="http://schemas.microsoft.com/office/drawing/2014/main" id="{B19F9725-2E83-497C-81E7-55C30599F9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4" name="Text Box 8">
          <a:extLst>
            <a:ext uri="{FF2B5EF4-FFF2-40B4-BE49-F238E27FC236}">
              <a16:creationId xmlns:a16="http://schemas.microsoft.com/office/drawing/2014/main" id="{4397669F-79A0-48DE-835B-74C0708D48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5" name="Text Box 8">
          <a:extLst>
            <a:ext uri="{FF2B5EF4-FFF2-40B4-BE49-F238E27FC236}">
              <a16:creationId xmlns:a16="http://schemas.microsoft.com/office/drawing/2014/main" id="{F02758B9-0C6C-4971-BD2D-BF9527DA56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" name="Text Box 8">
          <a:extLst>
            <a:ext uri="{FF2B5EF4-FFF2-40B4-BE49-F238E27FC236}">
              <a16:creationId xmlns:a16="http://schemas.microsoft.com/office/drawing/2014/main" id="{8AB8A4E4-224D-4FDD-BEF1-FFFA7C4632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" name="Text Box 8">
          <a:extLst>
            <a:ext uri="{FF2B5EF4-FFF2-40B4-BE49-F238E27FC236}">
              <a16:creationId xmlns:a16="http://schemas.microsoft.com/office/drawing/2014/main" id="{C8818B4D-0DAE-43CF-8575-BC82BC6192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" name="Text Box 8">
          <a:extLst>
            <a:ext uri="{FF2B5EF4-FFF2-40B4-BE49-F238E27FC236}">
              <a16:creationId xmlns:a16="http://schemas.microsoft.com/office/drawing/2014/main" id="{69EF0D2B-88C8-4D1E-A28C-05D9528596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" name="Text Box 8">
          <a:extLst>
            <a:ext uri="{FF2B5EF4-FFF2-40B4-BE49-F238E27FC236}">
              <a16:creationId xmlns:a16="http://schemas.microsoft.com/office/drawing/2014/main" id="{F9F3203F-89C7-4CCC-AC0E-6C0AC994E0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" name="Text Box 8">
          <a:extLst>
            <a:ext uri="{FF2B5EF4-FFF2-40B4-BE49-F238E27FC236}">
              <a16:creationId xmlns:a16="http://schemas.microsoft.com/office/drawing/2014/main" id="{D9210C04-A994-465C-8CDE-9AE0851CD9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893AD3B6-22FF-41CF-B793-D11879725D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" name="Text Box 8">
          <a:extLst>
            <a:ext uri="{FF2B5EF4-FFF2-40B4-BE49-F238E27FC236}">
              <a16:creationId xmlns:a16="http://schemas.microsoft.com/office/drawing/2014/main" id="{3FF95B5B-D0E8-4057-A5BF-7584DCDE0D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" name="Text Box 8">
          <a:extLst>
            <a:ext uri="{FF2B5EF4-FFF2-40B4-BE49-F238E27FC236}">
              <a16:creationId xmlns:a16="http://schemas.microsoft.com/office/drawing/2014/main" id="{B0DED23F-BF5B-4CE0-B244-07473E9374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" name="Text Box 8">
          <a:extLst>
            <a:ext uri="{FF2B5EF4-FFF2-40B4-BE49-F238E27FC236}">
              <a16:creationId xmlns:a16="http://schemas.microsoft.com/office/drawing/2014/main" id="{E294439C-157E-412C-8AE9-448F101346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" name="Text Box 8">
          <a:extLst>
            <a:ext uri="{FF2B5EF4-FFF2-40B4-BE49-F238E27FC236}">
              <a16:creationId xmlns:a16="http://schemas.microsoft.com/office/drawing/2014/main" id="{1F967BB8-9EC7-45F2-A8A1-326715EF13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" name="Text Box 8">
          <a:extLst>
            <a:ext uri="{FF2B5EF4-FFF2-40B4-BE49-F238E27FC236}">
              <a16:creationId xmlns:a16="http://schemas.microsoft.com/office/drawing/2014/main" id="{1FB7E575-0C4F-456C-B409-B63682ADAC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" name="Text Box 8">
          <a:extLst>
            <a:ext uri="{FF2B5EF4-FFF2-40B4-BE49-F238E27FC236}">
              <a16:creationId xmlns:a16="http://schemas.microsoft.com/office/drawing/2014/main" id="{0CD5D680-B8F0-45CA-80D7-25511AF05B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" name="Text Box 8">
          <a:extLst>
            <a:ext uri="{FF2B5EF4-FFF2-40B4-BE49-F238E27FC236}">
              <a16:creationId xmlns:a16="http://schemas.microsoft.com/office/drawing/2014/main" id="{0BA3CA42-73E6-47CD-B050-C16A2A7D72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" name="Text Box 8">
          <a:extLst>
            <a:ext uri="{FF2B5EF4-FFF2-40B4-BE49-F238E27FC236}">
              <a16:creationId xmlns:a16="http://schemas.microsoft.com/office/drawing/2014/main" id="{4E77EBA6-3836-4303-BE74-D786193BA9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" name="Text Box 8">
          <a:extLst>
            <a:ext uri="{FF2B5EF4-FFF2-40B4-BE49-F238E27FC236}">
              <a16:creationId xmlns:a16="http://schemas.microsoft.com/office/drawing/2014/main" id="{646DD0D8-880D-4C4E-817E-655A23B24D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" name="Text Box 8">
          <a:extLst>
            <a:ext uri="{FF2B5EF4-FFF2-40B4-BE49-F238E27FC236}">
              <a16:creationId xmlns:a16="http://schemas.microsoft.com/office/drawing/2014/main" id="{8A59D44F-F652-4571-86C4-D6D3893CC4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" name="Text Box 8">
          <a:extLst>
            <a:ext uri="{FF2B5EF4-FFF2-40B4-BE49-F238E27FC236}">
              <a16:creationId xmlns:a16="http://schemas.microsoft.com/office/drawing/2014/main" id="{18C56CB2-6631-4FB4-AC54-05629F33CD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EC9451FF-F84D-4C2D-856C-9FA4B2670C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" name="Text Box 8">
          <a:extLst>
            <a:ext uri="{FF2B5EF4-FFF2-40B4-BE49-F238E27FC236}">
              <a16:creationId xmlns:a16="http://schemas.microsoft.com/office/drawing/2014/main" id="{15E5AE40-B672-4A77-B0C5-AE22305DC2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" name="Text Box 8">
          <a:extLst>
            <a:ext uri="{FF2B5EF4-FFF2-40B4-BE49-F238E27FC236}">
              <a16:creationId xmlns:a16="http://schemas.microsoft.com/office/drawing/2014/main" id="{90488B01-B585-479C-BD7A-13B3973669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" name="Text Box 8">
          <a:extLst>
            <a:ext uri="{FF2B5EF4-FFF2-40B4-BE49-F238E27FC236}">
              <a16:creationId xmlns:a16="http://schemas.microsoft.com/office/drawing/2014/main" id="{B610498F-B109-42D9-8B03-4C7D93F4D7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" name="Text Box 8">
          <a:extLst>
            <a:ext uri="{FF2B5EF4-FFF2-40B4-BE49-F238E27FC236}">
              <a16:creationId xmlns:a16="http://schemas.microsoft.com/office/drawing/2014/main" id="{69184181-CE9B-424B-97D1-034BA53776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" name="Text Box 8">
          <a:extLst>
            <a:ext uri="{FF2B5EF4-FFF2-40B4-BE49-F238E27FC236}">
              <a16:creationId xmlns:a16="http://schemas.microsoft.com/office/drawing/2014/main" id="{F1EC1484-336D-4AE3-83DD-29CF64922C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" name="Text Box 8">
          <a:extLst>
            <a:ext uri="{FF2B5EF4-FFF2-40B4-BE49-F238E27FC236}">
              <a16:creationId xmlns:a16="http://schemas.microsoft.com/office/drawing/2014/main" id="{DC143DD5-031F-4CF5-B55B-EFA012CBDE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" name="Text Box 8">
          <a:extLst>
            <a:ext uri="{FF2B5EF4-FFF2-40B4-BE49-F238E27FC236}">
              <a16:creationId xmlns:a16="http://schemas.microsoft.com/office/drawing/2014/main" id="{60AFD87F-4E6E-440B-B05F-B12559FD7F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" name="Text Box 8">
          <a:extLst>
            <a:ext uri="{FF2B5EF4-FFF2-40B4-BE49-F238E27FC236}">
              <a16:creationId xmlns:a16="http://schemas.microsoft.com/office/drawing/2014/main" id="{666DFB6C-9232-4098-97DD-6D56C55C54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" name="Text Box 8">
          <a:extLst>
            <a:ext uri="{FF2B5EF4-FFF2-40B4-BE49-F238E27FC236}">
              <a16:creationId xmlns:a16="http://schemas.microsoft.com/office/drawing/2014/main" id="{07AE880B-C073-4321-9FF5-BFB6A19335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FBE9348B-914C-4B66-975E-B875E0D8A8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" name="Text Box 8">
          <a:extLst>
            <a:ext uri="{FF2B5EF4-FFF2-40B4-BE49-F238E27FC236}">
              <a16:creationId xmlns:a16="http://schemas.microsoft.com/office/drawing/2014/main" id="{CA91D4C4-FE20-4332-A598-555C94EA88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" name="Text Box 8">
          <a:extLst>
            <a:ext uri="{FF2B5EF4-FFF2-40B4-BE49-F238E27FC236}">
              <a16:creationId xmlns:a16="http://schemas.microsoft.com/office/drawing/2014/main" id="{9972F141-948C-4D0A-8DC5-6D46D13A2C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" name="Text Box 8">
          <a:extLst>
            <a:ext uri="{FF2B5EF4-FFF2-40B4-BE49-F238E27FC236}">
              <a16:creationId xmlns:a16="http://schemas.microsoft.com/office/drawing/2014/main" id="{1622B777-9E25-4F37-AD19-5ED004864A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" name="Text Box 8">
          <a:extLst>
            <a:ext uri="{FF2B5EF4-FFF2-40B4-BE49-F238E27FC236}">
              <a16:creationId xmlns:a16="http://schemas.microsoft.com/office/drawing/2014/main" id="{AB49C072-A683-4B57-BFB4-BBD3AC6ACF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" name="Text Box 8">
          <a:extLst>
            <a:ext uri="{FF2B5EF4-FFF2-40B4-BE49-F238E27FC236}">
              <a16:creationId xmlns:a16="http://schemas.microsoft.com/office/drawing/2014/main" id="{67ED1759-3C57-476C-AAF0-EBC4A306C7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" name="Text Box 8">
          <a:extLst>
            <a:ext uri="{FF2B5EF4-FFF2-40B4-BE49-F238E27FC236}">
              <a16:creationId xmlns:a16="http://schemas.microsoft.com/office/drawing/2014/main" id="{ABBEA8BD-2BF0-4532-9A42-298E2847DD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" name="Text Box 8">
          <a:extLst>
            <a:ext uri="{FF2B5EF4-FFF2-40B4-BE49-F238E27FC236}">
              <a16:creationId xmlns:a16="http://schemas.microsoft.com/office/drawing/2014/main" id="{CEAD061D-4191-4F28-A507-8D8846BCDC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68C2ADAC-8A4F-4C7B-9C59-F812E509D3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" name="Text Box 8">
          <a:extLst>
            <a:ext uri="{FF2B5EF4-FFF2-40B4-BE49-F238E27FC236}">
              <a16:creationId xmlns:a16="http://schemas.microsoft.com/office/drawing/2014/main" id="{AEA36A71-2425-412C-973D-650C40E892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" name="Text Box 8">
          <a:extLst>
            <a:ext uri="{FF2B5EF4-FFF2-40B4-BE49-F238E27FC236}">
              <a16:creationId xmlns:a16="http://schemas.microsoft.com/office/drawing/2014/main" id="{C87EA3A7-BF64-40B3-9926-854445D828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54" name="Text Box 8">
          <a:extLst>
            <a:ext uri="{FF2B5EF4-FFF2-40B4-BE49-F238E27FC236}">
              <a16:creationId xmlns:a16="http://schemas.microsoft.com/office/drawing/2014/main" id="{8A176647-718F-403A-8903-32FC318515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55" name="Text Box 8">
          <a:extLst>
            <a:ext uri="{FF2B5EF4-FFF2-40B4-BE49-F238E27FC236}">
              <a16:creationId xmlns:a16="http://schemas.microsoft.com/office/drawing/2014/main" id="{88AC3FD7-E6C2-48DB-980F-09B641A6D3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8A7A6D12-8614-4476-B88C-803EC596D8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57" name="Text Box 8">
          <a:extLst>
            <a:ext uri="{FF2B5EF4-FFF2-40B4-BE49-F238E27FC236}">
              <a16:creationId xmlns:a16="http://schemas.microsoft.com/office/drawing/2014/main" id="{86E0472D-FEBA-4B43-8C2C-0695E07340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58" name="Text Box 8">
          <a:extLst>
            <a:ext uri="{FF2B5EF4-FFF2-40B4-BE49-F238E27FC236}">
              <a16:creationId xmlns:a16="http://schemas.microsoft.com/office/drawing/2014/main" id="{CF469C95-010F-45F7-87B8-40D85FBD8F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59" name="Text Box 8">
          <a:extLst>
            <a:ext uri="{FF2B5EF4-FFF2-40B4-BE49-F238E27FC236}">
              <a16:creationId xmlns:a16="http://schemas.microsoft.com/office/drawing/2014/main" id="{58EF2843-FABF-425B-8B6E-9454EBC6BE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60" name="Text Box 8">
          <a:extLst>
            <a:ext uri="{FF2B5EF4-FFF2-40B4-BE49-F238E27FC236}">
              <a16:creationId xmlns:a16="http://schemas.microsoft.com/office/drawing/2014/main" id="{98FC302F-FD86-45FF-82F5-C06D62AF4D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61" name="Text Box 8">
          <a:extLst>
            <a:ext uri="{FF2B5EF4-FFF2-40B4-BE49-F238E27FC236}">
              <a16:creationId xmlns:a16="http://schemas.microsoft.com/office/drawing/2014/main" id="{2F83ED3B-6534-410F-B4B5-923472E060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62" name="Text Box 8">
          <a:extLst>
            <a:ext uri="{FF2B5EF4-FFF2-40B4-BE49-F238E27FC236}">
              <a16:creationId xmlns:a16="http://schemas.microsoft.com/office/drawing/2014/main" id="{CBB65232-4413-4E44-AB00-E241A32FCC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63" name="Text Box 8">
          <a:extLst>
            <a:ext uri="{FF2B5EF4-FFF2-40B4-BE49-F238E27FC236}">
              <a16:creationId xmlns:a16="http://schemas.microsoft.com/office/drawing/2014/main" id="{08383D68-FE61-46C6-94C8-53CF5C6600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64" name="Text Box 8">
          <a:extLst>
            <a:ext uri="{FF2B5EF4-FFF2-40B4-BE49-F238E27FC236}">
              <a16:creationId xmlns:a16="http://schemas.microsoft.com/office/drawing/2014/main" id="{0CA52598-BC5E-4173-8945-80AE520ACF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65" name="Text Box 8">
          <a:extLst>
            <a:ext uri="{FF2B5EF4-FFF2-40B4-BE49-F238E27FC236}">
              <a16:creationId xmlns:a16="http://schemas.microsoft.com/office/drawing/2014/main" id="{921A2EA3-3FB7-4F9B-AD12-2BBF4B4912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6" name="Text Box 8">
          <a:extLst>
            <a:ext uri="{FF2B5EF4-FFF2-40B4-BE49-F238E27FC236}">
              <a16:creationId xmlns:a16="http://schemas.microsoft.com/office/drawing/2014/main" id="{3B8F24FA-C30B-4AFE-8B73-BEF8CF5B0D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7" name="Text Box 8">
          <a:extLst>
            <a:ext uri="{FF2B5EF4-FFF2-40B4-BE49-F238E27FC236}">
              <a16:creationId xmlns:a16="http://schemas.microsoft.com/office/drawing/2014/main" id="{BB31B3F5-5F71-4C2F-B3C7-79EE3A2B4D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8" name="Text Box 8">
          <a:extLst>
            <a:ext uri="{FF2B5EF4-FFF2-40B4-BE49-F238E27FC236}">
              <a16:creationId xmlns:a16="http://schemas.microsoft.com/office/drawing/2014/main" id="{C4F8C61C-DB27-41D0-9301-95E1EFD099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30FC6F47-A05D-4135-BB4F-A92F1B22BB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0" name="Text Box 8">
          <a:extLst>
            <a:ext uri="{FF2B5EF4-FFF2-40B4-BE49-F238E27FC236}">
              <a16:creationId xmlns:a16="http://schemas.microsoft.com/office/drawing/2014/main" id="{A8007B3A-D909-4CFA-A519-5630BAF557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1" name="Text Box 8">
          <a:extLst>
            <a:ext uri="{FF2B5EF4-FFF2-40B4-BE49-F238E27FC236}">
              <a16:creationId xmlns:a16="http://schemas.microsoft.com/office/drawing/2014/main" id="{BD9A5D30-8DCF-4C7D-90DA-90E274F404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2" name="Text Box 8">
          <a:extLst>
            <a:ext uri="{FF2B5EF4-FFF2-40B4-BE49-F238E27FC236}">
              <a16:creationId xmlns:a16="http://schemas.microsoft.com/office/drawing/2014/main" id="{29E5D339-9F18-4934-AC3D-B57F2952BE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3" name="Text Box 8">
          <a:extLst>
            <a:ext uri="{FF2B5EF4-FFF2-40B4-BE49-F238E27FC236}">
              <a16:creationId xmlns:a16="http://schemas.microsoft.com/office/drawing/2014/main" id="{6A65AD68-705B-443B-80C5-F45DE583BE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4" name="Text Box 8">
          <a:extLst>
            <a:ext uri="{FF2B5EF4-FFF2-40B4-BE49-F238E27FC236}">
              <a16:creationId xmlns:a16="http://schemas.microsoft.com/office/drawing/2014/main" id="{5479522D-3CCC-4724-B2B3-1C192F33B4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5" name="Text Box 8">
          <a:extLst>
            <a:ext uri="{FF2B5EF4-FFF2-40B4-BE49-F238E27FC236}">
              <a16:creationId xmlns:a16="http://schemas.microsoft.com/office/drawing/2014/main" id="{49EF8583-0BEE-4377-BA25-77327943A8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6" name="Text Box 8">
          <a:extLst>
            <a:ext uri="{FF2B5EF4-FFF2-40B4-BE49-F238E27FC236}">
              <a16:creationId xmlns:a16="http://schemas.microsoft.com/office/drawing/2014/main" id="{FFBD3CBD-B3FB-49BA-A495-FC443CC2C8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7" name="Text Box 8">
          <a:extLst>
            <a:ext uri="{FF2B5EF4-FFF2-40B4-BE49-F238E27FC236}">
              <a16:creationId xmlns:a16="http://schemas.microsoft.com/office/drawing/2014/main" id="{4F2F2F65-6543-4338-9893-C9E7B7723C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8" name="Text Box 8">
          <a:extLst>
            <a:ext uri="{FF2B5EF4-FFF2-40B4-BE49-F238E27FC236}">
              <a16:creationId xmlns:a16="http://schemas.microsoft.com/office/drawing/2014/main" id="{2C735E36-C9DE-4102-ADC1-89522D320A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79" name="Text Box 8">
          <a:extLst>
            <a:ext uri="{FF2B5EF4-FFF2-40B4-BE49-F238E27FC236}">
              <a16:creationId xmlns:a16="http://schemas.microsoft.com/office/drawing/2014/main" id="{CF561C76-E24A-4916-A50A-01AB83612D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0" name="Text Box 8">
          <a:extLst>
            <a:ext uri="{FF2B5EF4-FFF2-40B4-BE49-F238E27FC236}">
              <a16:creationId xmlns:a16="http://schemas.microsoft.com/office/drawing/2014/main" id="{F3EC3C20-0F0E-4EF4-8E85-EA728F4CB8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1" name="Text Box 8">
          <a:extLst>
            <a:ext uri="{FF2B5EF4-FFF2-40B4-BE49-F238E27FC236}">
              <a16:creationId xmlns:a16="http://schemas.microsoft.com/office/drawing/2014/main" id="{654D4505-0D19-4676-954C-0839E8D939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2" name="Text Box 8">
          <a:extLst>
            <a:ext uri="{FF2B5EF4-FFF2-40B4-BE49-F238E27FC236}">
              <a16:creationId xmlns:a16="http://schemas.microsoft.com/office/drawing/2014/main" id="{2A7A3965-68E2-4086-8906-91E56AD054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3" name="Text Box 8">
          <a:extLst>
            <a:ext uri="{FF2B5EF4-FFF2-40B4-BE49-F238E27FC236}">
              <a16:creationId xmlns:a16="http://schemas.microsoft.com/office/drawing/2014/main" id="{9C7C4D7A-D1A4-46FA-A5B3-6BC0ECD243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4" name="Text Box 8">
          <a:extLst>
            <a:ext uri="{FF2B5EF4-FFF2-40B4-BE49-F238E27FC236}">
              <a16:creationId xmlns:a16="http://schemas.microsoft.com/office/drawing/2014/main" id="{329A2DB7-A3C9-46C4-8D15-8C59215DFB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5" name="Text Box 8">
          <a:extLst>
            <a:ext uri="{FF2B5EF4-FFF2-40B4-BE49-F238E27FC236}">
              <a16:creationId xmlns:a16="http://schemas.microsoft.com/office/drawing/2014/main" id="{2EC673C5-EA29-4E23-A298-41931DDDC4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6" name="Text Box 8">
          <a:extLst>
            <a:ext uri="{FF2B5EF4-FFF2-40B4-BE49-F238E27FC236}">
              <a16:creationId xmlns:a16="http://schemas.microsoft.com/office/drawing/2014/main" id="{69E218A9-A39F-4572-A596-283FCA3E0F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42CF84A3-DAC7-4894-8FC5-72CBA550AA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8" name="Text Box 8">
          <a:extLst>
            <a:ext uri="{FF2B5EF4-FFF2-40B4-BE49-F238E27FC236}">
              <a16:creationId xmlns:a16="http://schemas.microsoft.com/office/drawing/2014/main" id="{9A74F5B6-2B07-47F9-821A-DD73DD2B52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89" name="Text Box 8">
          <a:extLst>
            <a:ext uri="{FF2B5EF4-FFF2-40B4-BE49-F238E27FC236}">
              <a16:creationId xmlns:a16="http://schemas.microsoft.com/office/drawing/2014/main" id="{5BD60DFB-33E0-4BDE-A407-1B98A78C24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90" name="Text Box 8">
          <a:extLst>
            <a:ext uri="{FF2B5EF4-FFF2-40B4-BE49-F238E27FC236}">
              <a16:creationId xmlns:a16="http://schemas.microsoft.com/office/drawing/2014/main" id="{64D7EE90-E912-48D7-B409-D0F2E54F51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91" name="Text Box 8">
          <a:extLst>
            <a:ext uri="{FF2B5EF4-FFF2-40B4-BE49-F238E27FC236}">
              <a16:creationId xmlns:a16="http://schemas.microsoft.com/office/drawing/2014/main" id="{8A6572AA-C005-42DB-A4C9-21F225C880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92" name="Text Box 8">
          <a:extLst>
            <a:ext uri="{FF2B5EF4-FFF2-40B4-BE49-F238E27FC236}">
              <a16:creationId xmlns:a16="http://schemas.microsoft.com/office/drawing/2014/main" id="{D7B3B61D-BB0E-41F2-85D6-431F772E7F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93" name="Text Box 8">
          <a:extLst>
            <a:ext uri="{FF2B5EF4-FFF2-40B4-BE49-F238E27FC236}">
              <a16:creationId xmlns:a16="http://schemas.microsoft.com/office/drawing/2014/main" id="{DA27AEA5-F715-4088-BFAC-BC014D351C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94" name="Text Box 8">
          <a:extLst>
            <a:ext uri="{FF2B5EF4-FFF2-40B4-BE49-F238E27FC236}">
              <a16:creationId xmlns:a16="http://schemas.microsoft.com/office/drawing/2014/main" id="{1ED83A71-B109-49D7-BF6D-FC296FFD30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95" name="Text Box 8">
          <a:extLst>
            <a:ext uri="{FF2B5EF4-FFF2-40B4-BE49-F238E27FC236}">
              <a16:creationId xmlns:a16="http://schemas.microsoft.com/office/drawing/2014/main" id="{0B7B485B-2E0C-4A43-87E6-0BC15B3DEA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96" name="Text Box 8">
          <a:extLst>
            <a:ext uri="{FF2B5EF4-FFF2-40B4-BE49-F238E27FC236}">
              <a16:creationId xmlns:a16="http://schemas.microsoft.com/office/drawing/2014/main" id="{EDF8BFA3-B42A-4ECC-B65D-CF11D264DE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97" name="Text Box 8">
          <a:extLst>
            <a:ext uri="{FF2B5EF4-FFF2-40B4-BE49-F238E27FC236}">
              <a16:creationId xmlns:a16="http://schemas.microsoft.com/office/drawing/2014/main" id="{2D9EC69B-415A-4BF9-B367-CADEC6ECA1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398" name="Text Box 8">
          <a:extLst>
            <a:ext uri="{FF2B5EF4-FFF2-40B4-BE49-F238E27FC236}">
              <a16:creationId xmlns:a16="http://schemas.microsoft.com/office/drawing/2014/main" id="{712408AA-0714-448F-8C01-C5C1AC16FB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399" name="Text Box 8">
          <a:extLst>
            <a:ext uri="{FF2B5EF4-FFF2-40B4-BE49-F238E27FC236}">
              <a16:creationId xmlns:a16="http://schemas.microsoft.com/office/drawing/2014/main" id="{1379A5EA-7F99-4C7F-947E-D52F7961F3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400" name="Text Box 8">
          <a:extLst>
            <a:ext uri="{FF2B5EF4-FFF2-40B4-BE49-F238E27FC236}">
              <a16:creationId xmlns:a16="http://schemas.microsoft.com/office/drawing/2014/main" id="{9064618B-20B8-4F4D-A377-19BF0F9135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401" name="Text Box 8">
          <a:extLst>
            <a:ext uri="{FF2B5EF4-FFF2-40B4-BE49-F238E27FC236}">
              <a16:creationId xmlns:a16="http://schemas.microsoft.com/office/drawing/2014/main" id="{FF6668C3-58F4-43E9-B73A-E793728263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402" name="Text Box 8">
          <a:extLst>
            <a:ext uri="{FF2B5EF4-FFF2-40B4-BE49-F238E27FC236}">
              <a16:creationId xmlns:a16="http://schemas.microsoft.com/office/drawing/2014/main" id="{F994771D-D54E-4924-82BB-0FA341328B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403" name="Text Box 8">
          <a:extLst>
            <a:ext uri="{FF2B5EF4-FFF2-40B4-BE49-F238E27FC236}">
              <a16:creationId xmlns:a16="http://schemas.microsoft.com/office/drawing/2014/main" id="{B4225F88-7CF2-45DF-BFA4-74479707FE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404" name="Text Box 8">
          <a:extLst>
            <a:ext uri="{FF2B5EF4-FFF2-40B4-BE49-F238E27FC236}">
              <a16:creationId xmlns:a16="http://schemas.microsoft.com/office/drawing/2014/main" id="{6DCDD0DB-88AC-461C-BAB5-985FEE566C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ED08D2D9-F3AA-49BF-ADAB-AFCB3D9503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3D723CBE-4A19-47F7-95DF-EDAE3CD358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07" name="Text Box 8">
          <a:extLst>
            <a:ext uri="{FF2B5EF4-FFF2-40B4-BE49-F238E27FC236}">
              <a16:creationId xmlns:a16="http://schemas.microsoft.com/office/drawing/2014/main" id="{FEF10E1A-B75F-4396-AE39-9DC0F2FBED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08" name="Text Box 8">
          <a:extLst>
            <a:ext uri="{FF2B5EF4-FFF2-40B4-BE49-F238E27FC236}">
              <a16:creationId xmlns:a16="http://schemas.microsoft.com/office/drawing/2014/main" id="{83062CFF-8E73-400D-A5DF-0147C141F6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09" name="Text Box 8">
          <a:extLst>
            <a:ext uri="{FF2B5EF4-FFF2-40B4-BE49-F238E27FC236}">
              <a16:creationId xmlns:a16="http://schemas.microsoft.com/office/drawing/2014/main" id="{105BFCDC-EF85-4347-89F5-CE262C9A03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0" name="Text Box 8">
          <a:extLst>
            <a:ext uri="{FF2B5EF4-FFF2-40B4-BE49-F238E27FC236}">
              <a16:creationId xmlns:a16="http://schemas.microsoft.com/office/drawing/2014/main" id="{8A68A890-9740-4F0A-94B7-F06697F006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1" name="Text Box 8">
          <a:extLst>
            <a:ext uri="{FF2B5EF4-FFF2-40B4-BE49-F238E27FC236}">
              <a16:creationId xmlns:a16="http://schemas.microsoft.com/office/drawing/2014/main" id="{B7675EB2-F0B0-4E4A-AB42-9A0E994114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2" name="Text Box 8">
          <a:extLst>
            <a:ext uri="{FF2B5EF4-FFF2-40B4-BE49-F238E27FC236}">
              <a16:creationId xmlns:a16="http://schemas.microsoft.com/office/drawing/2014/main" id="{EA2B01BB-1EE6-4545-A06D-B84C1F3CAF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3" name="Text Box 8">
          <a:extLst>
            <a:ext uri="{FF2B5EF4-FFF2-40B4-BE49-F238E27FC236}">
              <a16:creationId xmlns:a16="http://schemas.microsoft.com/office/drawing/2014/main" id="{D7433F76-4FCF-491F-9617-844993BDCD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5C4534DC-9BA7-421E-9AF6-B9074EC727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5" name="Text Box 8">
          <a:extLst>
            <a:ext uri="{FF2B5EF4-FFF2-40B4-BE49-F238E27FC236}">
              <a16:creationId xmlns:a16="http://schemas.microsoft.com/office/drawing/2014/main" id="{C9217AC9-CA53-4688-886E-9AB791AD3E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6" name="Text Box 8">
          <a:extLst>
            <a:ext uri="{FF2B5EF4-FFF2-40B4-BE49-F238E27FC236}">
              <a16:creationId xmlns:a16="http://schemas.microsoft.com/office/drawing/2014/main" id="{BCA2CA85-1158-42DC-AF5F-0D361DAE33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7" name="Text Box 8">
          <a:extLst>
            <a:ext uri="{FF2B5EF4-FFF2-40B4-BE49-F238E27FC236}">
              <a16:creationId xmlns:a16="http://schemas.microsoft.com/office/drawing/2014/main" id="{BD4034B3-3F66-43CD-9C46-517C1A8AD4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8" name="Text Box 8">
          <a:extLst>
            <a:ext uri="{FF2B5EF4-FFF2-40B4-BE49-F238E27FC236}">
              <a16:creationId xmlns:a16="http://schemas.microsoft.com/office/drawing/2014/main" id="{53EEDD26-E86A-41F4-8976-E4374FD513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19" name="Text Box 8">
          <a:extLst>
            <a:ext uri="{FF2B5EF4-FFF2-40B4-BE49-F238E27FC236}">
              <a16:creationId xmlns:a16="http://schemas.microsoft.com/office/drawing/2014/main" id="{E2024367-5163-4501-BBD0-F87A9FAF72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0" name="Text Box 8">
          <a:extLst>
            <a:ext uri="{FF2B5EF4-FFF2-40B4-BE49-F238E27FC236}">
              <a16:creationId xmlns:a16="http://schemas.microsoft.com/office/drawing/2014/main" id="{35227623-C38E-42D6-A846-1A4B62D271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1" name="Text Box 8">
          <a:extLst>
            <a:ext uri="{FF2B5EF4-FFF2-40B4-BE49-F238E27FC236}">
              <a16:creationId xmlns:a16="http://schemas.microsoft.com/office/drawing/2014/main" id="{0E50C5E0-6463-45BE-A2EC-2E483CD3ED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2" name="Text Box 8">
          <a:extLst>
            <a:ext uri="{FF2B5EF4-FFF2-40B4-BE49-F238E27FC236}">
              <a16:creationId xmlns:a16="http://schemas.microsoft.com/office/drawing/2014/main" id="{CEBE550C-14AE-4023-91EC-F238D9FF72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3" name="Text Box 8">
          <a:extLst>
            <a:ext uri="{FF2B5EF4-FFF2-40B4-BE49-F238E27FC236}">
              <a16:creationId xmlns:a16="http://schemas.microsoft.com/office/drawing/2014/main" id="{ADDADC8D-C023-45F2-BC31-C6ED66915AE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D9C35AF4-1283-4B04-8731-71012BDD5E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5" name="Text Box 8">
          <a:extLst>
            <a:ext uri="{FF2B5EF4-FFF2-40B4-BE49-F238E27FC236}">
              <a16:creationId xmlns:a16="http://schemas.microsoft.com/office/drawing/2014/main" id="{BDBDEAF7-BD53-4F23-9D5C-F750E9581C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6" name="Text Box 8">
          <a:extLst>
            <a:ext uri="{FF2B5EF4-FFF2-40B4-BE49-F238E27FC236}">
              <a16:creationId xmlns:a16="http://schemas.microsoft.com/office/drawing/2014/main" id="{80F71E58-757E-40FD-90B1-323AC5C7F7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7" name="Text Box 8">
          <a:extLst>
            <a:ext uri="{FF2B5EF4-FFF2-40B4-BE49-F238E27FC236}">
              <a16:creationId xmlns:a16="http://schemas.microsoft.com/office/drawing/2014/main" id="{CC42DC60-4604-44D5-AB68-1B737DB5D5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8" name="Text Box 8">
          <a:extLst>
            <a:ext uri="{FF2B5EF4-FFF2-40B4-BE49-F238E27FC236}">
              <a16:creationId xmlns:a16="http://schemas.microsoft.com/office/drawing/2014/main" id="{EED58772-E0AF-4488-A14F-1781D38B2E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29" name="Text Box 8">
          <a:extLst>
            <a:ext uri="{FF2B5EF4-FFF2-40B4-BE49-F238E27FC236}">
              <a16:creationId xmlns:a16="http://schemas.microsoft.com/office/drawing/2014/main" id="{5922A214-ABAF-4477-82CA-1AA8CA122B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0" name="Text Box 8">
          <a:extLst>
            <a:ext uri="{FF2B5EF4-FFF2-40B4-BE49-F238E27FC236}">
              <a16:creationId xmlns:a16="http://schemas.microsoft.com/office/drawing/2014/main" id="{DBF9D805-3DD6-46D8-B61B-396AB76267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1" name="Text Box 8">
          <a:extLst>
            <a:ext uri="{FF2B5EF4-FFF2-40B4-BE49-F238E27FC236}">
              <a16:creationId xmlns:a16="http://schemas.microsoft.com/office/drawing/2014/main" id="{86664B39-F97F-49BE-8252-23F260FCCA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2" name="Text Box 8">
          <a:extLst>
            <a:ext uri="{FF2B5EF4-FFF2-40B4-BE49-F238E27FC236}">
              <a16:creationId xmlns:a16="http://schemas.microsoft.com/office/drawing/2014/main" id="{F13DDBC1-9D02-437D-BD77-F5458EE178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3" name="Text Box 8">
          <a:extLst>
            <a:ext uri="{FF2B5EF4-FFF2-40B4-BE49-F238E27FC236}">
              <a16:creationId xmlns:a16="http://schemas.microsoft.com/office/drawing/2014/main" id="{B375FC2D-CF4C-424F-91A1-9F337A922F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4" name="Text Box 8">
          <a:extLst>
            <a:ext uri="{FF2B5EF4-FFF2-40B4-BE49-F238E27FC236}">
              <a16:creationId xmlns:a16="http://schemas.microsoft.com/office/drawing/2014/main" id="{8CE5953F-6DFD-431E-97B6-B8669954DE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5" name="Text Box 8">
          <a:extLst>
            <a:ext uri="{FF2B5EF4-FFF2-40B4-BE49-F238E27FC236}">
              <a16:creationId xmlns:a16="http://schemas.microsoft.com/office/drawing/2014/main" id="{FD4D1653-82DF-4AD8-A54D-536A8ACC2E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6" name="Text Box 8">
          <a:extLst>
            <a:ext uri="{FF2B5EF4-FFF2-40B4-BE49-F238E27FC236}">
              <a16:creationId xmlns:a16="http://schemas.microsoft.com/office/drawing/2014/main" id="{D89D3FE9-6F3D-4E8E-8B29-EA7F595F6C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7" name="Text Box 8">
          <a:extLst>
            <a:ext uri="{FF2B5EF4-FFF2-40B4-BE49-F238E27FC236}">
              <a16:creationId xmlns:a16="http://schemas.microsoft.com/office/drawing/2014/main" id="{DEED61F6-A29E-487C-94CC-2C836D2911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8" name="Text Box 8">
          <a:extLst>
            <a:ext uri="{FF2B5EF4-FFF2-40B4-BE49-F238E27FC236}">
              <a16:creationId xmlns:a16="http://schemas.microsoft.com/office/drawing/2014/main" id="{B2BD9B4C-61CC-4C13-B201-E1CFA738F0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39" name="Text Box 8">
          <a:extLst>
            <a:ext uri="{FF2B5EF4-FFF2-40B4-BE49-F238E27FC236}">
              <a16:creationId xmlns:a16="http://schemas.microsoft.com/office/drawing/2014/main" id="{E9ED8036-94D1-43BB-A7D6-38B2C29783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0" name="Text Box 8">
          <a:extLst>
            <a:ext uri="{FF2B5EF4-FFF2-40B4-BE49-F238E27FC236}">
              <a16:creationId xmlns:a16="http://schemas.microsoft.com/office/drawing/2014/main" id="{0562EF44-3DFE-46E4-A6B9-97D8DF7588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67B3EE4C-08BF-4FE0-91FC-0236EBC003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2" name="Text Box 8">
          <a:extLst>
            <a:ext uri="{FF2B5EF4-FFF2-40B4-BE49-F238E27FC236}">
              <a16:creationId xmlns:a16="http://schemas.microsoft.com/office/drawing/2014/main" id="{7A477484-784E-4585-8287-AECB07177D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3" name="Text Box 8">
          <a:extLst>
            <a:ext uri="{FF2B5EF4-FFF2-40B4-BE49-F238E27FC236}">
              <a16:creationId xmlns:a16="http://schemas.microsoft.com/office/drawing/2014/main" id="{24643E89-05AA-4C57-A153-35BB1C5490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4" name="Text Box 8">
          <a:extLst>
            <a:ext uri="{FF2B5EF4-FFF2-40B4-BE49-F238E27FC236}">
              <a16:creationId xmlns:a16="http://schemas.microsoft.com/office/drawing/2014/main" id="{BD303863-02C2-4D5F-982E-12A8AFF82D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5" name="Text Box 8">
          <a:extLst>
            <a:ext uri="{FF2B5EF4-FFF2-40B4-BE49-F238E27FC236}">
              <a16:creationId xmlns:a16="http://schemas.microsoft.com/office/drawing/2014/main" id="{D25046D5-152C-44D6-8052-EBDFD09B01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6" name="Text Box 8">
          <a:extLst>
            <a:ext uri="{FF2B5EF4-FFF2-40B4-BE49-F238E27FC236}">
              <a16:creationId xmlns:a16="http://schemas.microsoft.com/office/drawing/2014/main" id="{E6F89B9F-E3AA-4F44-86AD-AD48D9B88F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7" name="Text Box 8">
          <a:extLst>
            <a:ext uri="{FF2B5EF4-FFF2-40B4-BE49-F238E27FC236}">
              <a16:creationId xmlns:a16="http://schemas.microsoft.com/office/drawing/2014/main" id="{892E8A16-802D-4B9C-85F3-E66F585742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FB90AD93-A1D8-4B20-B9F1-AC9998E70D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49" name="Text Box 8">
          <a:extLst>
            <a:ext uri="{FF2B5EF4-FFF2-40B4-BE49-F238E27FC236}">
              <a16:creationId xmlns:a16="http://schemas.microsoft.com/office/drawing/2014/main" id="{36180A55-04F1-4DD3-AAC0-F84D96630F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BB8784F4-7261-43EA-B092-FDBAC94855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1" name="Text Box 8">
          <a:extLst>
            <a:ext uri="{FF2B5EF4-FFF2-40B4-BE49-F238E27FC236}">
              <a16:creationId xmlns:a16="http://schemas.microsoft.com/office/drawing/2014/main" id="{FAA16E67-1814-444E-8C0D-51EC2BEE10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2" name="Text Box 8">
          <a:extLst>
            <a:ext uri="{FF2B5EF4-FFF2-40B4-BE49-F238E27FC236}">
              <a16:creationId xmlns:a16="http://schemas.microsoft.com/office/drawing/2014/main" id="{9EA901F7-76A5-44BA-90AA-B1A048030A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3" name="Text Box 8">
          <a:extLst>
            <a:ext uri="{FF2B5EF4-FFF2-40B4-BE49-F238E27FC236}">
              <a16:creationId xmlns:a16="http://schemas.microsoft.com/office/drawing/2014/main" id="{A87A13AA-334E-480B-B861-9A3CD110BA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4" name="Text Box 8">
          <a:extLst>
            <a:ext uri="{FF2B5EF4-FFF2-40B4-BE49-F238E27FC236}">
              <a16:creationId xmlns:a16="http://schemas.microsoft.com/office/drawing/2014/main" id="{88FDCA6B-9257-4965-813A-813894B7A8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5" name="Text Box 8">
          <a:extLst>
            <a:ext uri="{FF2B5EF4-FFF2-40B4-BE49-F238E27FC236}">
              <a16:creationId xmlns:a16="http://schemas.microsoft.com/office/drawing/2014/main" id="{FD6CA016-A002-439D-9BA7-6B386A71CE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6" name="Text Box 8">
          <a:extLst>
            <a:ext uri="{FF2B5EF4-FFF2-40B4-BE49-F238E27FC236}">
              <a16:creationId xmlns:a16="http://schemas.microsoft.com/office/drawing/2014/main" id="{559B4FF1-DFE9-4D5E-84FC-835EF2866C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7" name="Text Box 8">
          <a:extLst>
            <a:ext uri="{FF2B5EF4-FFF2-40B4-BE49-F238E27FC236}">
              <a16:creationId xmlns:a16="http://schemas.microsoft.com/office/drawing/2014/main" id="{E9038CB9-B55C-480F-AB8A-D424CA4FF0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8" name="Text Box 8">
          <a:extLst>
            <a:ext uri="{FF2B5EF4-FFF2-40B4-BE49-F238E27FC236}">
              <a16:creationId xmlns:a16="http://schemas.microsoft.com/office/drawing/2014/main" id="{6DA92B94-A8B3-46B3-9E9C-63785AA327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3F70F7B2-D87E-4BA7-94FF-0F526B03DB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0" name="Text Box 8">
          <a:extLst>
            <a:ext uri="{FF2B5EF4-FFF2-40B4-BE49-F238E27FC236}">
              <a16:creationId xmlns:a16="http://schemas.microsoft.com/office/drawing/2014/main" id="{37517C2F-0D5D-4490-A564-3743466400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1" name="Text Box 8">
          <a:extLst>
            <a:ext uri="{FF2B5EF4-FFF2-40B4-BE49-F238E27FC236}">
              <a16:creationId xmlns:a16="http://schemas.microsoft.com/office/drawing/2014/main" id="{1CFD08F4-4D72-4E65-9C4A-482EE2D7D4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2" name="Text Box 8">
          <a:extLst>
            <a:ext uri="{FF2B5EF4-FFF2-40B4-BE49-F238E27FC236}">
              <a16:creationId xmlns:a16="http://schemas.microsoft.com/office/drawing/2014/main" id="{631A7089-66F1-44DD-B706-C8C2D0A51E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3" name="Text Box 8">
          <a:extLst>
            <a:ext uri="{FF2B5EF4-FFF2-40B4-BE49-F238E27FC236}">
              <a16:creationId xmlns:a16="http://schemas.microsoft.com/office/drawing/2014/main" id="{D590189A-1F44-4AA3-B371-20C5959149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36A06E71-467A-4B1E-B4CF-C91DA3C1FD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5" name="Text Box 8">
          <a:extLst>
            <a:ext uri="{FF2B5EF4-FFF2-40B4-BE49-F238E27FC236}">
              <a16:creationId xmlns:a16="http://schemas.microsoft.com/office/drawing/2014/main" id="{6C3FF46B-42D1-4F99-A07D-3BDF9DE8F5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6" name="Text Box 8">
          <a:extLst>
            <a:ext uri="{FF2B5EF4-FFF2-40B4-BE49-F238E27FC236}">
              <a16:creationId xmlns:a16="http://schemas.microsoft.com/office/drawing/2014/main" id="{E6B88492-6CBD-4D75-862C-C8EA500CA4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7" name="Text Box 8">
          <a:extLst>
            <a:ext uri="{FF2B5EF4-FFF2-40B4-BE49-F238E27FC236}">
              <a16:creationId xmlns:a16="http://schemas.microsoft.com/office/drawing/2014/main" id="{FF39EE61-52B8-42B6-A960-D2759586E1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8" name="Text Box 8">
          <a:extLst>
            <a:ext uri="{FF2B5EF4-FFF2-40B4-BE49-F238E27FC236}">
              <a16:creationId xmlns:a16="http://schemas.microsoft.com/office/drawing/2014/main" id="{3AE7CE9C-8905-4130-88D4-0431BE349D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69" name="Text Box 8">
          <a:extLst>
            <a:ext uri="{FF2B5EF4-FFF2-40B4-BE49-F238E27FC236}">
              <a16:creationId xmlns:a16="http://schemas.microsoft.com/office/drawing/2014/main" id="{AAFC758A-EB39-4BFE-96B8-4ACF32745D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0" name="Text Box 8">
          <a:extLst>
            <a:ext uri="{FF2B5EF4-FFF2-40B4-BE49-F238E27FC236}">
              <a16:creationId xmlns:a16="http://schemas.microsoft.com/office/drawing/2014/main" id="{1966D11F-D475-41F8-8E1A-10C2659FF9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1" name="Text Box 8">
          <a:extLst>
            <a:ext uri="{FF2B5EF4-FFF2-40B4-BE49-F238E27FC236}">
              <a16:creationId xmlns:a16="http://schemas.microsoft.com/office/drawing/2014/main" id="{7FF07565-9EE0-4F61-91CD-88B1BA58B5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2" name="Text Box 8">
          <a:extLst>
            <a:ext uri="{FF2B5EF4-FFF2-40B4-BE49-F238E27FC236}">
              <a16:creationId xmlns:a16="http://schemas.microsoft.com/office/drawing/2014/main" id="{7A057B2C-F60D-4AD1-889F-E4DC4D0587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3" name="Text Box 8">
          <a:extLst>
            <a:ext uri="{FF2B5EF4-FFF2-40B4-BE49-F238E27FC236}">
              <a16:creationId xmlns:a16="http://schemas.microsoft.com/office/drawing/2014/main" id="{AD82DAF6-C8D1-42D6-A30D-26284E9974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4" name="Text Box 8">
          <a:extLst>
            <a:ext uri="{FF2B5EF4-FFF2-40B4-BE49-F238E27FC236}">
              <a16:creationId xmlns:a16="http://schemas.microsoft.com/office/drawing/2014/main" id="{B8827435-1DE9-41CE-80CA-DC3B98FF71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5" name="Text Box 8">
          <a:extLst>
            <a:ext uri="{FF2B5EF4-FFF2-40B4-BE49-F238E27FC236}">
              <a16:creationId xmlns:a16="http://schemas.microsoft.com/office/drawing/2014/main" id="{523435E6-805E-4569-B5CC-8361C97451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6" name="Text Box 8">
          <a:extLst>
            <a:ext uri="{FF2B5EF4-FFF2-40B4-BE49-F238E27FC236}">
              <a16:creationId xmlns:a16="http://schemas.microsoft.com/office/drawing/2014/main" id="{47636E90-2180-4CD0-9435-47282BE7E6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9825C244-9D5B-482E-8F11-4082B0361F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8" name="Text Box 8">
          <a:extLst>
            <a:ext uri="{FF2B5EF4-FFF2-40B4-BE49-F238E27FC236}">
              <a16:creationId xmlns:a16="http://schemas.microsoft.com/office/drawing/2014/main" id="{4F75B4B8-17C6-4248-8826-AAC9CB0876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id="{7F605F4B-2B44-4A08-BC9C-E07F6F309A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46F7327C-0683-44C6-A58D-D10509F46F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1" name="Text Box 8">
          <a:extLst>
            <a:ext uri="{FF2B5EF4-FFF2-40B4-BE49-F238E27FC236}">
              <a16:creationId xmlns:a16="http://schemas.microsoft.com/office/drawing/2014/main" id="{532C0FA5-CD94-4F68-9EB8-66F2620836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2" name="Text Box 8">
          <a:extLst>
            <a:ext uri="{FF2B5EF4-FFF2-40B4-BE49-F238E27FC236}">
              <a16:creationId xmlns:a16="http://schemas.microsoft.com/office/drawing/2014/main" id="{C152BCD4-B4B7-491F-BFDD-0F47EE3FFB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3" name="Text Box 8">
          <a:extLst>
            <a:ext uri="{FF2B5EF4-FFF2-40B4-BE49-F238E27FC236}">
              <a16:creationId xmlns:a16="http://schemas.microsoft.com/office/drawing/2014/main" id="{F9768996-1AEC-4D07-B692-6271C88239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4" name="Text Box 8">
          <a:extLst>
            <a:ext uri="{FF2B5EF4-FFF2-40B4-BE49-F238E27FC236}">
              <a16:creationId xmlns:a16="http://schemas.microsoft.com/office/drawing/2014/main" id="{F5A340F1-49A5-4C19-8C15-85276C71D0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5" name="Text Box 8">
          <a:extLst>
            <a:ext uri="{FF2B5EF4-FFF2-40B4-BE49-F238E27FC236}">
              <a16:creationId xmlns:a16="http://schemas.microsoft.com/office/drawing/2014/main" id="{5FC5E10D-C12B-4EA9-A10F-3A3153342A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6" name="Text Box 8">
          <a:extLst>
            <a:ext uri="{FF2B5EF4-FFF2-40B4-BE49-F238E27FC236}">
              <a16:creationId xmlns:a16="http://schemas.microsoft.com/office/drawing/2014/main" id="{C7D8F049-7EC4-439C-BFF3-D8719EF1A2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7" name="Text Box 8">
          <a:extLst>
            <a:ext uri="{FF2B5EF4-FFF2-40B4-BE49-F238E27FC236}">
              <a16:creationId xmlns:a16="http://schemas.microsoft.com/office/drawing/2014/main" id="{DDF3C67E-540F-442A-8227-9E908192B3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8" name="Text Box 8">
          <a:extLst>
            <a:ext uri="{FF2B5EF4-FFF2-40B4-BE49-F238E27FC236}">
              <a16:creationId xmlns:a16="http://schemas.microsoft.com/office/drawing/2014/main" id="{8A3B4CC7-E2A3-4D89-9436-3B4A96CA5C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89" name="Text Box 8">
          <a:extLst>
            <a:ext uri="{FF2B5EF4-FFF2-40B4-BE49-F238E27FC236}">
              <a16:creationId xmlns:a16="http://schemas.microsoft.com/office/drawing/2014/main" id="{3A1F3044-619C-4C61-A6C5-8DCA84CAAF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0" name="Text Box 8">
          <a:extLst>
            <a:ext uri="{FF2B5EF4-FFF2-40B4-BE49-F238E27FC236}">
              <a16:creationId xmlns:a16="http://schemas.microsoft.com/office/drawing/2014/main" id="{3E3AB0F3-35DE-4E4C-AC4C-5AFABB0779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1" name="Text Box 8">
          <a:extLst>
            <a:ext uri="{FF2B5EF4-FFF2-40B4-BE49-F238E27FC236}">
              <a16:creationId xmlns:a16="http://schemas.microsoft.com/office/drawing/2014/main" id="{2EA2C3C4-C74F-4999-B2DA-3AE866F743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2" name="Text Box 8">
          <a:extLst>
            <a:ext uri="{FF2B5EF4-FFF2-40B4-BE49-F238E27FC236}">
              <a16:creationId xmlns:a16="http://schemas.microsoft.com/office/drawing/2014/main" id="{B98EB891-034F-4DE9-BD2C-0F858D3241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3" name="Text Box 8">
          <a:extLst>
            <a:ext uri="{FF2B5EF4-FFF2-40B4-BE49-F238E27FC236}">
              <a16:creationId xmlns:a16="http://schemas.microsoft.com/office/drawing/2014/main" id="{55346866-167D-4CCC-8D62-AF6C76F92A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4" name="Text Box 8">
          <a:extLst>
            <a:ext uri="{FF2B5EF4-FFF2-40B4-BE49-F238E27FC236}">
              <a16:creationId xmlns:a16="http://schemas.microsoft.com/office/drawing/2014/main" id="{111EC1CC-3E41-42F4-83B1-246E77B3F7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D2E61B2F-A2BB-4D50-A38B-B9EBC938F5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6" name="Text Box 8">
          <a:extLst>
            <a:ext uri="{FF2B5EF4-FFF2-40B4-BE49-F238E27FC236}">
              <a16:creationId xmlns:a16="http://schemas.microsoft.com/office/drawing/2014/main" id="{67282EFB-A920-441A-937F-9852E01251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7" name="Text Box 8">
          <a:extLst>
            <a:ext uri="{FF2B5EF4-FFF2-40B4-BE49-F238E27FC236}">
              <a16:creationId xmlns:a16="http://schemas.microsoft.com/office/drawing/2014/main" id="{36FB9745-36F5-40AB-B755-629E8FC031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8" name="Text Box 8">
          <a:extLst>
            <a:ext uri="{FF2B5EF4-FFF2-40B4-BE49-F238E27FC236}">
              <a16:creationId xmlns:a16="http://schemas.microsoft.com/office/drawing/2014/main" id="{0C7E9EC3-15EE-472B-BB82-880612B4FB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499" name="Text Box 8">
          <a:extLst>
            <a:ext uri="{FF2B5EF4-FFF2-40B4-BE49-F238E27FC236}">
              <a16:creationId xmlns:a16="http://schemas.microsoft.com/office/drawing/2014/main" id="{26AD2AAC-F7E1-48C6-AF80-39AFA31DAD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0" name="Text Box 8">
          <a:extLst>
            <a:ext uri="{FF2B5EF4-FFF2-40B4-BE49-F238E27FC236}">
              <a16:creationId xmlns:a16="http://schemas.microsoft.com/office/drawing/2014/main" id="{8969831F-7EA4-4A59-88ED-AB2ED2D788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1" name="Text Box 8">
          <a:extLst>
            <a:ext uri="{FF2B5EF4-FFF2-40B4-BE49-F238E27FC236}">
              <a16:creationId xmlns:a16="http://schemas.microsoft.com/office/drawing/2014/main" id="{EEAA4A62-BD6F-4174-BAD7-E4FEC4A66A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2" name="Text Box 8">
          <a:extLst>
            <a:ext uri="{FF2B5EF4-FFF2-40B4-BE49-F238E27FC236}">
              <a16:creationId xmlns:a16="http://schemas.microsoft.com/office/drawing/2014/main" id="{D16580EA-5DA6-4EB8-B4F6-9B859D0EE4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3" name="Text Box 8">
          <a:extLst>
            <a:ext uri="{FF2B5EF4-FFF2-40B4-BE49-F238E27FC236}">
              <a16:creationId xmlns:a16="http://schemas.microsoft.com/office/drawing/2014/main" id="{D5C49AB7-644F-4F1C-BA3A-74E53A80B7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4" name="Text Box 8">
          <a:extLst>
            <a:ext uri="{FF2B5EF4-FFF2-40B4-BE49-F238E27FC236}">
              <a16:creationId xmlns:a16="http://schemas.microsoft.com/office/drawing/2014/main" id="{9E036D60-3229-4630-966F-D1BAF86AEA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5" name="Text Box 8">
          <a:extLst>
            <a:ext uri="{FF2B5EF4-FFF2-40B4-BE49-F238E27FC236}">
              <a16:creationId xmlns:a16="http://schemas.microsoft.com/office/drawing/2014/main" id="{B94EFC46-F37A-4526-8424-A4E3516AB2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6" name="Text Box 8">
          <a:extLst>
            <a:ext uri="{FF2B5EF4-FFF2-40B4-BE49-F238E27FC236}">
              <a16:creationId xmlns:a16="http://schemas.microsoft.com/office/drawing/2014/main" id="{DB5C38AA-9B9E-4992-8CA6-F43D83E29F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7" name="Text Box 8">
          <a:extLst>
            <a:ext uri="{FF2B5EF4-FFF2-40B4-BE49-F238E27FC236}">
              <a16:creationId xmlns:a16="http://schemas.microsoft.com/office/drawing/2014/main" id="{C9C04F1A-5530-4DD1-B56C-0927FEF91B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8" name="Text Box 8">
          <a:extLst>
            <a:ext uri="{FF2B5EF4-FFF2-40B4-BE49-F238E27FC236}">
              <a16:creationId xmlns:a16="http://schemas.microsoft.com/office/drawing/2014/main" id="{65E195B9-E92B-46CA-BD63-63634A93DB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09" name="Text Box 8">
          <a:extLst>
            <a:ext uri="{FF2B5EF4-FFF2-40B4-BE49-F238E27FC236}">
              <a16:creationId xmlns:a16="http://schemas.microsoft.com/office/drawing/2014/main" id="{FDF0FFD2-2F31-4979-BC04-FF1FF01B2C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510" name="Text Box 8">
          <a:extLst>
            <a:ext uri="{FF2B5EF4-FFF2-40B4-BE49-F238E27FC236}">
              <a16:creationId xmlns:a16="http://schemas.microsoft.com/office/drawing/2014/main" id="{F3C0FB55-454D-4DC5-B874-AE4BDCC468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511" name="Text Box 8">
          <a:extLst>
            <a:ext uri="{FF2B5EF4-FFF2-40B4-BE49-F238E27FC236}">
              <a16:creationId xmlns:a16="http://schemas.microsoft.com/office/drawing/2014/main" id="{B89C40B5-124E-41C4-ADCB-2B411E4AC6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512" name="Text Box 8">
          <a:extLst>
            <a:ext uri="{FF2B5EF4-FFF2-40B4-BE49-F238E27FC236}">
              <a16:creationId xmlns:a16="http://schemas.microsoft.com/office/drawing/2014/main" id="{6639DB82-BE52-4699-A3CC-A270DAF7AD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88E41B4E-B593-464C-B25C-8DCC76E141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514" name="Text Box 8">
          <a:extLst>
            <a:ext uri="{FF2B5EF4-FFF2-40B4-BE49-F238E27FC236}">
              <a16:creationId xmlns:a16="http://schemas.microsoft.com/office/drawing/2014/main" id="{1487E8E5-3F2F-465C-8F34-9F767B885B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515" name="Text Box 8">
          <a:extLst>
            <a:ext uri="{FF2B5EF4-FFF2-40B4-BE49-F238E27FC236}">
              <a16:creationId xmlns:a16="http://schemas.microsoft.com/office/drawing/2014/main" id="{04871024-784F-4E9C-8CCC-7E6D9CA6CF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516" name="Text Box 8">
          <a:extLst>
            <a:ext uri="{FF2B5EF4-FFF2-40B4-BE49-F238E27FC236}">
              <a16:creationId xmlns:a16="http://schemas.microsoft.com/office/drawing/2014/main" id="{2F216B96-0488-4771-8279-40FA406499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517" name="Text Box 8">
          <a:extLst>
            <a:ext uri="{FF2B5EF4-FFF2-40B4-BE49-F238E27FC236}">
              <a16:creationId xmlns:a16="http://schemas.microsoft.com/office/drawing/2014/main" id="{AA1067B3-5595-46E8-B196-DA81E1332B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18" name="Text Box 8">
          <a:extLst>
            <a:ext uri="{FF2B5EF4-FFF2-40B4-BE49-F238E27FC236}">
              <a16:creationId xmlns:a16="http://schemas.microsoft.com/office/drawing/2014/main" id="{7EE4C1BB-2E3D-48F2-B302-1DC96C5929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19" name="Text Box 8">
          <a:extLst>
            <a:ext uri="{FF2B5EF4-FFF2-40B4-BE49-F238E27FC236}">
              <a16:creationId xmlns:a16="http://schemas.microsoft.com/office/drawing/2014/main" id="{B3C374BC-7B62-40B7-AA4B-37F49D2F1B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0" name="Text Box 8">
          <a:extLst>
            <a:ext uri="{FF2B5EF4-FFF2-40B4-BE49-F238E27FC236}">
              <a16:creationId xmlns:a16="http://schemas.microsoft.com/office/drawing/2014/main" id="{E37E9140-0D0C-4CF8-B9B3-84EC4B7380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1" name="Text Box 8">
          <a:extLst>
            <a:ext uri="{FF2B5EF4-FFF2-40B4-BE49-F238E27FC236}">
              <a16:creationId xmlns:a16="http://schemas.microsoft.com/office/drawing/2014/main" id="{8AC4E27B-7C88-44E0-9FAA-D759BA0E1E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2" name="Text Box 8">
          <a:extLst>
            <a:ext uri="{FF2B5EF4-FFF2-40B4-BE49-F238E27FC236}">
              <a16:creationId xmlns:a16="http://schemas.microsoft.com/office/drawing/2014/main" id="{65B6F923-1E8B-4464-A662-67FCE730AF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3" name="Text Box 8">
          <a:extLst>
            <a:ext uri="{FF2B5EF4-FFF2-40B4-BE49-F238E27FC236}">
              <a16:creationId xmlns:a16="http://schemas.microsoft.com/office/drawing/2014/main" id="{3131070E-200B-4CF7-A005-9A6B23524C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9681A04F-4960-4B71-A721-AFC9EFB07E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5" name="Text Box 8">
          <a:extLst>
            <a:ext uri="{FF2B5EF4-FFF2-40B4-BE49-F238E27FC236}">
              <a16:creationId xmlns:a16="http://schemas.microsoft.com/office/drawing/2014/main" id="{D70B3436-A612-462A-84F0-5461645422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6" name="Text Box 8">
          <a:extLst>
            <a:ext uri="{FF2B5EF4-FFF2-40B4-BE49-F238E27FC236}">
              <a16:creationId xmlns:a16="http://schemas.microsoft.com/office/drawing/2014/main" id="{5E03F85A-8767-40D2-8E50-A3C133CE44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7" name="Text Box 8">
          <a:extLst>
            <a:ext uri="{FF2B5EF4-FFF2-40B4-BE49-F238E27FC236}">
              <a16:creationId xmlns:a16="http://schemas.microsoft.com/office/drawing/2014/main" id="{5F3EEF4E-72F7-485C-80A5-9DFECFD33D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8" name="Text Box 8">
          <a:extLst>
            <a:ext uri="{FF2B5EF4-FFF2-40B4-BE49-F238E27FC236}">
              <a16:creationId xmlns:a16="http://schemas.microsoft.com/office/drawing/2014/main" id="{034A037A-5EFF-4ADB-B072-687A2DAAD9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29" name="Text Box 8">
          <a:extLst>
            <a:ext uri="{FF2B5EF4-FFF2-40B4-BE49-F238E27FC236}">
              <a16:creationId xmlns:a16="http://schemas.microsoft.com/office/drawing/2014/main" id="{293105C0-B31D-4B37-A175-DCE63EB931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0" name="Text Box 8">
          <a:extLst>
            <a:ext uri="{FF2B5EF4-FFF2-40B4-BE49-F238E27FC236}">
              <a16:creationId xmlns:a16="http://schemas.microsoft.com/office/drawing/2014/main" id="{50BEB663-1FBD-4FC4-B583-7B5B0DA197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EBD7A128-C33A-4965-BF2F-2EDC21E693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2" name="Text Box 8">
          <a:extLst>
            <a:ext uri="{FF2B5EF4-FFF2-40B4-BE49-F238E27FC236}">
              <a16:creationId xmlns:a16="http://schemas.microsoft.com/office/drawing/2014/main" id="{7A8AC589-EABB-4A52-A9D0-82041E84F6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3" name="Text Box 8">
          <a:extLst>
            <a:ext uri="{FF2B5EF4-FFF2-40B4-BE49-F238E27FC236}">
              <a16:creationId xmlns:a16="http://schemas.microsoft.com/office/drawing/2014/main" id="{4C827574-BD4C-461A-BD18-A677704E6F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4" name="Text Box 8">
          <a:extLst>
            <a:ext uri="{FF2B5EF4-FFF2-40B4-BE49-F238E27FC236}">
              <a16:creationId xmlns:a16="http://schemas.microsoft.com/office/drawing/2014/main" id="{0D14EB9B-9A7C-4880-998D-666AD9C0D1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5" name="Text Box 8">
          <a:extLst>
            <a:ext uri="{FF2B5EF4-FFF2-40B4-BE49-F238E27FC236}">
              <a16:creationId xmlns:a16="http://schemas.microsoft.com/office/drawing/2014/main" id="{1758FAA5-1ED8-40D3-BDAA-3EE6462B1E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6" name="Text Box 8">
          <a:extLst>
            <a:ext uri="{FF2B5EF4-FFF2-40B4-BE49-F238E27FC236}">
              <a16:creationId xmlns:a16="http://schemas.microsoft.com/office/drawing/2014/main" id="{912AB185-D2F8-475F-A43A-3AC700A093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7" name="Text Box 8">
          <a:extLst>
            <a:ext uri="{FF2B5EF4-FFF2-40B4-BE49-F238E27FC236}">
              <a16:creationId xmlns:a16="http://schemas.microsoft.com/office/drawing/2014/main" id="{0F18178C-017A-4081-8EDA-46E8256514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8" name="Text Box 8">
          <a:extLst>
            <a:ext uri="{FF2B5EF4-FFF2-40B4-BE49-F238E27FC236}">
              <a16:creationId xmlns:a16="http://schemas.microsoft.com/office/drawing/2014/main" id="{50247D27-FE51-46E4-A5F6-1DCCAE4B62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39" name="Text Box 8">
          <a:extLst>
            <a:ext uri="{FF2B5EF4-FFF2-40B4-BE49-F238E27FC236}">
              <a16:creationId xmlns:a16="http://schemas.microsoft.com/office/drawing/2014/main" id="{27D253A0-6A54-4659-8D13-A61809DD7B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0" name="Text Box 8">
          <a:extLst>
            <a:ext uri="{FF2B5EF4-FFF2-40B4-BE49-F238E27FC236}">
              <a16:creationId xmlns:a16="http://schemas.microsoft.com/office/drawing/2014/main" id="{5608B5AD-9194-4155-8FD2-F695CB7C7E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1" name="Text Box 8">
          <a:extLst>
            <a:ext uri="{FF2B5EF4-FFF2-40B4-BE49-F238E27FC236}">
              <a16:creationId xmlns:a16="http://schemas.microsoft.com/office/drawing/2014/main" id="{8C0B6176-15BD-4EDB-AA28-E52A7A4F94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2" name="Text Box 8">
          <a:extLst>
            <a:ext uri="{FF2B5EF4-FFF2-40B4-BE49-F238E27FC236}">
              <a16:creationId xmlns:a16="http://schemas.microsoft.com/office/drawing/2014/main" id="{D08BA61A-CED8-4FFA-97CA-0324E7F615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3" name="Text Box 8">
          <a:extLst>
            <a:ext uri="{FF2B5EF4-FFF2-40B4-BE49-F238E27FC236}">
              <a16:creationId xmlns:a16="http://schemas.microsoft.com/office/drawing/2014/main" id="{A59A985D-C483-458A-BA8A-727C0D7F6C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2B9528E5-7DD1-4FE1-9E02-3419DDC6E4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5" name="Text Box 8">
          <a:extLst>
            <a:ext uri="{FF2B5EF4-FFF2-40B4-BE49-F238E27FC236}">
              <a16:creationId xmlns:a16="http://schemas.microsoft.com/office/drawing/2014/main" id="{B3A0B316-3B28-45A2-BD5F-E0C8608551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6" name="Text Box 8">
          <a:extLst>
            <a:ext uri="{FF2B5EF4-FFF2-40B4-BE49-F238E27FC236}">
              <a16:creationId xmlns:a16="http://schemas.microsoft.com/office/drawing/2014/main" id="{E12756F0-C264-420B-BCD6-99349E5755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7" name="Text Box 8">
          <a:extLst>
            <a:ext uri="{FF2B5EF4-FFF2-40B4-BE49-F238E27FC236}">
              <a16:creationId xmlns:a16="http://schemas.microsoft.com/office/drawing/2014/main" id="{93F4D5CC-E16D-4558-BF39-79C0D1298C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8" name="Text Box 8">
          <a:extLst>
            <a:ext uri="{FF2B5EF4-FFF2-40B4-BE49-F238E27FC236}">
              <a16:creationId xmlns:a16="http://schemas.microsoft.com/office/drawing/2014/main" id="{BE5D2B3D-9902-4EF0-8312-C8325D0377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53C2931D-4B5D-485A-B908-B8A8CAFB60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0" name="Text Box 8">
          <a:extLst>
            <a:ext uri="{FF2B5EF4-FFF2-40B4-BE49-F238E27FC236}">
              <a16:creationId xmlns:a16="http://schemas.microsoft.com/office/drawing/2014/main" id="{F4812A8E-367C-462D-A079-0F6BDCCB7B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1" name="Text Box 8">
          <a:extLst>
            <a:ext uri="{FF2B5EF4-FFF2-40B4-BE49-F238E27FC236}">
              <a16:creationId xmlns:a16="http://schemas.microsoft.com/office/drawing/2014/main" id="{7311E62B-34EB-457C-A6E2-99004DE4B5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55C138B9-8792-4469-927A-64EE3C26F2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3" name="Text Box 8">
          <a:extLst>
            <a:ext uri="{FF2B5EF4-FFF2-40B4-BE49-F238E27FC236}">
              <a16:creationId xmlns:a16="http://schemas.microsoft.com/office/drawing/2014/main" id="{2E48A32C-8C6E-4E9F-BD26-CC131BC32C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4" name="Text Box 8">
          <a:extLst>
            <a:ext uri="{FF2B5EF4-FFF2-40B4-BE49-F238E27FC236}">
              <a16:creationId xmlns:a16="http://schemas.microsoft.com/office/drawing/2014/main" id="{F768FCF2-CE6F-4ACF-9FAA-BAEDC801AF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5" name="Text Box 8">
          <a:extLst>
            <a:ext uri="{FF2B5EF4-FFF2-40B4-BE49-F238E27FC236}">
              <a16:creationId xmlns:a16="http://schemas.microsoft.com/office/drawing/2014/main" id="{A4BF870D-BB54-44EF-9B32-202A65FEEB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6" name="Text Box 8">
          <a:extLst>
            <a:ext uri="{FF2B5EF4-FFF2-40B4-BE49-F238E27FC236}">
              <a16:creationId xmlns:a16="http://schemas.microsoft.com/office/drawing/2014/main" id="{4D14DAC1-3CA4-4AD3-BAA3-DECA320716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7" name="Text Box 8">
          <a:extLst>
            <a:ext uri="{FF2B5EF4-FFF2-40B4-BE49-F238E27FC236}">
              <a16:creationId xmlns:a16="http://schemas.microsoft.com/office/drawing/2014/main" id="{E4890575-B823-4000-BBB5-30FB81372C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8" name="Text Box 8">
          <a:extLst>
            <a:ext uri="{FF2B5EF4-FFF2-40B4-BE49-F238E27FC236}">
              <a16:creationId xmlns:a16="http://schemas.microsoft.com/office/drawing/2014/main" id="{CB04EE62-5633-4E6D-A889-E26C62ED7E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59" name="Text Box 8">
          <a:extLst>
            <a:ext uri="{FF2B5EF4-FFF2-40B4-BE49-F238E27FC236}">
              <a16:creationId xmlns:a16="http://schemas.microsoft.com/office/drawing/2014/main" id="{71923C13-B055-44E4-A11B-826462F504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0" name="Text Box 8">
          <a:extLst>
            <a:ext uri="{FF2B5EF4-FFF2-40B4-BE49-F238E27FC236}">
              <a16:creationId xmlns:a16="http://schemas.microsoft.com/office/drawing/2014/main" id="{130DC27F-19DE-4AF2-9577-15F9CB5F9F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1" name="Text Box 8">
          <a:extLst>
            <a:ext uri="{FF2B5EF4-FFF2-40B4-BE49-F238E27FC236}">
              <a16:creationId xmlns:a16="http://schemas.microsoft.com/office/drawing/2014/main" id="{B8C9EBF6-0F8B-4162-8C31-06E8D560C2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2" name="Text Box 8">
          <a:extLst>
            <a:ext uri="{FF2B5EF4-FFF2-40B4-BE49-F238E27FC236}">
              <a16:creationId xmlns:a16="http://schemas.microsoft.com/office/drawing/2014/main" id="{3B9F6B0F-2E4E-4F8C-8787-045AFB677B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3" name="Text Box 8">
          <a:extLst>
            <a:ext uri="{FF2B5EF4-FFF2-40B4-BE49-F238E27FC236}">
              <a16:creationId xmlns:a16="http://schemas.microsoft.com/office/drawing/2014/main" id="{4020EEFC-D132-4F76-B401-0194AB02A3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4" name="Text Box 8">
          <a:extLst>
            <a:ext uri="{FF2B5EF4-FFF2-40B4-BE49-F238E27FC236}">
              <a16:creationId xmlns:a16="http://schemas.microsoft.com/office/drawing/2014/main" id="{AEF1FD4D-24D3-4D5E-8CBD-1573D2594A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5" name="Text Box 8">
          <a:extLst>
            <a:ext uri="{FF2B5EF4-FFF2-40B4-BE49-F238E27FC236}">
              <a16:creationId xmlns:a16="http://schemas.microsoft.com/office/drawing/2014/main" id="{C4E137E0-8203-48B9-A1E9-EFC857D8B9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6" name="Text Box 8">
          <a:extLst>
            <a:ext uri="{FF2B5EF4-FFF2-40B4-BE49-F238E27FC236}">
              <a16:creationId xmlns:a16="http://schemas.microsoft.com/office/drawing/2014/main" id="{4EAD8067-C02F-4521-B460-BAB6259541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E81C1A40-DBC5-4927-982E-3468ECC2E8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8" name="Text Box 8">
          <a:extLst>
            <a:ext uri="{FF2B5EF4-FFF2-40B4-BE49-F238E27FC236}">
              <a16:creationId xmlns:a16="http://schemas.microsoft.com/office/drawing/2014/main" id="{9D3747EB-8BA6-4E33-AF47-F0A31537AF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69" name="Text Box 8">
          <a:extLst>
            <a:ext uri="{FF2B5EF4-FFF2-40B4-BE49-F238E27FC236}">
              <a16:creationId xmlns:a16="http://schemas.microsoft.com/office/drawing/2014/main" id="{8AA68781-9630-43D3-A8F9-0F845F62C0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70" name="Text Box 8">
          <a:extLst>
            <a:ext uri="{FF2B5EF4-FFF2-40B4-BE49-F238E27FC236}">
              <a16:creationId xmlns:a16="http://schemas.microsoft.com/office/drawing/2014/main" id="{2730631F-A909-4017-9F17-1F4A7CEFEE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71" name="Text Box 8">
          <a:extLst>
            <a:ext uri="{FF2B5EF4-FFF2-40B4-BE49-F238E27FC236}">
              <a16:creationId xmlns:a16="http://schemas.microsoft.com/office/drawing/2014/main" id="{1C8CF666-712D-4C27-ADE3-00CF499FDE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72" name="Text Box 8">
          <a:extLst>
            <a:ext uri="{FF2B5EF4-FFF2-40B4-BE49-F238E27FC236}">
              <a16:creationId xmlns:a16="http://schemas.microsoft.com/office/drawing/2014/main" id="{9C6C9EA6-92DC-4BAF-BDE6-682057148A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73" name="Text Box 8">
          <a:extLst>
            <a:ext uri="{FF2B5EF4-FFF2-40B4-BE49-F238E27FC236}">
              <a16:creationId xmlns:a16="http://schemas.microsoft.com/office/drawing/2014/main" id="{6EF6845E-18D3-4388-A16D-FDEFE100C4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574" name="Text Box 8">
          <a:extLst>
            <a:ext uri="{FF2B5EF4-FFF2-40B4-BE49-F238E27FC236}">
              <a16:creationId xmlns:a16="http://schemas.microsoft.com/office/drawing/2014/main" id="{7EBEBB17-3279-4BC2-A2BC-BD63D9FC42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575" name="Text Box 8">
          <a:extLst>
            <a:ext uri="{FF2B5EF4-FFF2-40B4-BE49-F238E27FC236}">
              <a16:creationId xmlns:a16="http://schemas.microsoft.com/office/drawing/2014/main" id="{BC7340E7-44E1-4128-87D5-F6429C6F8C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576" name="Text Box 8">
          <a:extLst>
            <a:ext uri="{FF2B5EF4-FFF2-40B4-BE49-F238E27FC236}">
              <a16:creationId xmlns:a16="http://schemas.microsoft.com/office/drawing/2014/main" id="{3E051D27-B012-4597-9102-604AF0F956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577" name="Text Box 8">
          <a:extLst>
            <a:ext uri="{FF2B5EF4-FFF2-40B4-BE49-F238E27FC236}">
              <a16:creationId xmlns:a16="http://schemas.microsoft.com/office/drawing/2014/main" id="{76F6FE15-705B-4ED5-BAF4-EAFB768B79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578" name="Text Box 8">
          <a:extLst>
            <a:ext uri="{FF2B5EF4-FFF2-40B4-BE49-F238E27FC236}">
              <a16:creationId xmlns:a16="http://schemas.microsoft.com/office/drawing/2014/main" id="{0AE66F0A-A2FE-4CEE-9981-2712B8EFD8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579" name="Text Box 8">
          <a:extLst>
            <a:ext uri="{FF2B5EF4-FFF2-40B4-BE49-F238E27FC236}">
              <a16:creationId xmlns:a16="http://schemas.microsoft.com/office/drawing/2014/main" id="{C9987638-2589-4CB1-8932-7D5E7D9D90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70B6A838-413D-4C39-9755-F5E6F9350B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581" name="Text Box 8">
          <a:extLst>
            <a:ext uri="{FF2B5EF4-FFF2-40B4-BE49-F238E27FC236}">
              <a16:creationId xmlns:a16="http://schemas.microsoft.com/office/drawing/2014/main" id="{D1D5BDF4-0403-4539-BE5A-618DF2DBF6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582" name="Text Box 8">
          <a:extLst>
            <a:ext uri="{FF2B5EF4-FFF2-40B4-BE49-F238E27FC236}">
              <a16:creationId xmlns:a16="http://schemas.microsoft.com/office/drawing/2014/main" id="{970C85CD-1F48-43A9-9419-82F6956132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583" name="Text Box 8">
          <a:extLst>
            <a:ext uri="{FF2B5EF4-FFF2-40B4-BE49-F238E27FC236}">
              <a16:creationId xmlns:a16="http://schemas.microsoft.com/office/drawing/2014/main" id="{FAB5E521-73FA-4ED3-9EAD-1257309A1E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584" name="Text Box 8">
          <a:extLst>
            <a:ext uri="{FF2B5EF4-FFF2-40B4-BE49-F238E27FC236}">
              <a16:creationId xmlns:a16="http://schemas.microsoft.com/office/drawing/2014/main" id="{B0FD2543-2DC9-4155-9356-CA12C72636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4D8E0729-1CC3-4A4F-B2C7-EE47AF807E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86" name="Text Box 8">
          <a:extLst>
            <a:ext uri="{FF2B5EF4-FFF2-40B4-BE49-F238E27FC236}">
              <a16:creationId xmlns:a16="http://schemas.microsoft.com/office/drawing/2014/main" id="{804B83E3-1816-449D-BE6B-06BB3CAF7B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87" name="Text Box 8">
          <a:extLst>
            <a:ext uri="{FF2B5EF4-FFF2-40B4-BE49-F238E27FC236}">
              <a16:creationId xmlns:a16="http://schemas.microsoft.com/office/drawing/2014/main" id="{24428448-8E59-4B1F-932F-272A3D4CD7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88" name="Text Box 8">
          <a:extLst>
            <a:ext uri="{FF2B5EF4-FFF2-40B4-BE49-F238E27FC236}">
              <a16:creationId xmlns:a16="http://schemas.microsoft.com/office/drawing/2014/main" id="{B8636E4C-66F4-4816-B216-79E98E0FE4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89" name="Text Box 8">
          <a:extLst>
            <a:ext uri="{FF2B5EF4-FFF2-40B4-BE49-F238E27FC236}">
              <a16:creationId xmlns:a16="http://schemas.microsoft.com/office/drawing/2014/main" id="{C7C65C78-7411-4835-AA73-8AEC1FC652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0" name="Text Box 8">
          <a:extLst>
            <a:ext uri="{FF2B5EF4-FFF2-40B4-BE49-F238E27FC236}">
              <a16:creationId xmlns:a16="http://schemas.microsoft.com/office/drawing/2014/main" id="{F9068B69-9B55-4527-8631-79922037FE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1" name="Text Box 8">
          <a:extLst>
            <a:ext uri="{FF2B5EF4-FFF2-40B4-BE49-F238E27FC236}">
              <a16:creationId xmlns:a16="http://schemas.microsoft.com/office/drawing/2014/main" id="{AAEBA191-9721-4B5A-9A6F-9EDBC1ECAF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2" name="Text Box 8">
          <a:extLst>
            <a:ext uri="{FF2B5EF4-FFF2-40B4-BE49-F238E27FC236}">
              <a16:creationId xmlns:a16="http://schemas.microsoft.com/office/drawing/2014/main" id="{178EEF88-19D1-44E9-BF25-5B5B608450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3" name="Text Box 8">
          <a:extLst>
            <a:ext uri="{FF2B5EF4-FFF2-40B4-BE49-F238E27FC236}">
              <a16:creationId xmlns:a16="http://schemas.microsoft.com/office/drawing/2014/main" id="{CC7C915C-D657-47AA-A5C3-223550C2C6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4" name="Text Box 8">
          <a:extLst>
            <a:ext uri="{FF2B5EF4-FFF2-40B4-BE49-F238E27FC236}">
              <a16:creationId xmlns:a16="http://schemas.microsoft.com/office/drawing/2014/main" id="{2882E569-F4D8-4D0F-A68A-D4F2D4242E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5" name="Text Box 8">
          <a:extLst>
            <a:ext uri="{FF2B5EF4-FFF2-40B4-BE49-F238E27FC236}">
              <a16:creationId xmlns:a16="http://schemas.microsoft.com/office/drawing/2014/main" id="{298221DF-7877-4FB4-8FC2-3117B4B55B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6" name="Text Box 8">
          <a:extLst>
            <a:ext uri="{FF2B5EF4-FFF2-40B4-BE49-F238E27FC236}">
              <a16:creationId xmlns:a16="http://schemas.microsoft.com/office/drawing/2014/main" id="{FB9C3583-6DEE-444B-9A86-9B3CB8C177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7" name="Text Box 8">
          <a:extLst>
            <a:ext uri="{FF2B5EF4-FFF2-40B4-BE49-F238E27FC236}">
              <a16:creationId xmlns:a16="http://schemas.microsoft.com/office/drawing/2014/main" id="{91FADDDD-2481-46CA-B6E2-2247A4F25E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8" name="Text Box 8">
          <a:extLst>
            <a:ext uri="{FF2B5EF4-FFF2-40B4-BE49-F238E27FC236}">
              <a16:creationId xmlns:a16="http://schemas.microsoft.com/office/drawing/2014/main" id="{2DA1C079-61C0-4E73-8086-7D5E5BD742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599" name="Text Box 8">
          <a:extLst>
            <a:ext uri="{FF2B5EF4-FFF2-40B4-BE49-F238E27FC236}">
              <a16:creationId xmlns:a16="http://schemas.microsoft.com/office/drawing/2014/main" id="{CE7E6E22-9739-4CA1-82F0-8BA12643E9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0" name="Text Box 8">
          <a:extLst>
            <a:ext uri="{FF2B5EF4-FFF2-40B4-BE49-F238E27FC236}">
              <a16:creationId xmlns:a16="http://schemas.microsoft.com/office/drawing/2014/main" id="{914AA11B-5A24-4D8F-A1D8-8AAEE7A84B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1" name="Text Box 8">
          <a:extLst>
            <a:ext uri="{FF2B5EF4-FFF2-40B4-BE49-F238E27FC236}">
              <a16:creationId xmlns:a16="http://schemas.microsoft.com/office/drawing/2014/main" id="{E7154EA1-7D93-4DB6-8339-3D9F534FAE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2" name="Text Box 8">
          <a:extLst>
            <a:ext uri="{FF2B5EF4-FFF2-40B4-BE49-F238E27FC236}">
              <a16:creationId xmlns:a16="http://schemas.microsoft.com/office/drawing/2014/main" id="{C899C81B-7A56-4EB5-A665-6E532CA581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DEBC7221-31E7-4A09-A702-6FECDA8974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4" name="Text Box 8">
          <a:extLst>
            <a:ext uri="{FF2B5EF4-FFF2-40B4-BE49-F238E27FC236}">
              <a16:creationId xmlns:a16="http://schemas.microsoft.com/office/drawing/2014/main" id="{31F26A5B-A461-48C6-BBDB-AB50132D27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5" name="Text Box 8">
          <a:extLst>
            <a:ext uri="{FF2B5EF4-FFF2-40B4-BE49-F238E27FC236}">
              <a16:creationId xmlns:a16="http://schemas.microsoft.com/office/drawing/2014/main" id="{0CE7B36B-93CA-4A53-8C3F-972B211B55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6" name="Text Box 8">
          <a:extLst>
            <a:ext uri="{FF2B5EF4-FFF2-40B4-BE49-F238E27FC236}">
              <a16:creationId xmlns:a16="http://schemas.microsoft.com/office/drawing/2014/main" id="{0714229D-A1C8-49FA-B999-E912FCBB91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7" name="Text Box 8">
          <a:extLst>
            <a:ext uri="{FF2B5EF4-FFF2-40B4-BE49-F238E27FC236}">
              <a16:creationId xmlns:a16="http://schemas.microsoft.com/office/drawing/2014/main" id="{10A0CE38-1530-43C0-98DA-7F363B0922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2826D31A-D84A-473F-B883-25D61125C4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09" name="Text Box 8">
          <a:extLst>
            <a:ext uri="{FF2B5EF4-FFF2-40B4-BE49-F238E27FC236}">
              <a16:creationId xmlns:a16="http://schemas.microsoft.com/office/drawing/2014/main" id="{A6F2AED7-4460-4E57-BAD9-0240D4080E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0" name="Text Box 8">
          <a:extLst>
            <a:ext uri="{FF2B5EF4-FFF2-40B4-BE49-F238E27FC236}">
              <a16:creationId xmlns:a16="http://schemas.microsoft.com/office/drawing/2014/main" id="{749EFD73-C570-43CD-99BF-E15E6632F7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1" name="Text Box 8">
          <a:extLst>
            <a:ext uri="{FF2B5EF4-FFF2-40B4-BE49-F238E27FC236}">
              <a16:creationId xmlns:a16="http://schemas.microsoft.com/office/drawing/2014/main" id="{60632654-1DF8-4561-A6C6-8F8F3B4B94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2" name="Text Box 8">
          <a:extLst>
            <a:ext uri="{FF2B5EF4-FFF2-40B4-BE49-F238E27FC236}">
              <a16:creationId xmlns:a16="http://schemas.microsoft.com/office/drawing/2014/main" id="{71FBC86B-A509-4800-B36E-BE9E63B75F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3" name="Text Box 8">
          <a:extLst>
            <a:ext uri="{FF2B5EF4-FFF2-40B4-BE49-F238E27FC236}">
              <a16:creationId xmlns:a16="http://schemas.microsoft.com/office/drawing/2014/main" id="{05C09216-C507-484D-909A-91CEBC5AF3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4" name="Text Box 8">
          <a:extLst>
            <a:ext uri="{FF2B5EF4-FFF2-40B4-BE49-F238E27FC236}">
              <a16:creationId xmlns:a16="http://schemas.microsoft.com/office/drawing/2014/main" id="{F1687A48-8EEA-42BC-9317-7D1609B216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5" name="Text Box 8">
          <a:extLst>
            <a:ext uri="{FF2B5EF4-FFF2-40B4-BE49-F238E27FC236}">
              <a16:creationId xmlns:a16="http://schemas.microsoft.com/office/drawing/2014/main" id="{DCF4B0BE-DB2A-4878-9FB7-2BC1CC2E22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6" name="Text Box 8">
          <a:extLst>
            <a:ext uri="{FF2B5EF4-FFF2-40B4-BE49-F238E27FC236}">
              <a16:creationId xmlns:a16="http://schemas.microsoft.com/office/drawing/2014/main" id="{56EB20D0-994C-44D6-8844-D402ABA008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7" name="Text Box 8">
          <a:extLst>
            <a:ext uri="{FF2B5EF4-FFF2-40B4-BE49-F238E27FC236}">
              <a16:creationId xmlns:a16="http://schemas.microsoft.com/office/drawing/2014/main" id="{08224EDC-C377-44D1-BB7B-08E6A6C6A9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8" name="Text Box 8">
          <a:extLst>
            <a:ext uri="{FF2B5EF4-FFF2-40B4-BE49-F238E27FC236}">
              <a16:creationId xmlns:a16="http://schemas.microsoft.com/office/drawing/2014/main" id="{6F70C34D-C03E-4FEE-AAE8-A01934A811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19" name="Text Box 8">
          <a:extLst>
            <a:ext uri="{FF2B5EF4-FFF2-40B4-BE49-F238E27FC236}">
              <a16:creationId xmlns:a16="http://schemas.microsoft.com/office/drawing/2014/main" id="{EC539088-08D1-4708-B277-E8C8E655E2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0" name="Text Box 8">
          <a:extLst>
            <a:ext uri="{FF2B5EF4-FFF2-40B4-BE49-F238E27FC236}">
              <a16:creationId xmlns:a16="http://schemas.microsoft.com/office/drawing/2014/main" id="{884F4843-3DEB-4599-84DF-D08C91472F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E223DCCA-44B3-4319-9C6C-31506DB352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2" name="Text Box 8">
          <a:extLst>
            <a:ext uri="{FF2B5EF4-FFF2-40B4-BE49-F238E27FC236}">
              <a16:creationId xmlns:a16="http://schemas.microsoft.com/office/drawing/2014/main" id="{EB7AE70A-F361-4E35-B6B7-CFFBD1CFBB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3" name="Text Box 8">
          <a:extLst>
            <a:ext uri="{FF2B5EF4-FFF2-40B4-BE49-F238E27FC236}">
              <a16:creationId xmlns:a16="http://schemas.microsoft.com/office/drawing/2014/main" id="{DAED66B6-7345-417F-AD3B-7E42116F7E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4" name="Text Box 8">
          <a:extLst>
            <a:ext uri="{FF2B5EF4-FFF2-40B4-BE49-F238E27FC236}">
              <a16:creationId xmlns:a16="http://schemas.microsoft.com/office/drawing/2014/main" id="{5F082B14-5453-4A3D-B2F8-3A4051DE94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5" name="Text Box 8">
          <a:extLst>
            <a:ext uri="{FF2B5EF4-FFF2-40B4-BE49-F238E27FC236}">
              <a16:creationId xmlns:a16="http://schemas.microsoft.com/office/drawing/2014/main" id="{041E8F9A-25E9-484F-9335-04EF858845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6" name="Text Box 8">
          <a:extLst>
            <a:ext uri="{FF2B5EF4-FFF2-40B4-BE49-F238E27FC236}">
              <a16:creationId xmlns:a16="http://schemas.microsoft.com/office/drawing/2014/main" id="{516404CE-CA77-4A28-950F-A643F606B9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7" name="Text Box 8">
          <a:extLst>
            <a:ext uri="{FF2B5EF4-FFF2-40B4-BE49-F238E27FC236}">
              <a16:creationId xmlns:a16="http://schemas.microsoft.com/office/drawing/2014/main" id="{6B669641-576B-44E8-A391-F4506D47FB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8" name="Text Box 8">
          <a:extLst>
            <a:ext uri="{FF2B5EF4-FFF2-40B4-BE49-F238E27FC236}">
              <a16:creationId xmlns:a16="http://schemas.microsoft.com/office/drawing/2014/main" id="{0C2248F8-9E15-453C-A280-3572AE946F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29" name="Text Box 8">
          <a:extLst>
            <a:ext uri="{FF2B5EF4-FFF2-40B4-BE49-F238E27FC236}">
              <a16:creationId xmlns:a16="http://schemas.microsoft.com/office/drawing/2014/main" id="{4A07B5BF-C078-4D5F-A32C-30818581FD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0" name="Text Box 8">
          <a:extLst>
            <a:ext uri="{FF2B5EF4-FFF2-40B4-BE49-F238E27FC236}">
              <a16:creationId xmlns:a16="http://schemas.microsoft.com/office/drawing/2014/main" id="{C463A40A-613C-42E3-98E2-E4E7633EF0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1" name="Text Box 8">
          <a:extLst>
            <a:ext uri="{FF2B5EF4-FFF2-40B4-BE49-F238E27FC236}">
              <a16:creationId xmlns:a16="http://schemas.microsoft.com/office/drawing/2014/main" id="{24A3D7F6-F8B5-4145-8F25-F70B39ADF9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id="{AE9BE928-05FC-4D00-A12B-28577159FD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3" name="Text Box 8">
          <a:extLst>
            <a:ext uri="{FF2B5EF4-FFF2-40B4-BE49-F238E27FC236}">
              <a16:creationId xmlns:a16="http://schemas.microsoft.com/office/drawing/2014/main" id="{27345864-85C9-4618-B79A-A7F25E2A05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4" name="Text Box 8">
          <a:extLst>
            <a:ext uri="{FF2B5EF4-FFF2-40B4-BE49-F238E27FC236}">
              <a16:creationId xmlns:a16="http://schemas.microsoft.com/office/drawing/2014/main" id="{C819ADF7-0893-41B8-9242-F534D8DD4E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5" name="Text Box 8">
          <a:extLst>
            <a:ext uri="{FF2B5EF4-FFF2-40B4-BE49-F238E27FC236}">
              <a16:creationId xmlns:a16="http://schemas.microsoft.com/office/drawing/2014/main" id="{2B6F048D-2E02-4428-9F1E-9534C89363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6" name="Text Box 8">
          <a:extLst>
            <a:ext uri="{FF2B5EF4-FFF2-40B4-BE49-F238E27FC236}">
              <a16:creationId xmlns:a16="http://schemas.microsoft.com/office/drawing/2014/main" id="{302A2663-AEA1-4783-91AB-91009AA1D0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7" name="Text Box 8">
          <a:extLst>
            <a:ext uri="{FF2B5EF4-FFF2-40B4-BE49-F238E27FC236}">
              <a16:creationId xmlns:a16="http://schemas.microsoft.com/office/drawing/2014/main" id="{E3B662AF-CCDB-403E-A98B-A2D086B1DD5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8" name="Text Box 8">
          <a:extLst>
            <a:ext uri="{FF2B5EF4-FFF2-40B4-BE49-F238E27FC236}">
              <a16:creationId xmlns:a16="http://schemas.microsoft.com/office/drawing/2014/main" id="{8A2A9F93-7831-43F6-859A-CA772F20A7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CC7ED8B6-21E7-4E36-BD71-2EDF33434F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0" name="Text Box 8">
          <a:extLst>
            <a:ext uri="{FF2B5EF4-FFF2-40B4-BE49-F238E27FC236}">
              <a16:creationId xmlns:a16="http://schemas.microsoft.com/office/drawing/2014/main" id="{D47D3E18-8736-45AD-B67B-5CBB4F3B3D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1" name="Text Box 8">
          <a:extLst>
            <a:ext uri="{FF2B5EF4-FFF2-40B4-BE49-F238E27FC236}">
              <a16:creationId xmlns:a16="http://schemas.microsoft.com/office/drawing/2014/main" id="{D6144F05-5659-4134-A59C-D0E8AA8B26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2" name="Text Box 8">
          <a:extLst>
            <a:ext uri="{FF2B5EF4-FFF2-40B4-BE49-F238E27FC236}">
              <a16:creationId xmlns:a16="http://schemas.microsoft.com/office/drawing/2014/main" id="{9728AB92-BA22-4433-BEBB-17B7F39930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3" name="Text Box 8">
          <a:extLst>
            <a:ext uri="{FF2B5EF4-FFF2-40B4-BE49-F238E27FC236}">
              <a16:creationId xmlns:a16="http://schemas.microsoft.com/office/drawing/2014/main" id="{600FC356-462B-4BCB-A5D8-D83FE70F8A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4" name="Text Box 8">
          <a:extLst>
            <a:ext uri="{FF2B5EF4-FFF2-40B4-BE49-F238E27FC236}">
              <a16:creationId xmlns:a16="http://schemas.microsoft.com/office/drawing/2014/main" id="{2444A26F-630C-402C-9319-B3347F690E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5" name="Text Box 8">
          <a:extLst>
            <a:ext uri="{FF2B5EF4-FFF2-40B4-BE49-F238E27FC236}">
              <a16:creationId xmlns:a16="http://schemas.microsoft.com/office/drawing/2014/main" id="{083CA3A2-250E-422C-BB78-0DC627126A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6" name="Text Box 8">
          <a:extLst>
            <a:ext uri="{FF2B5EF4-FFF2-40B4-BE49-F238E27FC236}">
              <a16:creationId xmlns:a16="http://schemas.microsoft.com/office/drawing/2014/main" id="{8402D6ED-4352-4D68-AF01-348CA0EB1A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7" name="Text Box 8">
          <a:extLst>
            <a:ext uri="{FF2B5EF4-FFF2-40B4-BE49-F238E27FC236}">
              <a16:creationId xmlns:a16="http://schemas.microsoft.com/office/drawing/2014/main" id="{F3E8A2FC-97D1-4D8F-8285-23608A39D2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7F682BE3-B1EC-43BC-85A4-BDB7819043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49" name="Text Box 8">
          <a:extLst>
            <a:ext uri="{FF2B5EF4-FFF2-40B4-BE49-F238E27FC236}">
              <a16:creationId xmlns:a16="http://schemas.microsoft.com/office/drawing/2014/main" id="{17CD7A2C-9F34-4E05-996C-1A59F8C62A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0" name="Text Box 8">
          <a:extLst>
            <a:ext uri="{FF2B5EF4-FFF2-40B4-BE49-F238E27FC236}">
              <a16:creationId xmlns:a16="http://schemas.microsoft.com/office/drawing/2014/main" id="{52DDE34F-B243-4B53-ADC1-5068788EAD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1" name="Text Box 8">
          <a:extLst>
            <a:ext uri="{FF2B5EF4-FFF2-40B4-BE49-F238E27FC236}">
              <a16:creationId xmlns:a16="http://schemas.microsoft.com/office/drawing/2014/main" id="{95122E77-D81A-4B30-91FD-FD949016D6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2" name="Text Box 8">
          <a:extLst>
            <a:ext uri="{FF2B5EF4-FFF2-40B4-BE49-F238E27FC236}">
              <a16:creationId xmlns:a16="http://schemas.microsoft.com/office/drawing/2014/main" id="{15387CF7-8B1C-449F-BBA4-C8DDFCDC8D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3" name="Text Box 8">
          <a:extLst>
            <a:ext uri="{FF2B5EF4-FFF2-40B4-BE49-F238E27FC236}">
              <a16:creationId xmlns:a16="http://schemas.microsoft.com/office/drawing/2014/main" id="{8D685CB1-2B47-4153-BF80-B197E7D2C8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4" name="Text Box 8">
          <a:extLst>
            <a:ext uri="{FF2B5EF4-FFF2-40B4-BE49-F238E27FC236}">
              <a16:creationId xmlns:a16="http://schemas.microsoft.com/office/drawing/2014/main" id="{C45089CB-02DF-4174-942B-21D3B076E2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5" name="Text Box 8">
          <a:extLst>
            <a:ext uri="{FF2B5EF4-FFF2-40B4-BE49-F238E27FC236}">
              <a16:creationId xmlns:a16="http://schemas.microsoft.com/office/drawing/2014/main" id="{7C884892-4883-4639-BE86-5D9B1CB0C4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6" name="Text Box 8">
          <a:extLst>
            <a:ext uri="{FF2B5EF4-FFF2-40B4-BE49-F238E27FC236}">
              <a16:creationId xmlns:a16="http://schemas.microsoft.com/office/drawing/2014/main" id="{51FD31FD-E4B4-4AF7-B6F5-5D381C7FA7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A1ADE13A-C28E-4F13-A9B8-F07191CB14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8" name="Text Box 8">
          <a:extLst>
            <a:ext uri="{FF2B5EF4-FFF2-40B4-BE49-F238E27FC236}">
              <a16:creationId xmlns:a16="http://schemas.microsoft.com/office/drawing/2014/main" id="{EB17CEB0-84F4-4D97-A50C-385B209952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59" name="Text Box 8">
          <a:extLst>
            <a:ext uri="{FF2B5EF4-FFF2-40B4-BE49-F238E27FC236}">
              <a16:creationId xmlns:a16="http://schemas.microsoft.com/office/drawing/2014/main" id="{851EE9FE-6C63-4027-B9A4-2AF41CC53B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0" name="Text Box 8">
          <a:extLst>
            <a:ext uri="{FF2B5EF4-FFF2-40B4-BE49-F238E27FC236}">
              <a16:creationId xmlns:a16="http://schemas.microsoft.com/office/drawing/2014/main" id="{56D82B0D-5491-40F5-A2A9-9FA3E3A95C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1" name="Text Box 8">
          <a:extLst>
            <a:ext uri="{FF2B5EF4-FFF2-40B4-BE49-F238E27FC236}">
              <a16:creationId xmlns:a16="http://schemas.microsoft.com/office/drawing/2014/main" id="{3E6B6685-84D9-4421-AC30-07C65F1115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2" name="Text Box 8">
          <a:extLst>
            <a:ext uri="{FF2B5EF4-FFF2-40B4-BE49-F238E27FC236}">
              <a16:creationId xmlns:a16="http://schemas.microsoft.com/office/drawing/2014/main" id="{0C061532-18BF-4872-9F3B-9039EF4753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3" name="Text Box 8">
          <a:extLst>
            <a:ext uri="{FF2B5EF4-FFF2-40B4-BE49-F238E27FC236}">
              <a16:creationId xmlns:a16="http://schemas.microsoft.com/office/drawing/2014/main" id="{2B9BC0B9-7B27-4441-826B-C72BEF955E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4" name="Text Box 8">
          <a:extLst>
            <a:ext uri="{FF2B5EF4-FFF2-40B4-BE49-F238E27FC236}">
              <a16:creationId xmlns:a16="http://schemas.microsoft.com/office/drawing/2014/main" id="{54449658-800C-468B-930B-0FBA8A84FF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5" name="Text Box 8">
          <a:extLst>
            <a:ext uri="{FF2B5EF4-FFF2-40B4-BE49-F238E27FC236}">
              <a16:creationId xmlns:a16="http://schemas.microsoft.com/office/drawing/2014/main" id="{919F325F-4903-4118-B4C0-A4EA69C8E0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6" name="Text Box 8">
          <a:extLst>
            <a:ext uri="{FF2B5EF4-FFF2-40B4-BE49-F238E27FC236}">
              <a16:creationId xmlns:a16="http://schemas.microsoft.com/office/drawing/2014/main" id="{DBA9BD52-3512-466B-BE41-6614D310E2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7" name="Text Box 8">
          <a:extLst>
            <a:ext uri="{FF2B5EF4-FFF2-40B4-BE49-F238E27FC236}">
              <a16:creationId xmlns:a16="http://schemas.microsoft.com/office/drawing/2014/main" id="{11221B1A-79E3-4A77-8ADD-F4307CC320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8" name="Text Box 8">
          <a:extLst>
            <a:ext uri="{FF2B5EF4-FFF2-40B4-BE49-F238E27FC236}">
              <a16:creationId xmlns:a16="http://schemas.microsoft.com/office/drawing/2014/main" id="{C20EB663-1D91-41D0-A454-3F9D32C1AA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69" name="Text Box 8">
          <a:extLst>
            <a:ext uri="{FF2B5EF4-FFF2-40B4-BE49-F238E27FC236}">
              <a16:creationId xmlns:a16="http://schemas.microsoft.com/office/drawing/2014/main" id="{EDF2D9B9-5AE5-4200-A538-829D3A3F97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0" name="Text Box 8">
          <a:extLst>
            <a:ext uri="{FF2B5EF4-FFF2-40B4-BE49-F238E27FC236}">
              <a16:creationId xmlns:a16="http://schemas.microsoft.com/office/drawing/2014/main" id="{B8E7C05F-7180-4DCA-85AD-60E9D7CB85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1" name="Text Box 8">
          <a:extLst>
            <a:ext uri="{FF2B5EF4-FFF2-40B4-BE49-F238E27FC236}">
              <a16:creationId xmlns:a16="http://schemas.microsoft.com/office/drawing/2014/main" id="{475FC419-B6C2-4470-9E1C-A5E9080B0A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2" name="Text Box 8">
          <a:extLst>
            <a:ext uri="{FF2B5EF4-FFF2-40B4-BE49-F238E27FC236}">
              <a16:creationId xmlns:a16="http://schemas.microsoft.com/office/drawing/2014/main" id="{F7D2C2D6-0045-4DF9-8243-D0E0934581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3" name="Text Box 8">
          <a:extLst>
            <a:ext uri="{FF2B5EF4-FFF2-40B4-BE49-F238E27FC236}">
              <a16:creationId xmlns:a16="http://schemas.microsoft.com/office/drawing/2014/main" id="{CD4D1369-C7FB-4B4A-8CB4-72C2702E22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4" name="Text Box 8">
          <a:extLst>
            <a:ext uri="{FF2B5EF4-FFF2-40B4-BE49-F238E27FC236}">
              <a16:creationId xmlns:a16="http://schemas.microsoft.com/office/drawing/2014/main" id="{7B2A0FA7-7347-444D-8EBA-CCF1A9E17F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0A3162E1-22E6-47C7-B1A0-C8F272F58B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6" name="Text Box 8">
          <a:extLst>
            <a:ext uri="{FF2B5EF4-FFF2-40B4-BE49-F238E27FC236}">
              <a16:creationId xmlns:a16="http://schemas.microsoft.com/office/drawing/2014/main" id="{F509ABF0-7638-4EE5-A824-118519F2CF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7" name="Text Box 8">
          <a:extLst>
            <a:ext uri="{FF2B5EF4-FFF2-40B4-BE49-F238E27FC236}">
              <a16:creationId xmlns:a16="http://schemas.microsoft.com/office/drawing/2014/main" id="{B05FB421-842D-44C9-BB2A-F03436FDA8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8" name="Text Box 8">
          <a:extLst>
            <a:ext uri="{FF2B5EF4-FFF2-40B4-BE49-F238E27FC236}">
              <a16:creationId xmlns:a16="http://schemas.microsoft.com/office/drawing/2014/main" id="{1E37DDBF-333D-4C03-AB17-9CE319E4EF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79" name="Text Box 8">
          <a:extLst>
            <a:ext uri="{FF2B5EF4-FFF2-40B4-BE49-F238E27FC236}">
              <a16:creationId xmlns:a16="http://schemas.microsoft.com/office/drawing/2014/main" id="{77D8CE5F-84F1-4830-A2DF-147EA898A6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0" name="Text Box 8">
          <a:extLst>
            <a:ext uri="{FF2B5EF4-FFF2-40B4-BE49-F238E27FC236}">
              <a16:creationId xmlns:a16="http://schemas.microsoft.com/office/drawing/2014/main" id="{FD08E4A0-DD40-4C11-8958-F1DB7A07D7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6948C165-59FB-4E19-9D81-44AD9E24E9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2" name="Text Box 8">
          <a:extLst>
            <a:ext uri="{FF2B5EF4-FFF2-40B4-BE49-F238E27FC236}">
              <a16:creationId xmlns:a16="http://schemas.microsoft.com/office/drawing/2014/main" id="{E7FD42A9-4C14-48F0-B5CC-09490D28BA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3" name="Text Box 8">
          <a:extLst>
            <a:ext uri="{FF2B5EF4-FFF2-40B4-BE49-F238E27FC236}">
              <a16:creationId xmlns:a16="http://schemas.microsoft.com/office/drawing/2014/main" id="{B880CDAA-B7DD-42F5-81CA-53365E461C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4" name="Text Box 8">
          <a:extLst>
            <a:ext uri="{FF2B5EF4-FFF2-40B4-BE49-F238E27FC236}">
              <a16:creationId xmlns:a16="http://schemas.microsoft.com/office/drawing/2014/main" id="{997AE99A-2D99-4FB0-B0DE-404EF24506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5A72AA44-6639-4D04-897F-2424376B12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6" name="Text Box 8">
          <a:extLst>
            <a:ext uri="{FF2B5EF4-FFF2-40B4-BE49-F238E27FC236}">
              <a16:creationId xmlns:a16="http://schemas.microsoft.com/office/drawing/2014/main" id="{00B2B369-6369-43D3-8DAC-05EE469C36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7" name="Text Box 8">
          <a:extLst>
            <a:ext uri="{FF2B5EF4-FFF2-40B4-BE49-F238E27FC236}">
              <a16:creationId xmlns:a16="http://schemas.microsoft.com/office/drawing/2014/main" id="{284E8352-A77B-4393-A819-833B7A00A6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8" name="Text Box 8">
          <a:extLst>
            <a:ext uri="{FF2B5EF4-FFF2-40B4-BE49-F238E27FC236}">
              <a16:creationId xmlns:a16="http://schemas.microsoft.com/office/drawing/2014/main" id="{75C201E6-AC75-49DA-B743-B23C1907FE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89" name="Text Box 8">
          <a:extLst>
            <a:ext uri="{FF2B5EF4-FFF2-40B4-BE49-F238E27FC236}">
              <a16:creationId xmlns:a16="http://schemas.microsoft.com/office/drawing/2014/main" id="{2B042669-C869-4C1C-8E83-C0A78B7056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0" name="Text Box 8">
          <a:extLst>
            <a:ext uri="{FF2B5EF4-FFF2-40B4-BE49-F238E27FC236}">
              <a16:creationId xmlns:a16="http://schemas.microsoft.com/office/drawing/2014/main" id="{693C11FD-27CA-4370-B718-42B8C42A73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1" name="Text Box 8">
          <a:extLst>
            <a:ext uri="{FF2B5EF4-FFF2-40B4-BE49-F238E27FC236}">
              <a16:creationId xmlns:a16="http://schemas.microsoft.com/office/drawing/2014/main" id="{B52ADF58-983D-4218-912C-6F061180FA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2" name="Text Box 8">
          <a:extLst>
            <a:ext uri="{FF2B5EF4-FFF2-40B4-BE49-F238E27FC236}">
              <a16:creationId xmlns:a16="http://schemas.microsoft.com/office/drawing/2014/main" id="{82787649-1EF4-4264-A9F1-BD8E5FED0F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F644F8D3-DFD0-4517-B749-915DA0A8FD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4" name="Text Box 8">
          <a:extLst>
            <a:ext uri="{FF2B5EF4-FFF2-40B4-BE49-F238E27FC236}">
              <a16:creationId xmlns:a16="http://schemas.microsoft.com/office/drawing/2014/main" id="{5DB16832-4687-4263-ADE3-1E30EF4A32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5" name="Text Box 8">
          <a:extLst>
            <a:ext uri="{FF2B5EF4-FFF2-40B4-BE49-F238E27FC236}">
              <a16:creationId xmlns:a16="http://schemas.microsoft.com/office/drawing/2014/main" id="{5297F1F3-D4B8-48D0-B96F-6938EBE866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6" name="Text Box 8">
          <a:extLst>
            <a:ext uri="{FF2B5EF4-FFF2-40B4-BE49-F238E27FC236}">
              <a16:creationId xmlns:a16="http://schemas.microsoft.com/office/drawing/2014/main" id="{D25F2DBD-6FA9-40AA-9F96-FA16B3D419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7" name="Text Box 8">
          <a:extLst>
            <a:ext uri="{FF2B5EF4-FFF2-40B4-BE49-F238E27FC236}">
              <a16:creationId xmlns:a16="http://schemas.microsoft.com/office/drawing/2014/main" id="{3C993428-D24E-400D-BD1B-5CB3F0549B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8" name="Text Box 8">
          <a:extLst>
            <a:ext uri="{FF2B5EF4-FFF2-40B4-BE49-F238E27FC236}">
              <a16:creationId xmlns:a16="http://schemas.microsoft.com/office/drawing/2014/main" id="{5F564617-0BB3-43CC-9365-4009D981A9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699" name="Text Box 8">
          <a:extLst>
            <a:ext uri="{FF2B5EF4-FFF2-40B4-BE49-F238E27FC236}">
              <a16:creationId xmlns:a16="http://schemas.microsoft.com/office/drawing/2014/main" id="{FE4ADF53-7807-4AE1-9170-B846C24BF7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C3ECA287-525D-427A-A05F-F1BBE6282F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1" name="Text Box 8">
          <a:extLst>
            <a:ext uri="{FF2B5EF4-FFF2-40B4-BE49-F238E27FC236}">
              <a16:creationId xmlns:a16="http://schemas.microsoft.com/office/drawing/2014/main" id="{0FCA5C51-4208-4499-87FC-C426191644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2" name="Text Box 8">
          <a:extLst>
            <a:ext uri="{FF2B5EF4-FFF2-40B4-BE49-F238E27FC236}">
              <a16:creationId xmlns:a16="http://schemas.microsoft.com/office/drawing/2014/main" id="{E466D998-3A0C-4BB4-8290-5B119A91CD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3" name="Text Box 8">
          <a:extLst>
            <a:ext uri="{FF2B5EF4-FFF2-40B4-BE49-F238E27FC236}">
              <a16:creationId xmlns:a16="http://schemas.microsoft.com/office/drawing/2014/main" id="{3A244B07-6F29-4D9F-B6BD-FD799D1AF3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4" name="Text Box 8">
          <a:extLst>
            <a:ext uri="{FF2B5EF4-FFF2-40B4-BE49-F238E27FC236}">
              <a16:creationId xmlns:a16="http://schemas.microsoft.com/office/drawing/2014/main" id="{039EE788-E6B6-429C-A609-88986425CB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5" name="Text Box 8">
          <a:extLst>
            <a:ext uri="{FF2B5EF4-FFF2-40B4-BE49-F238E27FC236}">
              <a16:creationId xmlns:a16="http://schemas.microsoft.com/office/drawing/2014/main" id="{DC4D831B-7505-44DA-BEF1-1C814832B3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6" name="Text Box 8">
          <a:extLst>
            <a:ext uri="{FF2B5EF4-FFF2-40B4-BE49-F238E27FC236}">
              <a16:creationId xmlns:a16="http://schemas.microsoft.com/office/drawing/2014/main" id="{F29BCAE3-BD50-4E61-BB14-6245FBD28E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7" name="Text Box 8">
          <a:extLst>
            <a:ext uri="{FF2B5EF4-FFF2-40B4-BE49-F238E27FC236}">
              <a16:creationId xmlns:a16="http://schemas.microsoft.com/office/drawing/2014/main" id="{396BEA3B-3623-465A-9885-8D2E323550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8" name="Text Box 8">
          <a:extLst>
            <a:ext uri="{FF2B5EF4-FFF2-40B4-BE49-F238E27FC236}">
              <a16:creationId xmlns:a16="http://schemas.microsoft.com/office/drawing/2014/main" id="{6453EAB3-5EE3-4E03-A318-4C5A7FA17D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09" name="Text Box 8">
          <a:extLst>
            <a:ext uri="{FF2B5EF4-FFF2-40B4-BE49-F238E27FC236}">
              <a16:creationId xmlns:a16="http://schemas.microsoft.com/office/drawing/2014/main" id="{C5079002-DC2A-44D0-BD04-0B03C122BB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0" name="Text Box 8">
          <a:extLst>
            <a:ext uri="{FF2B5EF4-FFF2-40B4-BE49-F238E27FC236}">
              <a16:creationId xmlns:a16="http://schemas.microsoft.com/office/drawing/2014/main" id="{6F9D912B-60AC-44BA-AB5D-9C448D3A4E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85A12297-0D14-421A-A25C-7D1B01EA8E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2" name="Text Box 8">
          <a:extLst>
            <a:ext uri="{FF2B5EF4-FFF2-40B4-BE49-F238E27FC236}">
              <a16:creationId xmlns:a16="http://schemas.microsoft.com/office/drawing/2014/main" id="{35F87271-5D74-4A88-AC8B-F7B61311AB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3" name="Text Box 8">
          <a:extLst>
            <a:ext uri="{FF2B5EF4-FFF2-40B4-BE49-F238E27FC236}">
              <a16:creationId xmlns:a16="http://schemas.microsoft.com/office/drawing/2014/main" id="{128D55CB-4704-444A-8554-8D78C2536A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4" name="Text Box 8">
          <a:extLst>
            <a:ext uri="{FF2B5EF4-FFF2-40B4-BE49-F238E27FC236}">
              <a16:creationId xmlns:a16="http://schemas.microsoft.com/office/drawing/2014/main" id="{85E1D2F1-8C0E-4119-BE24-C14BCC4998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5" name="Text Box 8">
          <a:extLst>
            <a:ext uri="{FF2B5EF4-FFF2-40B4-BE49-F238E27FC236}">
              <a16:creationId xmlns:a16="http://schemas.microsoft.com/office/drawing/2014/main" id="{4A5827B7-56C5-46FB-8C03-3D5A1679DA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C09777BF-12BB-4513-8E14-579F299B66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7" name="Text Box 8">
          <a:extLst>
            <a:ext uri="{FF2B5EF4-FFF2-40B4-BE49-F238E27FC236}">
              <a16:creationId xmlns:a16="http://schemas.microsoft.com/office/drawing/2014/main" id="{F958F947-F320-4E33-977A-5EDE3142E8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8" name="Text Box 8">
          <a:extLst>
            <a:ext uri="{FF2B5EF4-FFF2-40B4-BE49-F238E27FC236}">
              <a16:creationId xmlns:a16="http://schemas.microsoft.com/office/drawing/2014/main" id="{3A90EE6E-BEA7-4E60-A8A7-1A4B3A2878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19" name="Text Box 8">
          <a:extLst>
            <a:ext uri="{FF2B5EF4-FFF2-40B4-BE49-F238E27FC236}">
              <a16:creationId xmlns:a16="http://schemas.microsoft.com/office/drawing/2014/main" id="{3458858D-68EB-4155-80DE-C98D3B275E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0" name="Text Box 8">
          <a:extLst>
            <a:ext uri="{FF2B5EF4-FFF2-40B4-BE49-F238E27FC236}">
              <a16:creationId xmlns:a16="http://schemas.microsoft.com/office/drawing/2014/main" id="{7530C678-16E0-48CB-87B1-234F8DDB5F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1" name="Text Box 8">
          <a:extLst>
            <a:ext uri="{FF2B5EF4-FFF2-40B4-BE49-F238E27FC236}">
              <a16:creationId xmlns:a16="http://schemas.microsoft.com/office/drawing/2014/main" id="{0F4E5391-53B5-4D3F-AF70-05A4E23B33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2" name="Text Box 8">
          <a:extLst>
            <a:ext uri="{FF2B5EF4-FFF2-40B4-BE49-F238E27FC236}">
              <a16:creationId xmlns:a16="http://schemas.microsoft.com/office/drawing/2014/main" id="{7F604E58-0A58-4438-AB6B-5F9308EF80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3" name="Text Box 8">
          <a:extLst>
            <a:ext uri="{FF2B5EF4-FFF2-40B4-BE49-F238E27FC236}">
              <a16:creationId xmlns:a16="http://schemas.microsoft.com/office/drawing/2014/main" id="{11C26020-9561-4232-AC12-D473F7F46F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4" name="Text Box 8">
          <a:extLst>
            <a:ext uri="{FF2B5EF4-FFF2-40B4-BE49-F238E27FC236}">
              <a16:creationId xmlns:a16="http://schemas.microsoft.com/office/drawing/2014/main" id="{82EB6F0F-B712-4003-B25A-78EBF5D835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5" name="Text Box 8">
          <a:extLst>
            <a:ext uri="{FF2B5EF4-FFF2-40B4-BE49-F238E27FC236}">
              <a16:creationId xmlns:a16="http://schemas.microsoft.com/office/drawing/2014/main" id="{19343E9D-A52B-47BD-B39F-7E4832B878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6" name="Text Box 8">
          <a:extLst>
            <a:ext uri="{FF2B5EF4-FFF2-40B4-BE49-F238E27FC236}">
              <a16:creationId xmlns:a16="http://schemas.microsoft.com/office/drawing/2014/main" id="{9505C1E7-F68F-4A48-87E8-0013962C51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7" name="Text Box 8">
          <a:extLst>
            <a:ext uri="{FF2B5EF4-FFF2-40B4-BE49-F238E27FC236}">
              <a16:creationId xmlns:a16="http://schemas.microsoft.com/office/drawing/2014/main" id="{CE2EE584-A502-4E7D-8D0D-30504ABAB5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8" name="Text Box 8">
          <a:extLst>
            <a:ext uri="{FF2B5EF4-FFF2-40B4-BE49-F238E27FC236}">
              <a16:creationId xmlns:a16="http://schemas.microsoft.com/office/drawing/2014/main" id="{311F0E92-30C3-4242-A910-6232DF15EC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D953B550-E012-40BB-B452-A841746E3C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0" name="Text Box 8">
          <a:extLst>
            <a:ext uri="{FF2B5EF4-FFF2-40B4-BE49-F238E27FC236}">
              <a16:creationId xmlns:a16="http://schemas.microsoft.com/office/drawing/2014/main" id="{7810A8ED-5D5F-4CFB-96D4-821B50FBFE6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1" name="Text Box 8">
          <a:extLst>
            <a:ext uri="{FF2B5EF4-FFF2-40B4-BE49-F238E27FC236}">
              <a16:creationId xmlns:a16="http://schemas.microsoft.com/office/drawing/2014/main" id="{CD005B2B-C7AA-4D56-95E5-171410594D67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537B3189-9BC5-41EC-BBD2-70BAFAAD20D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3" name="Text Box 8">
          <a:extLst>
            <a:ext uri="{FF2B5EF4-FFF2-40B4-BE49-F238E27FC236}">
              <a16:creationId xmlns:a16="http://schemas.microsoft.com/office/drawing/2014/main" id="{61B017D2-6D22-47B0-93C2-D5037F0E821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4" name="Text Box 8">
          <a:extLst>
            <a:ext uri="{FF2B5EF4-FFF2-40B4-BE49-F238E27FC236}">
              <a16:creationId xmlns:a16="http://schemas.microsoft.com/office/drawing/2014/main" id="{E594855B-1B81-4323-AF45-7C018AC143B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5" name="Text Box 8">
          <a:extLst>
            <a:ext uri="{FF2B5EF4-FFF2-40B4-BE49-F238E27FC236}">
              <a16:creationId xmlns:a16="http://schemas.microsoft.com/office/drawing/2014/main" id="{61FF9324-EA6E-4D29-A848-A0D36A039BE7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6" name="Text Box 8">
          <a:extLst>
            <a:ext uri="{FF2B5EF4-FFF2-40B4-BE49-F238E27FC236}">
              <a16:creationId xmlns:a16="http://schemas.microsoft.com/office/drawing/2014/main" id="{F7BDA189-5901-497D-8704-10D0AF87745A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737" name="Text Box 8">
          <a:extLst>
            <a:ext uri="{FF2B5EF4-FFF2-40B4-BE49-F238E27FC236}">
              <a16:creationId xmlns:a16="http://schemas.microsoft.com/office/drawing/2014/main" id="{CE6A4057-CE25-4B9D-BD74-6E258C88BFA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38" name="Text Box 8">
          <a:extLst>
            <a:ext uri="{FF2B5EF4-FFF2-40B4-BE49-F238E27FC236}">
              <a16:creationId xmlns:a16="http://schemas.microsoft.com/office/drawing/2014/main" id="{C134EB37-D473-4453-93A5-773F31DB59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E258BA2B-2E4D-4EBD-9BB4-95E976DABA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0" name="Text Box 8">
          <a:extLst>
            <a:ext uri="{FF2B5EF4-FFF2-40B4-BE49-F238E27FC236}">
              <a16:creationId xmlns:a16="http://schemas.microsoft.com/office/drawing/2014/main" id="{CD996D8A-1B28-4E24-A0A1-A2924FA38F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1" name="Text Box 8">
          <a:extLst>
            <a:ext uri="{FF2B5EF4-FFF2-40B4-BE49-F238E27FC236}">
              <a16:creationId xmlns:a16="http://schemas.microsoft.com/office/drawing/2014/main" id="{145E86B8-DEA2-4079-9BAC-2559B60C2A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742" name="Text Box 8">
          <a:extLst>
            <a:ext uri="{FF2B5EF4-FFF2-40B4-BE49-F238E27FC236}">
              <a16:creationId xmlns:a16="http://schemas.microsoft.com/office/drawing/2014/main" id="{E652B214-5819-4E78-900D-4D1B453D53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743" name="Text Box 8">
          <a:extLst>
            <a:ext uri="{FF2B5EF4-FFF2-40B4-BE49-F238E27FC236}">
              <a16:creationId xmlns:a16="http://schemas.microsoft.com/office/drawing/2014/main" id="{C4D137AB-B422-449E-B253-454F0512C5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744" name="Text Box 8">
          <a:extLst>
            <a:ext uri="{FF2B5EF4-FFF2-40B4-BE49-F238E27FC236}">
              <a16:creationId xmlns:a16="http://schemas.microsoft.com/office/drawing/2014/main" id="{A6149259-41BB-4510-A44C-F3E570DAD0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745" name="Text Box 8">
          <a:extLst>
            <a:ext uri="{FF2B5EF4-FFF2-40B4-BE49-F238E27FC236}">
              <a16:creationId xmlns:a16="http://schemas.microsoft.com/office/drawing/2014/main" id="{435A7B1B-9CC4-46E8-9C6F-9DE2DE2CC5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6" name="Text Box 8">
          <a:extLst>
            <a:ext uri="{FF2B5EF4-FFF2-40B4-BE49-F238E27FC236}">
              <a16:creationId xmlns:a16="http://schemas.microsoft.com/office/drawing/2014/main" id="{644E6BE9-F1F5-4C18-B068-AD1C2C2FD2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BF92C344-EF40-4464-BDEB-9098C18AD1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C6BAA8DB-84BC-4D1D-8B4F-4F3347F430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49" name="Text Box 8">
          <a:extLst>
            <a:ext uri="{FF2B5EF4-FFF2-40B4-BE49-F238E27FC236}">
              <a16:creationId xmlns:a16="http://schemas.microsoft.com/office/drawing/2014/main" id="{1DEFDD0A-5CAA-4529-BC4E-E43FB6D5A2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750" name="Text Box 8">
          <a:extLst>
            <a:ext uri="{FF2B5EF4-FFF2-40B4-BE49-F238E27FC236}">
              <a16:creationId xmlns:a16="http://schemas.microsoft.com/office/drawing/2014/main" id="{CF217B72-ECC3-4E85-BF8A-325FC3EF06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751" name="Text Box 8">
          <a:extLst>
            <a:ext uri="{FF2B5EF4-FFF2-40B4-BE49-F238E27FC236}">
              <a16:creationId xmlns:a16="http://schemas.microsoft.com/office/drawing/2014/main" id="{A979CABA-0878-40DB-A9E3-0E16844E9C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752" name="Text Box 8">
          <a:extLst>
            <a:ext uri="{FF2B5EF4-FFF2-40B4-BE49-F238E27FC236}">
              <a16:creationId xmlns:a16="http://schemas.microsoft.com/office/drawing/2014/main" id="{A947A70F-3538-4AA6-A45E-040F1E9B99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55B527E0-2EBF-447B-909A-AE9B969404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754" name="Text Box 8">
          <a:extLst>
            <a:ext uri="{FF2B5EF4-FFF2-40B4-BE49-F238E27FC236}">
              <a16:creationId xmlns:a16="http://schemas.microsoft.com/office/drawing/2014/main" id="{F02D5681-63D6-4BEE-88FE-0AC02C6749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755" name="Text Box 8">
          <a:extLst>
            <a:ext uri="{FF2B5EF4-FFF2-40B4-BE49-F238E27FC236}">
              <a16:creationId xmlns:a16="http://schemas.microsoft.com/office/drawing/2014/main" id="{773BF21B-3172-417E-98AD-BAC9971822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756" name="Text Box 8">
          <a:extLst>
            <a:ext uri="{FF2B5EF4-FFF2-40B4-BE49-F238E27FC236}">
              <a16:creationId xmlns:a16="http://schemas.microsoft.com/office/drawing/2014/main" id="{370F7196-D99A-4C68-8ECC-E46C603CD1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757" name="Text Box 8">
          <a:extLst>
            <a:ext uri="{FF2B5EF4-FFF2-40B4-BE49-F238E27FC236}">
              <a16:creationId xmlns:a16="http://schemas.microsoft.com/office/drawing/2014/main" id="{113468E1-F184-41B5-893E-DA0C90E6C7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58" name="Text Box 8">
          <a:extLst>
            <a:ext uri="{FF2B5EF4-FFF2-40B4-BE49-F238E27FC236}">
              <a16:creationId xmlns:a16="http://schemas.microsoft.com/office/drawing/2014/main" id="{BA686088-816A-4C35-BABD-8CF8E30113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59" name="Text Box 8">
          <a:extLst>
            <a:ext uri="{FF2B5EF4-FFF2-40B4-BE49-F238E27FC236}">
              <a16:creationId xmlns:a16="http://schemas.microsoft.com/office/drawing/2014/main" id="{EC666775-3AE2-469D-8517-3C19C01166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0" name="Text Box 8">
          <a:extLst>
            <a:ext uri="{FF2B5EF4-FFF2-40B4-BE49-F238E27FC236}">
              <a16:creationId xmlns:a16="http://schemas.microsoft.com/office/drawing/2014/main" id="{6E7425E6-4D8A-4EE7-B6EC-4CB33F4CCC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1" name="Text Box 8">
          <a:extLst>
            <a:ext uri="{FF2B5EF4-FFF2-40B4-BE49-F238E27FC236}">
              <a16:creationId xmlns:a16="http://schemas.microsoft.com/office/drawing/2014/main" id="{1535BBD2-4346-4490-90B9-9D5C31CB54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2" name="Text Box 8">
          <a:extLst>
            <a:ext uri="{FF2B5EF4-FFF2-40B4-BE49-F238E27FC236}">
              <a16:creationId xmlns:a16="http://schemas.microsoft.com/office/drawing/2014/main" id="{96620A13-6803-494F-AB8B-53AC69F2EB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3" name="Text Box 8">
          <a:extLst>
            <a:ext uri="{FF2B5EF4-FFF2-40B4-BE49-F238E27FC236}">
              <a16:creationId xmlns:a16="http://schemas.microsoft.com/office/drawing/2014/main" id="{49DA94DD-AE9F-433E-87E2-6026F301FF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4" name="Text Box 8">
          <a:extLst>
            <a:ext uri="{FF2B5EF4-FFF2-40B4-BE49-F238E27FC236}">
              <a16:creationId xmlns:a16="http://schemas.microsoft.com/office/drawing/2014/main" id="{15AABC36-46BE-41F9-A056-00E4FCD1A7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5" name="Text Box 8">
          <a:extLst>
            <a:ext uri="{FF2B5EF4-FFF2-40B4-BE49-F238E27FC236}">
              <a16:creationId xmlns:a16="http://schemas.microsoft.com/office/drawing/2014/main" id="{656AB5C1-CEA3-444E-B56C-203C732141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6" name="Text Box 8">
          <a:extLst>
            <a:ext uri="{FF2B5EF4-FFF2-40B4-BE49-F238E27FC236}">
              <a16:creationId xmlns:a16="http://schemas.microsoft.com/office/drawing/2014/main" id="{B3D30FCA-DEB8-4F2A-8256-B3E9C66F45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7" name="Text Box 8">
          <a:extLst>
            <a:ext uri="{FF2B5EF4-FFF2-40B4-BE49-F238E27FC236}">
              <a16:creationId xmlns:a16="http://schemas.microsoft.com/office/drawing/2014/main" id="{27C13A35-06D8-4B53-8608-8BB1A2C6F1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8" name="Text Box 8">
          <a:extLst>
            <a:ext uri="{FF2B5EF4-FFF2-40B4-BE49-F238E27FC236}">
              <a16:creationId xmlns:a16="http://schemas.microsoft.com/office/drawing/2014/main" id="{33401656-0C08-4C08-B1EE-FC90525695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69" name="Text Box 8">
          <a:extLst>
            <a:ext uri="{FF2B5EF4-FFF2-40B4-BE49-F238E27FC236}">
              <a16:creationId xmlns:a16="http://schemas.microsoft.com/office/drawing/2014/main" id="{755938DB-56C2-45AA-BA7F-233CD335B8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0" name="Text Box 8">
          <a:extLst>
            <a:ext uri="{FF2B5EF4-FFF2-40B4-BE49-F238E27FC236}">
              <a16:creationId xmlns:a16="http://schemas.microsoft.com/office/drawing/2014/main" id="{BB25D67F-E774-4B10-A685-7E20976385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1" name="Text Box 8">
          <a:extLst>
            <a:ext uri="{FF2B5EF4-FFF2-40B4-BE49-F238E27FC236}">
              <a16:creationId xmlns:a16="http://schemas.microsoft.com/office/drawing/2014/main" id="{60F6BF8F-B207-477D-9165-1127D4CEC3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2" name="Text Box 8">
          <a:extLst>
            <a:ext uri="{FF2B5EF4-FFF2-40B4-BE49-F238E27FC236}">
              <a16:creationId xmlns:a16="http://schemas.microsoft.com/office/drawing/2014/main" id="{A9E967E1-4898-4505-9733-77C613E0C1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3" name="Text Box 8">
          <a:extLst>
            <a:ext uri="{FF2B5EF4-FFF2-40B4-BE49-F238E27FC236}">
              <a16:creationId xmlns:a16="http://schemas.microsoft.com/office/drawing/2014/main" id="{671416DC-BF65-4D7D-892C-7C0A8971CE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4" name="Text Box 8">
          <a:extLst>
            <a:ext uri="{FF2B5EF4-FFF2-40B4-BE49-F238E27FC236}">
              <a16:creationId xmlns:a16="http://schemas.microsoft.com/office/drawing/2014/main" id="{775BC9AD-874A-44CE-99D5-F35DDB7F82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5" name="Text Box 8">
          <a:extLst>
            <a:ext uri="{FF2B5EF4-FFF2-40B4-BE49-F238E27FC236}">
              <a16:creationId xmlns:a16="http://schemas.microsoft.com/office/drawing/2014/main" id="{0DB9116C-BE92-4762-8B2C-F75A0C6C42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6" name="Text Box 8">
          <a:extLst>
            <a:ext uri="{FF2B5EF4-FFF2-40B4-BE49-F238E27FC236}">
              <a16:creationId xmlns:a16="http://schemas.microsoft.com/office/drawing/2014/main" id="{45988470-A883-443C-B6C8-3E22B2F5F0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7" name="Text Box 8">
          <a:extLst>
            <a:ext uri="{FF2B5EF4-FFF2-40B4-BE49-F238E27FC236}">
              <a16:creationId xmlns:a16="http://schemas.microsoft.com/office/drawing/2014/main" id="{58C0F764-8F28-498C-BD65-B780C28E2A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8" name="Text Box 8">
          <a:extLst>
            <a:ext uri="{FF2B5EF4-FFF2-40B4-BE49-F238E27FC236}">
              <a16:creationId xmlns:a16="http://schemas.microsoft.com/office/drawing/2014/main" id="{7497C259-D059-4F04-B609-5449CBAC6F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79" name="Text Box 8">
          <a:extLst>
            <a:ext uri="{FF2B5EF4-FFF2-40B4-BE49-F238E27FC236}">
              <a16:creationId xmlns:a16="http://schemas.microsoft.com/office/drawing/2014/main" id="{91ACF056-4F15-4124-91F3-7E8AFA083D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0" name="Text Box 8">
          <a:extLst>
            <a:ext uri="{FF2B5EF4-FFF2-40B4-BE49-F238E27FC236}">
              <a16:creationId xmlns:a16="http://schemas.microsoft.com/office/drawing/2014/main" id="{631F4256-5A9E-4D71-A6AD-57183ACAFF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1" name="Text Box 8">
          <a:extLst>
            <a:ext uri="{FF2B5EF4-FFF2-40B4-BE49-F238E27FC236}">
              <a16:creationId xmlns:a16="http://schemas.microsoft.com/office/drawing/2014/main" id="{78D7FAEB-1153-4C68-AA78-F7FA071CAD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2" name="Text Box 8">
          <a:extLst>
            <a:ext uri="{FF2B5EF4-FFF2-40B4-BE49-F238E27FC236}">
              <a16:creationId xmlns:a16="http://schemas.microsoft.com/office/drawing/2014/main" id="{5E7A56D8-D73C-449F-975C-19893FDD71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3" name="Text Box 8">
          <a:extLst>
            <a:ext uri="{FF2B5EF4-FFF2-40B4-BE49-F238E27FC236}">
              <a16:creationId xmlns:a16="http://schemas.microsoft.com/office/drawing/2014/main" id="{2D18ECBF-7858-4E81-A94C-3F586B38E9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4" name="Text Box 8">
          <a:extLst>
            <a:ext uri="{FF2B5EF4-FFF2-40B4-BE49-F238E27FC236}">
              <a16:creationId xmlns:a16="http://schemas.microsoft.com/office/drawing/2014/main" id="{A7E0456B-9BFE-4C0B-8BEB-E754933513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5" name="Text Box 8">
          <a:extLst>
            <a:ext uri="{FF2B5EF4-FFF2-40B4-BE49-F238E27FC236}">
              <a16:creationId xmlns:a16="http://schemas.microsoft.com/office/drawing/2014/main" id="{17ABBD95-6BA0-4CAC-8FB7-C82A6A03E7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6" name="Text Box 8">
          <a:extLst>
            <a:ext uri="{FF2B5EF4-FFF2-40B4-BE49-F238E27FC236}">
              <a16:creationId xmlns:a16="http://schemas.microsoft.com/office/drawing/2014/main" id="{030751B5-0A42-41E5-AF8A-72E3655DA7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7" name="Text Box 8">
          <a:extLst>
            <a:ext uri="{FF2B5EF4-FFF2-40B4-BE49-F238E27FC236}">
              <a16:creationId xmlns:a16="http://schemas.microsoft.com/office/drawing/2014/main" id="{CD6D96EC-ADD7-4F2D-9374-61DEDE23FA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247DCEF8-245E-41FD-B9DA-05A3F7223F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89" name="Text Box 8">
          <a:extLst>
            <a:ext uri="{FF2B5EF4-FFF2-40B4-BE49-F238E27FC236}">
              <a16:creationId xmlns:a16="http://schemas.microsoft.com/office/drawing/2014/main" id="{4D7BE396-C347-494E-86BF-29A2E70BAA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0" name="Text Box 8">
          <a:extLst>
            <a:ext uri="{FF2B5EF4-FFF2-40B4-BE49-F238E27FC236}">
              <a16:creationId xmlns:a16="http://schemas.microsoft.com/office/drawing/2014/main" id="{306C1FF9-18ED-4E7B-BC22-5C2A577B4D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1" name="Text Box 8">
          <a:extLst>
            <a:ext uri="{FF2B5EF4-FFF2-40B4-BE49-F238E27FC236}">
              <a16:creationId xmlns:a16="http://schemas.microsoft.com/office/drawing/2014/main" id="{14A30072-973D-42F7-9182-F83993973D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2" name="Text Box 8">
          <a:extLst>
            <a:ext uri="{FF2B5EF4-FFF2-40B4-BE49-F238E27FC236}">
              <a16:creationId xmlns:a16="http://schemas.microsoft.com/office/drawing/2014/main" id="{0083B813-0AE9-4996-BE87-B62E7B35C0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3" name="Text Box 8">
          <a:extLst>
            <a:ext uri="{FF2B5EF4-FFF2-40B4-BE49-F238E27FC236}">
              <a16:creationId xmlns:a16="http://schemas.microsoft.com/office/drawing/2014/main" id="{4D424C90-1ED9-4D2D-9FEC-19E4505B78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4" name="Text Box 8">
          <a:extLst>
            <a:ext uri="{FF2B5EF4-FFF2-40B4-BE49-F238E27FC236}">
              <a16:creationId xmlns:a16="http://schemas.microsoft.com/office/drawing/2014/main" id="{E7E3528C-85C9-45AE-98CF-DD14F534CE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5" name="Text Box 8">
          <a:extLst>
            <a:ext uri="{FF2B5EF4-FFF2-40B4-BE49-F238E27FC236}">
              <a16:creationId xmlns:a16="http://schemas.microsoft.com/office/drawing/2014/main" id="{D08A1EAA-3B84-4EB3-9F38-D5F83E5AEF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6" name="Text Box 8">
          <a:extLst>
            <a:ext uri="{FF2B5EF4-FFF2-40B4-BE49-F238E27FC236}">
              <a16:creationId xmlns:a16="http://schemas.microsoft.com/office/drawing/2014/main" id="{F0638010-8CB6-4A77-8259-3D9121B091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7" name="Text Box 8">
          <a:extLst>
            <a:ext uri="{FF2B5EF4-FFF2-40B4-BE49-F238E27FC236}">
              <a16:creationId xmlns:a16="http://schemas.microsoft.com/office/drawing/2014/main" id="{E6059265-3AAA-4925-B4D1-D35ED28598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8" name="Text Box 8">
          <a:extLst>
            <a:ext uri="{FF2B5EF4-FFF2-40B4-BE49-F238E27FC236}">
              <a16:creationId xmlns:a16="http://schemas.microsoft.com/office/drawing/2014/main" id="{4538B6EE-7736-4EB9-8F42-391816256A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799" name="Text Box 8">
          <a:extLst>
            <a:ext uri="{FF2B5EF4-FFF2-40B4-BE49-F238E27FC236}">
              <a16:creationId xmlns:a16="http://schemas.microsoft.com/office/drawing/2014/main" id="{24F7C874-F371-49D9-8A1A-90CDD7E81C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0" name="Text Box 8">
          <a:extLst>
            <a:ext uri="{FF2B5EF4-FFF2-40B4-BE49-F238E27FC236}">
              <a16:creationId xmlns:a16="http://schemas.microsoft.com/office/drawing/2014/main" id="{01FAEA8B-B6DD-453D-8A15-80EC62E768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96B23601-9050-4B72-AB29-56E7DA1132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2" name="Text Box 8">
          <a:extLst>
            <a:ext uri="{FF2B5EF4-FFF2-40B4-BE49-F238E27FC236}">
              <a16:creationId xmlns:a16="http://schemas.microsoft.com/office/drawing/2014/main" id="{F3E97B80-F6CF-41C9-8D50-09B3E92759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3" name="Text Box 8">
          <a:extLst>
            <a:ext uri="{FF2B5EF4-FFF2-40B4-BE49-F238E27FC236}">
              <a16:creationId xmlns:a16="http://schemas.microsoft.com/office/drawing/2014/main" id="{587949AE-BF31-47C5-953D-2395FCFD36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4" name="Text Box 8">
          <a:extLst>
            <a:ext uri="{FF2B5EF4-FFF2-40B4-BE49-F238E27FC236}">
              <a16:creationId xmlns:a16="http://schemas.microsoft.com/office/drawing/2014/main" id="{A252B087-BB8D-42DD-85C3-DE4585CE56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5" name="Text Box 8">
          <a:extLst>
            <a:ext uri="{FF2B5EF4-FFF2-40B4-BE49-F238E27FC236}">
              <a16:creationId xmlns:a16="http://schemas.microsoft.com/office/drawing/2014/main" id="{BA9ABBA7-EE3D-49C9-AD55-667F5A91FC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6" name="Text Box 8">
          <a:extLst>
            <a:ext uri="{FF2B5EF4-FFF2-40B4-BE49-F238E27FC236}">
              <a16:creationId xmlns:a16="http://schemas.microsoft.com/office/drawing/2014/main" id="{5F65CE54-156C-47F9-BC4D-9D6522B773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7" name="Text Box 8">
          <a:extLst>
            <a:ext uri="{FF2B5EF4-FFF2-40B4-BE49-F238E27FC236}">
              <a16:creationId xmlns:a16="http://schemas.microsoft.com/office/drawing/2014/main" id="{7E799E72-C31A-4F23-B89E-973D86A80C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8" name="Text Box 8">
          <a:extLst>
            <a:ext uri="{FF2B5EF4-FFF2-40B4-BE49-F238E27FC236}">
              <a16:creationId xmlns:a16="http://schemas.microsoft.com/office/drawing/2014/main" id="{D23FF8DF-C0A8-4E06-9AD9-A1CADB8D5B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09" name="Text Box 8">
          <a:extLst>
            <a:ext uri="{FF2B5EF4-FFF2-40B4-BE49-F238E27FC236}">
              <a16:creationId xmlns:a16="http://schemas.microsoft.com/office/drawing/2014/main" id="{83249195-5381-4F50-9313-4EBB9CE6E1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0" name="Text Box 8">
          <a:extLst>
            <a:ext uri="{FF2B5EF4-FFF2-40B4-BE49-F238E27FC236}">
              <a16:creationId xmlns:a16="http://schemas.microsoft.com/office/drawing/2014/main" id="{4D4AFF28-B357-485D-BDAD-AC5621643D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1" name="Text Box 8">
          <a:extLst>
            <a:ext uri="{FF2B5EF4-FFF2-40B4-BE49-F238E27FC236}">
              <a16:creationId xmlns:a16="http://schemas.microsoft.com/office/drawing/2014/main" id="{F8FCC271-A24E-4B5B-BF3C-5269949289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2" name="Text Box 8">
          <a:extLst>
            <a:ext uri="{FF2B5EF4-FFF2-40B4-BE49-F238E27FC236}">
              <a16:creationId xmlns:a16="http://schemas.microsoft.com/office/drawing/2014/main" id="{2D524652-2699-4532-9627-23716B93E5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3" name="Text Box 8">
          <a:extLst>
            <a:ext uri="{FF2B5EF4-FFF2-40B4-BE49-F238E27FC236}">
              <a16:creationId xmlns:a16="http://schemas.microsoft.com/office/drawing/2014/main" id="{E5AC86E6-B7E0-4027-B07E-9CD79AD7D6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4" name="Text Box 8">
          <a:extLst>
            <a:ext uri="{FF2B5EF4-FFF2-40B4-BE49-F238E27FC236}">
              <a16:creationId xmlns:a16="http://schemas.microsoft.com/office/drawing/2014/main" id="{35A787E9-7C62-44EA-9873-394E767EDC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5" name="Text Box 8">
          <a:extLst>
            <a:ext uri="{FF2B5EF4-FFF2-40B4-BE49-F238E27FC236}">
              <a16:creationId xmlns:a16="http://schemas.microsoft.com/office/drawing/2014/main" id="{69E90889-078B-44E2-8C55-BDF024F5B5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6" name="Text Box 8">
          <a:extLst>
            <a:ext uri="{FF2B5EF4-FFF2-40B4-BE49-F238E27FC236}">
              <a16:creationId xmlns:a16="http://schemas.microsoft.com/office/drawing/2014/main" id="{8F8E87B9-92C3-484C-9B4D-CA9DDA4023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7" name="Text Box 8">
          <a:extLst>
            <a:ext uri="{FF2B5EF4-FFF2-40B4-BE49-F238E27FC236}">
              <a16:creationId xmlns:a16="http://schemas.microsoft.com/office/drawing/2014/main" id="{C3A45949-5017-4D5C-9776-86E66BA048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8" name="Text Box 8">
          <a:extLst>
            <a:ext uri="{FF2B5EF4-FFF2-40B4-BE49-F238E27FC236}">
              <a16:creationId xmlns:a16="http://schemas.microsoft.com/office/drawing/2014/main" id="{8B4DE57A-BDDF-4A2C-A8BC-C216642D94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BC09BEF6-0312-47B5-BB3F-B4EECF2FFB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0" name="Text Box 8">
          <a:extLst>
            <a:ext uri="{FF2B5EF4-FFF2-40B4-BE49-F238E27FC236}">
              <a16:creationId xmlns:a16="http://schemas.microsoft.com/office/drawing/2014/main" id="{FE3DC8B8-1519-4872-BBDE-F112AB3836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1" name="Text Box 8">
          <a:extLst>
            <a:ext uri="{FF2B5EF4-FFF2-40B4-BE49-F238E27FC236}">
              <a16:creationId xmlns:a16="http://schemas.microsoft.com/office/drawing/2014/main" id="{A2C55FF3-9E4D-4B81-AE14-98808E3F72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2" name="Text Box 8">
          <a:extLst>
            <a:ext uri="{FF2B5EF4-FFF2-40B4-BE49-F238E27FC236}">
              <a16:creationId xmlns:a16="http://schemas.microsoft.com/office/drawing/2014/main" id="{5056F50A-3CA3-4CCF-9CFC-E19A72E22C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3" name="Text Box 8">
          <a:extLst>
            <a:ext uri="{FF2B5EF4-FFF2-40B4-BE49-F238E27FC236}">
              <a16:creationId xmlns:a16="http://schemas.microsoft.com/office/drawing/2014/main" id="{291C4F01-C1A4-4D84-BFB9-4C2FC8D180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8355D704-E664-4A82-B0BB-AC0E65BDB6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5" name="Text Box 8">
          <a:extLst>
            <a:ext uri="{FF2B5EF4-FFF2-40B4-BE49-F238E27FC236}">
              <a16:creationId xmlns:a16="http://schemas.microsoft.com/office/drawing/2014/main" id="{5188D7F9-9048-4705-B69C-BF8C10338C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6" name="Text Box 8">
          <a:extLst>
            <a:ext uri="{FF2B5EF4-FFF2-40B4-BE49-F238E27FC236}">
              <a16:creationId xmlns:a16="http://schemas.microsoft.com/office/drawing/2014/main" id="{3351F89C-F61A-4F5C-83A0-AB6CB2551E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7" name="Text Box 8">
          <a:extLst>
            <a:ext uri="{FF2B5EF4-FFF2-40B4-BE49-F238E27FC236}">
              <a16:creationId xmlns:a16="http://schemas.microsoft.com/office/drawing/2014/main" id="{57661D45-BFFA-428D-B275-5EB08C6109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8" name="Text Box 8">
          <a:extLst>
            <a:ext uri="{FF2B5EF4-FFF2-40B4-BE49-F238E27FC236}">
              <a16:creationId xmlns:a16="http://schemas.microsoft.com/office/drawing/2014/main" id="{2ACFFED8-045E-4395-837C-90ACBCBF23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29" name="Text Box 8">
          <a:extLst>
            <a:ext uri="{FF2B5EF4-FFF2-40B4-BE49-F238E27FC236}">
              <a16:creationId xmlns:a16="http://schemas.microsoft.com/office/drawing/2014/main" id="{D7CB710A-EFF9-4F73-9A6C-C204B22AEE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0" name="Text Box 8">
          <a:extLst>
            <a:ext uri="{FF2B5EF4-FFF2-40B4-BE49-F238E27FC236}">
              <a16:creationId xmlns:a16="http://schemas.microsoft.com/office/drawing/2014/main" id="{5A81956D-5551-4E91-91A1-B64F135A45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1" name="Text Box 8">
          <a:extLst>
            <a:ext uri="{FF2B5EF4-FFF2-40B4-BE49-F238E27FC236}">
              <a16:creationId xmlns:a16="http://schemas.microsoft.com/office/drawing/2014/main" id="{987DEF4F-7650-4857-94FD-6723A8F967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2" name="Text Box 8">
          <a:extLst>
            <a:ext uri="{FF2B5EF4-FFF2-40B4-BE49-F238E27FC236}">
              <a16:creationId xmlns:a16="http://schemas.microsoft.com/office/drawing/2014/main" id="{B5B45849-AEA6-4648-B3BE-9CC8A3B73A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3" name="Text Box 8">
          <a:extLst>
            <a:ext uri="{FF2B5EF4-FFF2-40B4-BE49-F238E27FC236}">
              <a16:creationId xmlns:a16="http://schemas.microsoft.com/office/drawing/2014/main" id="{5385DC03-5A79-451D-A69E-08CD7E09AB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4" name="Text Box 8">
          <a:extLst>
            <a:ext uri="{FF2B5EF4-FFF2-40B4-BE49-F238E27FC236}">
              <a16:creationId xmlns:a16="http://schemas.microsoft.com/office/drawing/2014/main" id="{A81B9D4A-D455-4F74-AF17-DBFC3667CE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5" name="Text Box 8">
          <a:extLst>
            <a:ext uri="{FF2B5EF4-FFF2-40B4-BE49-F238E27FC236}">
              <a16:creationId xmlns:a16="http://schemas.microsoft.com/office/drawing/2014/main" id="{ED4E826A-F417-4F58-BAEF-CFD061D9F5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6" name="Text Box 8">
          <a:extLst>
            <a:ext uri="{FF2B5EF4-FFF2-40B4-BE49-F238E27FC236}">
              <a16:creationId xmlns:a16="http://schemas.microsoft.com/office/drawing/2014/main" id="{3AEE927D-D8FF-49F7-95D8-4098F8D8B2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AA91EDC5-F03C-43E0-812A-6D174E4C9B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8" name="Text Box 8">
          <a:extLst>
            <a:ext uri="{FF2B5EF4-FFF2-40B4-BE49-F238E27FC236}">
              <a16:creationId xmlns:a16="http://schemas.microsoft.com/office/drawing/2014/main" id="{9767A810-EDED-4DE8-BD5B-955A795426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39" name="Text Box 8">
          <a:extLst>
            <a:ext uri="{FF2B5EF4-FFF2-40B4-BE49-F238E27FC236}">
              <a16:creationId xmlns:a16="http://schemas.microsoft.com/office/drawing/2014/main" id="{1B1149DA-FF48-40BC-B7A2-B088E5A053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40" name="Text Box 8">
          <a:extLst>
            <a:ext uri="{FF2B5EF4-FFF2-40B4-BE49-F238E27FC236}">
              <a16:creationId xmlns:a16="http://schemas.microsoft.com/office/drawing/2014/main" id="{2B3EDBDD-AB97-4525-82B6-A8608F7903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41" name="Text Box 8">
          <a:extLst>
            <a:ext uri="{FF2B5EF4-FFF2-40B4-BE49-F238E27FC236}">
              <a16:creationId xmlns:a16="http://schemas.microsoft.com/office/drawing/2014/main" id="{04E6F8F3-9CF6-44B0-BF9F-A24738B270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42" name="Text Box 8">
          <a:extLst>
            <a:ext uri="{FF2B5EF4-FFF2-40B4-BE49-F238E27FC236}">
              <a16:creationId xmlns:a16="http://schemas.microsoft.com/office/drawing/2014/main" id="{6672A13E-6867-45D7-9B24-10A5E6DA7B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43" name="Text Box 8">
          <a:extLst>
            <a:ext uri="{FF2B5EF4-FFF2-40B4-BE49-F238E27FC236}">
              <a16:creationId xmlns:a16="http://schemas.microsoft.com/office/drawing/2014/main" id="{F4901E8B-34CF-41B5-86A3-CE5E6898E1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44" name="Text Box 8">
          <a:extLst>
            <a:ext uri="{FF2B5EF4-FFF2-40B4-BE49-F238E27FC236}">
              <a16:creationId xmlns:a16="http://schemas.microsoft.com/office/drawing/2014/main" id="{EE49F5CA-3255-4A1F-8307-8F967850A8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45" name="Text Box 8">
          <a:extLst>
            <a:ext uri="{FF2B5EF4-FFF2-40B4-BE49-F238E27FC236}">
              <a16:creationId xmlns:a16="http://schemas.microsoft.com/office/drawing/2014/main" id="{29A4C2D0-248B-412C-AD0A-5D22062313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46" name="Text Box 8">
          <a:extLst>
            <a:ext uri="{FF2B5EF4-FFF2-40B4-BE49-F238E27FC236}">
              <a16:creationId xmlns:a16="http://schemas.microsoft.com/office/drawing/2014/main" id="{B80BEB78-5CD5-4F63-BC75-37BEEEB90D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47" name="Text Box 8">
          <a:extLst>
            <a:ext uri="{FF2B5EF4-FFF2-40B4-BE49-F238E27FC236}">
              <a16:creationId xmlns:a16="http://schemas.microsoft.com/office/drawing/2014/main" id="{3DF0158D-2A5F-4E0B-86D5-5F26A87970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48" name="Text Box 8">
          <a:extLst>
            <a:ext uri="{FF2B5EF4-FFF2-40B4-BE49-F238E27FC236}">
              <a16:creationId xmlns:a16="http://schemas.microsoft.com/office/drawing/2014/main" id="{C860D58B-7FA1-46B9-B10C-497C629964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49" name="Text Box 8">
          <a:extLst>
            <a:ext uri="{FF2B5EF4-FFF2-40B4-BE49-F238E27FC236}">
              <a16:creationId xmlns:a16="http://schemas.microsoft.com/office/drawing/2014/main" id="{F2B7A464-FCBE-4356-B9F7-0FB2219489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50" name="Text Box 8">
          <a:extLst>
            <a:ext uri="{FF2B5EF4-FFF2-40B4-BE49-F238E27FC236}">
              <a16:creationId xmlns:a16="http://schemas.microsoft.com/office/drawing/2014/main" id="{ED8D80FA-991D-48A0-9A5C-5E610A2302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51" name="Text Box 8">
          <a:extLst>
            <a:ext uri="{FF2B5EF4-FFF2-40B4-BE49-F238E27FC236}">
              <a16:creationId xmlns:a16="http://schemas.microsoft.com/office/drawing/2014/main" id="{C4255D7F-8CF0-4FA3-9728-71A82081BD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52" name="Text Box 8">
          <a:extLst>
            <a:ext uri="{FF2B5EF4-FFF2-40B4-BE49-F238E27FC236}">
              <a16:creationId xmlns:a16="http://schemas.microsoft.com/office/drawing/2014/main" id="{7A7746E3-2F04-4646-A8C2-0FC4E68A9D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53" name="Text Box 8">
          <a:extLst>
            <a:ext uri="{FF2B5EF4-FFF2-40B4-BE49-F238E27FC236}">
              <a16:creationId xmlns:a16="http://schemas.microsoft.com/office/drawing/2014/main" id="{EE623DC3-555D-4B39-9470-F62E48D54B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4" name="Text Box 8">
          <a:extLst>
            <a:ext uri="{FF2B5EF4-FFF2-40B4-BE49-F238E27FC236}">
              <a16:creationId xmlns:a16="http://schemas.microsoft.com/office/drawing/2014/main" id="{65159CBD-B99E-4862-BC1F-5393F4D3EA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5" name="Text Box 8">
          <a:extLst>
            <a:ext uri="{FF2B5EF4-FFF2-40B4-BE49-F238E27FC236}">
              <a16:creationId xmlns:a16="http://schemas.microsoft.com/office/drawing/2014/main" id="{738378C1-1B97-48A0-BB82-A8A52A79C9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6" name="Text Box 8">
          <a:extLst>
            <a:ext uri="{FF2B5EF4-FFF2-40B4-BE49-F238E27FC236}">
              <a16:creationId xmlns:a16="http://schemas.microsoft.com/office/drawing/2014/main" id="{8CB4CECD-1CA4-4DFE-97E3-32EBDDB032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7" name="Text Box 8">
          <a:extLst>
            <a:ext uri="{FF2B5EF4-FFF2-40B4-BE49-F238E27FC236}">
              <a16:creationId xmlns:a16="http://schemas.microsoft.com/office/drawing/2014/main" id="{DA7D9902-0B5C-4025-8506-1210CFF08F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8" name="Text Box 8">
          <a:extLst>
            <a:ext uri="{FF2B5EF4-FFF2-40B4-BE49-F238E27FC236}">
              <a16:creationId xmlns:a16="http://schemas.microsoft.com/office/drawing/2014/main" id="{9ED9147E-D4BE-4942-8FED-EE11AAB769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59" name="Text Box 8">
          <a:extLst>
            <a:ext uri="{FF2B5EF4-FFF2-40B4-BE49-F238E27FC236}">
              <a16:creationId xmlns:a16="http://schemas.microsoft.com/office/drawing/2014/main" id="{C66B804B-19A4-406B-A819-0C3BED26F3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0" name="Text Box 8">
          <a:extLst>
            <a:ext uri="{FF2B5EF4-FFF2-40B4-BE49-F238E27FC236}">
              <a16:creationId xmlns:a16="http://schemas.microsoft.com/office/drawing/2014/main" id="{25C6C399-C3F4-461C-9B62-70BC718600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1" name="Text Box 8">
          <a:extLst>
            <a:ext uri="{FF2B5EF4-FFF2-40B4-BE49-F238E27FC236}">
              <a16:creationId xmlns:a16="http://schemas.microsoft.com/office/drawing/2014/main" id="{231036B7-0553-4BC8-B605-B52ECF78C1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2" name="Text Box 8">
          <a:extLst>
            <a:ext uri="{FF2B5EF4-FFF2-40B4-BE49-F238E27FC236}">
              <a16:creationId xmlns:a16="http://schemas.microsoft.com/office/drawing/2014/main" id="{C3ACD058-210A-4929-869E-3E173E0C08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3" name="Text Box 8">
          <a:extLst>
            <a:ext uri="{FF2B5EF4-FFF2-40B4-BE49-F238E27FC236}">
              <a16:creationId xmlns:a16="http://schemas.microsoft.com/office/drawing/2014/main" id="{484CC175-C5DF-43F1-B576-D94BBAB6FD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63BDEA22-AADE-4F45-BAD0-B7E5D5FD39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5" name="Text Box 8">
          <a:extLst>
            <a:ext uri="{FF2B5EF4-FFF2-40B4-BE49-F238E27FC236}">
              <a16:creationId xmlns:a16="http://schemas.microsoft.com/office/drawing/2014/main" id="{48DFBB49-432E-4A1D-9B8D-FE404134A5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6" name="Text Box 8">
          <a:extLst>
            <a:ext uri="{FF2B5EF4-FFF2-40B4-BE49-F238E27FC236}">
              <a16:creationId xmlns:a16="http://schemas.microsoft.com/office/drawing/2014/main" id="{8539F2B2-5F27-4CA8-9B3B-D7BA09AEAD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7" name="Text Box 8">
          <a:extLst>
            <a:ext uri="{FF2B5EF4-FFF2-40B4-BE49-F238E27FC236}">
              <a16:creationId xmlns:a16="http://schemas.microsoft.com/office/drawing/2014/main" id="{5E8AA991-23CF-4F88-821A-1689B5B67C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8" name="Text Box 8">
          <a:extLst>
            <a:ext uri="{FF2B5EF4-FFF2-40B4-BE49-F238E27FC236}">
              <a16:creationId xmlns:a16="http://schemas.microsoft.com/office/drawing/2014/main" id="{4C53ACFD-B887-4FE4-83B2-175637742A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69" name="Text Box 8">
          <a:extLst>
            <a:ext uri="{FF2B5EF4-FFF2-40B4-BE49-F238E27FC236}">
              <a16:creationId xmlns:a16="http://schemas.microsoft.com/office/drawing/2014/main" id="{B6671C47-D175-4792-89EB-CDFF4CD2A1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0" name="Text Box 8">
          <a:extLst>
            <a:ext uri="{FF2B5EF4-FFF2-40B4-BE49-F238E27FC236}">
              <a16:creationId xmlns:a16="http://schemas.microsoft.com/office/drawing/2014/main" id="{927B62F4-889B-4BCC-924A-77BECBD63F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1" name="Text Box 8">
          <a:extLst>
            <a:ext uri="{FF2B5EF4-FFF2-40B4-BE49-F238E27FC236}">
              <a16:creationId xmlns:a16="http://schemas.microsoft.com/office/drawing/2014/main" id="{685F93C8-EEFF-4455-A14D-C7EB69660F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2" name="Text Box 8">
          <a:extLst>
            <a:ext uri="{FF2B5EF4-FFF2-40B4-BE49-F238E27FC236}">
              <a16:creationId xmlns:a16="http://schemas.microsoft.com/office/drawing/2014/main" id="{E1AA8D7E-1C28-4B6C-A77C-846090C20D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3" name="Text Box 8">
          <a:extLst>
            <a:ext uri="{FF2B5EF4-FFF2-40B4-BE49-F238E27FC236}">
              <a16:creationId xmlns:a16="http://schemas.microsoft.com/office/drawing/2014/main" id="{BF3062D9-7F1C-42C0-B6C5-24E670E647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4" name="Text Box 8">
          <a:extLst>
            <a:ext uri="{FF2B5EF4-FFF2-40B4-BE49-F238E27FC236}">
              <a16:creationId xmlns:a16="http://schemas.microsoft.com/office/drawing/2014/main" id="{D9582755-BC48-4E2C-8545-C1803ED78F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5" name="Text Box 8">
          <a:extLst>
            <a:ext uri="{FF2B5EF4-FFF2-40B4-BE49-F238E27FC236}">
              <a16:creationId xmlns:a16="http://schemas.microsoft.com/office/drawing/2014/main" id="{9F5762DB-EFC6-461D-B57A-C571A2FBAD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6" name="Text Box 8">
          <a:extLst>
            <a:ext uri="{FF2B5EF4-FFF2-40B4-BE49-F238E27FC236}">
              <a16:creationId xmlns:a16="http://schemas.microsoft.com/office/drawing/2014/main" id="{0D2AEF87-422A-46B5-923D-4E6579BF09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7" name="Text Box 8">
          <a:extLst>
            <a:ext uri="{FF2B5EF4-FFF2-40B4-BE49-F238E27FC236}">
              <a16:creationId xmlns:a16="http://schemas.microsoft.com/office/drawing/2014/main" id="{82FE315F-2B3A-455D-9A32-F34D927A7B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8" name="Text Box 8">
          <a:extLst>
            <a:ext uri="{FF2B5EF4-FFF2-40B4-BE49-F238E27FC236}">
              <a16:creationId xmlns:a16="http://schemas.microsoft.com/office/drawing/2014/main" id="{B69C9E01-F884-4122-B2C0-8AB726E006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79" name="Text Box 8">
          <a:extLst>
            <a:ext uri="{FF2B5EF4-FFF2-40B4-BE49-F238E27FC236}">
              <a16:creationId xmlns:a16="http://schemas.microsoft.com/office/drawing/2014/main" id="{1034E91D-7637-425C-B502-48B4D9B0FF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80" name="Text Box 8">
          <a:extLst>
            <a:ext uri="{FF2B5EF4-FFF2-40B4-BE49-F238E27FC236}">
              <a16:creationId xmlns:a16="http://schemas.microsoft.com/office/drawing/2014/main" id="{DC254E0E-589E-40BA-AF7C-4307A4FD77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81" name="Text Box 8">
          <a:extLst>
            <a:ext uri="{FF2B5EF4-FFF2-40B4-BE49-F238E27FC236}">
              <a16:creationId xmlns:a16="http://schemas.microsoft.com/office/drawing/2014/main" id="{002ED40D-E375-44D4-B954-DCFB718F6E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82" name="Text Box 8">
          <a:extLst>
            <a:ext uri="{FF2B5EF4-FFF2-40B4-BE49-F238E27FC236}">
              <a16:creationId xmlns:a16="http://schemas.microsoft.com/office/drawing/2014/main" id="{FF4AFE5B-DADC-41DB-A96A-B499A6760E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83" name="Text Box 8">
          <a:extLst>
            <a:ext uri="{FF2B5EF4-FFF2-40B4-BE49-F238E27FC236}">
              <a16:creationId xmlns:a16="http://schemas.microsoft.com/office/drawing/2014/main" id="{40543437-E692-47E6-A549-2B52B14921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F739B3FE-7B16-4450-823D-01F0DBF64E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85" name="Text Box 8">
          <a:extLst>
            <a:ext uri="{FF2B5EF4-FFF2-40B4-BE49-F238E27FC236}">
              <a16:creationId xmlns:a16="http://schemas.microsoft.com/office/drawing/2014/main" id="{7DB71ACF-6BF0-4070-A0DA-4436E05BCD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86" name="Text Box 8">
          <a:extLst>
            <a:ext uri="{FF2B5EF4-FFF2-40B4-BE49-F238E27FC236}">
              <a16:creationId xmlns:a16="http://schemas.microsoft.com/office/drawing/2014/main" id="{82EA4D9F-B048-487E-84B1-484EC7F03D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87" name="Text Box 8">
          <a:extLst>
            <a:ext uri="{FF2B5EF4-FFF2-40B4-BE49-F238E27FC236}">
              <a16:creationId xmlns:a16="http://schemas.microsoft.com/office/drawing/2014/main" id="{03DB6770-DCDB-415B-9FB9-D9FB77AC6E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88" name="Text Box 8">
          <a:extLst>
            <a:ext uri="{FF2B5EF4-FFF2-40B4-BE49-F238E27FC236}">
              <a16:creationId xmlns:a16="http://schemas.microsoft.com/office/drawing/2014/main" id="{A2473E1E-A97F-42FB-98BE-A5D692DEAA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89" name="Text Box 8">
          <a:extLst>
            <a:ext uri="{FF2B5EF4-FFF2-40B4-BE49-F238E27FC236}">
              <a16:creationId xmlns:a16="http://schemas.microsoft.com/office/drawing/2014/main" id="{3C0F3347-F833-4CD1-B87A-1AEFB65B4C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90" name="Text Box 8">
          <a:extLst>
            <a:ext uri="{FF2B5EF4-FFF2-40B4-BE49-F238E27FC236}">
              <a16:creationId xmlns:a16="http://schemas.microsoft.com/office/drawing/2014/main" id="{DFF83212-5FBB-46FD-9760-103E8BB972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91" name="Text Box 8">
          <a:extLst>
            <a:ext uri="{FF2B5EF4-FFF2-40B4-BE49-F238E27FC236}">
              <a16:creationId xmlns:a16="http://schemas.microsoft.com/office/drawing/2014/main" id="{6892AA38-9718-4FC4-9B6B-5B1C962449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892" name="Text Box 8">
          <a:extLst>
            <a:ext uri="{FF2B5EF4-FFF2-40B4-BE49-F238E27FC236}">
              <a16:creationId xmlns:a16="http://schemas.microsoft.com/office/drawing/2014/main" id="{B8A2077D-C754-4F86-A661-EA29085A61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893" name="Text Box 8">
          <a:extLst>
            <a:ext uri="{FF2B5EF4-FFF2-40B4-BE49-F238E27FC236}">
              <a16:creationId xmlns:a16="http://schemas.microsoft.com/office/drawing/2014/main" id="{E9690C3A-AA37-4C03-9825-AAD83F8CF8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4" name="Text Box 8">
          <a:extLst>
            <a:ext uri="{FF2B5EF4-FFF2-40B4-BE49-F238E27FC236}">
              <a16:creationId xmlns:a16="http://schemas.microsoft.com/office/drawing/2014/main" id="{5ED6FDB0-0D28-4C17-A5C0-AD6DF667A2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5" name="Text Box 8">
          <a:extLst>
            <a:ext uri="{FF2B5EF4-FFF2-40B4-BE49-F238E27FC236}">
              <a16:creationId xmlns:a16="http://schemas.microsoft.com/office/drawing/2014/main" id="{156C7E96-4AA3-433D-A534-7987B91081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6" name="Text Box 8">
          <a:extLst>
            <a:ext uri="{FF2B5EF4-FFF2-40B4-BE49-F238E27FC236}">
              <a16:creationId xmlns:a16="http://schemas.microsoft.com/office/drawing/2014/main" id="{5B6BAEBA-A526-4F2E-98E4-50483014E1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7" name="Text Box 8">
          <a:extLst>
            <a:ext uri="{FF2B5EF4-FFF2-40B4-BE49-F238E27FC236}">
              <a16:creationId xmlns:a16="http://schemas.microsoft.com/office/drawing/2014/main" id="{F1913F86-5A41-4EDE-8E5A-9CB8062D24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8" name="Text Box 8">
          <a:extLst>
            <a:ext uri="{FF2B5EF4-FFF2-40B4-BE49-F238E27FC236}">
              <a16:creationId xmlns:a16="http://schemas.microsoft.com/office/drawing/2014/main" id="{D7D9BA8D-B9C1-4DEB-981E-F08523CADB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899" name="Text Box 8">
          <a:extLst>
            <a:ext uri="{FF2B5EF4-FFF2-40B4-BE49-F238E27FC236}">
              <a16:creationId xmlns:a16="http://schemas.microsoft.com/office/drawing/2014/main" id="{FF2ACBB4-C034-4D1B-B766-22AF2E3B60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0" name="Text Box 8">
          <a:extLst>
            <a:ext uri="{FF2B5EF4-FFF2-40B4-BE49-F238E27FC236}">
              <a16:creationId xmlns:a16="http://schemas.microsoft.com/office/drawing/2014/main" id="{72340CBD-8A04-41A1-9B60-49BBC9EBA5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1" name="Text Box 8">
          <a:extLst>
            <a:ext uri="{FF2B5EF4-FFF2-40B4-BE49-F238E27FC236}">
              <a16:creationId xmlns:a16="http://schemas.microsoft.com/office/drawing/2014/main" id="{FC09AE47-279F-4AAE-9DD5-41DDDBD588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2" name="Text Box 8">
          <a:extLst>
            <a:ext uri="{FF2B5EF4-FFF2-40B4-BE49-F238E27FC236}">
              <a16:creationId xmlns:a16="http://schemas.microsoft.com/office/drawing/2014/main" id="{EB157EE5-3943-4396-B313-DF97F7E0B7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3" name="Text Box 8">
          <a:extLst>
            <a:ext uri="{FF2B5EF4-FFF2-40B4-BE49-F238E27FC236}">
              <a16:creationId xmlns:a16="http://schemas.microsoft.com/office/drawing/2014/main" id="{D7AC7B09-FD0F-4651-9112-9C218FD7E6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4" name="Text Box 8">
          <a:extLst>
            <a:ext uri="{FF2B5EF4-FFF2-40B4-BE49-F238E27FC236}">
              <a16:creationId xmlns:a16="http://schemas.microsoft.com/office/drawing/2014/main" id="{D0CEE5A5-4FA9-43DE-9729-63B0B6A557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5" name="Text Box 8">
          <a:extLst>
            <a:ext uri="{FF2B5EF4-FFF2-40B4-BE49-F238E27FC236}">
              <a16:creationId xmlns:a16="http://schemas.microsoft.com/office/drawing/2014/main" id="{A0EA46D0-602B-4DB3-AA11-D8B7CC3584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6" name="Text Box 8">
          <a:extLst>
            <a:ext uri="{FF2B5EF4-FFF2-40B4-BE49-F238E27FC236}">
              <a16:creationId xmlns:a16="http://schemas.microsoft.com/office/drawing/2014/main" id="{358A1E15-8AE1-4CD8-9F18-A82C250ADA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7" name="Text Box 8">
          <a:extLst>
            <a:ext uri="{FF2B5EF4-FFF2-40B4-BE49-F238E27FC236}">
              <a16:creationId xmlns:a16="http://schemas.microsoft.com/office/drawing/2014/main" id="{47DD3E8A-82AF-498E-8638-2982B7A664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8" name="Text Box 8">
          <a:extLst>
            <a:ext uri="{FF2B5EF4-FFF2-40B4-BE49-F238E27FC236}">
              <a16:creationId xmlns:a16="http://schemas.microsoft.com/office/drawing/2014/main" id="{2819FA52-2EE8-4288-A693-E8E1046124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09" name="Text Box 8">
          <a:extLst>
            <a:ext uri="{FF2B5EF4-FFF2-40B4-BE49-F238E27FC236}">
              <a16:creationId xmlns:a16="http://schemas.microsoft.com/office/drawing/2014/main" id="{B84C0098-2DF9-4CC2-8634-4345CD9064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0" name="Text Box 8">
          <a:extLst>
            <a:ext uri="{FF2B5EF4-FFF2-40B4-BE49-F238E27FC236}">
              <a16:creationId xmlns:a16="http://schemas.microsoft.com/office/drawing/2014/main" id="{5844DC89-95C1-4D6F-9C21-6AFBEB0923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1" name="Text Box 8">
          <a:extLst>
            <a:ext uri="{FF2B5EF4-FFF2-40B4-BE49-F238E27FC236}">
              <a16:creationId xmlns:a16="http://schemas.microsoft.com/office/drawing/2014/main" id="{8C487F06-DCB2-477B-992A-68CFF6335C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B3CCF186-A061-4A78-A61B-643FFEBE69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3" name="Text Box 8">
          <a:extLst>
            <a:ext uri="{FF2B5EF4-FFF2-40B4-BE49-F238E27FC236}">
              <a16:creationId xmlns:a16="http://schemas.microsoft.com/office/drawing/2014/main" id="{CF1A553B-0538-4712-B74C-F47BC80B70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4" name="Text Box 8">
          <a:extLst>
            <a:ext uri="{FF2B5EF4-FFF2-40B4-BE49-F238E27FC236}">
              <a16:creationId xmlns:a16="http://schemas.microsoft.com/office/drawing/2014/main" id="{75219437-5BFD-4B89-85E9-C3AAD5E7C9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5" name="Text Box 8">
          <a:extLst>
            <a:ext uri="{FF2B5EF4-FFF2-40B4-BE49-F238E27FC236}">
              <a16:creationId xmlns:a16="http://schemas.microsoft.com/office/drawing/2014/main" id="{3FCFFBEB-8DB7-4625-B6EA-133D13298B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6" name="Text Box 8">
          <a:extLst>
            <a:ext uri="{FF2B5EF4-FFF2-40B4-BE49-F238E27FC236}">
              <a16:creationId xmlns:a16="http://schemas.microsoft.com/office/drawing/2014/main" id="{1A4FB79F-4A50-4B49-A14B-1F3AC1F124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7" name="Text Box 8">
          <a:extLst>
            <a:ext uri="{FF2B5EF4-FFF2-40B4-BE49-F238E27FC236}">
              <a16:creationId xmlns:a16="http://schemas.microsoft.com/office/drawing/2014/main" id="{E5266759-8030-4252-A2C1-C6AEF6649F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8" name="Text Box 8">
          <a:extLst>
            <a:ext uri="{FF2B5EF4-FFF2-40B4-BE49-F238E27FC236}">
              <a16:creationId xmlns:a16="http://schemas.microsoft.com/office/drawing/2014/main" id="{07B9C131-8910-47A1-9746-6E2E0CFE22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19" name="Text Box 8">
          <a:extLst>
            <a:ext uri="{FF2B5EF4-FFF2-40B4-BE49-F238E27FC236}">
              <a16:creationId xmlns:a16="http://schemas.microsoft.com/office/drawing/2014/main" id="{0E688A3A-751B-4C38-AF32-2FE7C172FE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0" name="Text Box 8">
          <a:extLst>
            <a:ext uri="{FF2B5EF4-FFF2-40B4-BE49-F238E27FC236}">
              <a16:creationId xmlns:a16="http://schemas.microsoft.com/office/drawing/2014/main" id="{41BD3451-5DF3-4A3C-B8FC-3B317DBED0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1" name="Text Box 8">
          <a:extLst>
            <a:ext uri="{FF2B5EF4-FFF2-40B4-BE49-F238E27FC236}">
              <a16:creationId xmlns:a16="http://schemas.microsoft.com/office/drawing/2014/main" id="{F4BC5101-DC86-4AF7-B303-E3B25FA2A1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2" name="Text Box 8">
          <a:extLst>
            <a:ext uri="{FF2B5EF4-FFF2-40B4-BE49-F238E27FC236}">
              <a16:creationId xmlns:a16="http://schemas.microsoft.com/office/drawing/2014/main" id="{80550B80-BCBF-4B91-B12F-11A2684A4E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3" name="Text Box 8">
          <a:extLst>
            <a:ext uri="{FF2B5EF4-FFF2-40B4-BE49-F238E27FC236}">
              <a16:creationId xmlns:a16="http://schemas.microsoft.com/office/drawing/2014/main" id="{4F713C80-2644-4A46-9960-01CAE05341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4" name="Text Box 8">
          <a:extLst>
            <a:ext uri="{FF2B5EF4-FFF2-40B4-BE49-F238E27FC236}">
              <a16:creationId xmlns:a16="http://schemas.microsoft.com/office/drawing/2014/main" id="{42F98EE2-74D9-49DA-A83E-B8B2D765DC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5" name="Text Box 8">
          <a:extLst>
            <a:ext uri="{FF2B5EF4-FFF2-40B4-BE49-F238E27FC236}">
              <a16:creationId xmlns:a16="http://schemas.microsoft.com/office/drawing/2014/main" id="{F786CF4C-0189-455D-BDA4-2FC407AE7E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6" name="Text Box 8">
          <a:extLst>
            <a:ext uri="{FF2B5EF4-FFF2-40B4-BE49-F238E27FC236}">
              <a16:creationId xmlns:a16="http://schemas.microsoft.com/office/drawing/2014/main" id="{025245CD-077A-4703-9246-F65A104256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7" name="Text Box 8">
          <a:extLst>
            <a:ext uri="{FF2B5EF4-FFF2-40B4-BE49-F238E27FC236}">
              <a16:creationId xmlns:a16="http://schemas.microsoft.com/office/drawing/2014/main" id="{F41A63DE-6EBD-4A5E-A117-DDC8501856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8" name="Text Box 8">
          <a:extLst>
            <a:ext uri="{FF2B5EF4-FFF2-40B4-BE49-F238E27FC236}">
              <a16:creationId xmlns:a16="http://schemas.microsoft.com/office/drawing/2014/main" id="{54A9265A-25DA-463C-AAB0-74ABD92AD5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29" name="Text Box 8">
          <a:extLst>
            <a:ext uri="{FF2B5EF4-FFF2-40B4-BE49-F238E27FC236}">
              <a16:creationId xmlns:a16="http://schemas.microsoft.com/office/drawing/2014/main" id="{A09038FF-632A-4124-8EDF-B16696F073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0" name="Text Box 8">
          <a:extLst>
            <a:ext uri="{FF2B5EF4-FFF2-40B4-BE49-F238E27FC236}">
              <a16:creationId xmlns:a16="http://schemas.microsoft.com/office/drawing/2014/main" id="{EEEAEA09-E0A2-4CD9-9EBE-E2FCC9376E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1" name="Text Box 8">
          <a:extLst>
            <a:ext uri="{FF2B5EF4-FFF2-40B4-BE49-F238E27FC236}">
              <a16:creationId xmlns:a16="http://schemas.microsoft.com/office/drawing/2014/main" id="{6E28FC90-08CE-4696-9E18-C2926DF7A8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2" name="Text Box 8">
          <a:extLst>
            <a:ext uri="{FF2B5EF4-FFF2-40B4-BE49-F238E27FC236}">
              <a16:creationId xmlns:a16="http://schemas.microsoft.com/office/drawing/2014/main" id="{D9EA01CF-D6A6-4D3A-A7F6-ABF1EDE635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3" name="Text Box 8">
          <a:extLst>
            <a:ext uri="{FF2B5EF4-FFF2-40B4-BE49-F238E27FC236}">
              <a16:creationId xmlns:a16="http://schemas.microsoft.com/office/drawing/2014/main" id="{F041C86F-E2A1-4E5E-85E4-3147752B93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4" name="Text Box 8">
          <a:extLst>
            <a:ext uri="{FF2B5EF4-FFF2-40B4-BE49-F238E27FC236}">
              <a16:creationId xmlns:a16="http://schemas.microsoft.com/office/drawing/2014/main" id="{89AB700F-CF01-49DD-B3E8-C652C91ACE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5" name="Text Box 8">
          <a:extLst>
            <a:ext uri="{FF2B5EF4-FFF2-40B4-BE49-F238E27FC236}">
              <a16:creationId xmlns:a16="http://schemas.microsoft.com/office/drawing/2014/main" id="{0BE465BA-56D7-443F-A377-CB90D9FE27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EEC487BB-1901-4295-8034-94D2BC6FDE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7" name="Text Box 8">
          <a:extLst>
            <a:ext uri="{FF2B5EF4-FFF2-40B4-BE49-F238E27FC236}">
              <a16:creationId xmlns:a16="http://schemas.microsoft.com/office/drawing/2014/main" id="{BA45698E-15D4-4123-B205-2E9C645D54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8" name="Text Box 8">
          <a:extLst>
            <a:ext uri="{FF2B5EF4-FFF2-40B4-BE49-F238E27FC236}">
              <a16:creationId xmlns:a16="http://schemas.microsoft.com/office/drawing/2014/main" id="{FFCC20B1-0C76-4AC3-BF86-AAB3C38070E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39" name="Text Box 8">
          <a:extLst>
            <a:ext uri="{FF2B5EF4-FFF2-40B4-BE49-F238E27FC236}">
              <a16:creationId xmlns:a16="http://schemas.microsoft.com/office/drawing/2014/main" id="{83AE93B9-1B0C-4C0D-BCA1-176927C3F1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0" name="Text Box 8">
          <a:extLst>
            <a:ext uri="{FF2B5EF4-FFF2-40B4-BE49-F238E27FC236}">
              <a16:creationId xmlns:a16="http://schemas.microsoft.com/office/drawing/2014/main" id="{9BA834CF-E8D8-4624-B4B3-28ED8241E8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42268097-9D4C-4D0A-BF23-C7A3CAE31B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2" name="Text Box 8">
          <a:extLst>
            <a:ext uri="{FF2B5EF4-FFF2-40B4-BE49-F238E27FC236}">
              <a16:creationId xmlns:a16="http://schemas.microsoft.com/office/drawing/2014/main" id="{F4F3B218-DACF-46DC-9C2C-C955C31AA4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3" name="Text Box 8">
          <a:extLst>
            <a:ext uri="{FF2B5EF4-FFF2-40B4-BE49-F238E27FC236}">
              <a16:creationId xmlns:a16="http://schemas.microsoft.com/office/drawing/2014/main" id="{54B7902C-5C66-4AE0-86D9-B5F8119E63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4" name="Text Box 8">
          <a:extLst>
            <a:ext uri="{FF2B5EF4-FFF2-40B4-BE49-F238E27FC236}">
              <a16:creationId xmlns:a16="http://schemas.microsoft.com/office/drawing/2014/main" id="{8EA8338E-F1F5-41C0-BC4E-F87A1B36E8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5" name="Text Box 8">
          <a:extLst>
            <a:ext uri="{FF2B5EF4-FFF2-40B4-BE49-F238E27FC236}">
              <a16:creationId xmlns:a16="http://schemas.microsoft.com/office/drawing/2014/main" id="{F377D136-7035-403C-A523-0A83A45F3E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6" name="Text Box 8">
          <a:extLst>
            <a:ext uri="{FF2B5EF4-FFF2-40B4-BE49-F238E27FC236}">
              <a16:creationId xmlns:a16="http://schemas.microsoft.com/office/drawing/2014/main" id="{9D29411F-D267-4B1E-A07F-15EF67B814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7" name="Text Box 8">
          <a:extLst>
            <a:ext uri="{FF2B5EF4-FFF2-40B4-BE49-F238E27FC236}">
              <a16:creationId xmlns:a16="http://schemas.microsoft.com/office/drawing/2014/main" id="{5B0B26BF-3469-4258-AEE6-2790B09E9E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8" name="Text Box 8">
          <a:extLst>
            <a:ext uri="{FF2B5EF4-FFF2-40B4-BE49-F238E27FC236}">
              <a16:creationId xmlns:a16="http://schemas.microsoft.com/office/drawing/2014/main" id="{31BF9791-DC8D-4A33-A1BC-E9CC514BCF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49" name="Text Box 8">
          <a:extLst>
            <a:ext uri="{FF2B5EF4-FFF2-40B4-BE49-F238E27FC236}">
              <a16:creationId xmlns:a16="http://schemas.microsoft.com/office/drawing/2014/main" id="{CBBBC0AB-EB76-4DB8-8DA5-FD187B5229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0" name="Text Box 8">
          <a:extLst>
            <a:ext uri="{FF2B5EF4-FFF2-40B4-BE49-F238E27FC236}">
              <a16:creationId xmlns:a16="http://schemas.microsoft.com/office/drawing/2014/main" id="{BC5E08BB-FE81-40FB-B174-C52899CB10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1" name="Text Box 8">
          <a:extLst>
            <a:ext uri="{FF2B5EF4-FFF2-40B4-BE49-F238E27FC236}">
              <a16:creationId xmlns:a16="http://schemas.microsoft.com/office/drawing/2014/main" id="{6EFF25B8-CB4B-4B78-B934-A0944775F7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2" name="Text Box 8">
          <a:extLst>
            <a:ext uri="{FF2B5EF4-FFF2-40B4-BE49-F238E27FC236}">
              <a16:creationId xmlns:a16="http://schemas.microsoft.com/office/drawing/2014/main" id="{8132C003-283E-430D-AB1F-913C3E879E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3" name="Text Box 8">
          <a:extLst>
            <a:ext uri="{FF2B5EF4-FFF2-40B4-BE49-F238E27FC236}">
              <a16:creationId xmlns:a16="http://schemas.microsoft.com/office/drawing/2014/main" id="{375855B6-0E9C-4AA8-82E0-B6DF812A37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4" name="Text Box 8">
          <a:extLst>
            <a:ext uri="{FF2B5EF4-FFF2-40B4-BE49-F238E27FC236}">
              <a16:creationId xmlns:a16="http://schemas.microsoft.com/office/drawing/2014/main" id="{7F3F1AFB-5176-459A-B089-4E88548453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5" name="Text Box 8">
          <a:extLst>
            <a:ext uri="{FF2B5EF4-FFF2-40B4-BE49-F238E27FC236}">
              <a16:creationId xmlns:a16="http://schemas.microsoft.com/office/drawing/2014/main" id="{8C8A6ACF-12BB-4290-87E9-265B5DE648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6" name="Text Box 8">
          <a:extLst>
            <a:ext uri="{FF2B5EF4-FFF2-40B4-BE49-F238E27FC236}">
              <a16:creationId xmlns:a16="http://schemas.microsoft.com/office/drawing/2014/main" id="{61EABF5D-63E3-41D3-95F4-29F4BD1ED0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7" name="Text Box 8">
          <a:extLst>
            <a:ext uri="{FF2B5EF4-FFF2-40B4-BE49-F238E27FC236}">
              <a16:creationId xmlns:a16="http://schemas.microsoft.com/office/drawing/2014/main" id="{BE157050-9882-4F1E-851F-3CF132DD4B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8" name="Text Box 8">
          <a:extLst>
            <a:ext uri="{FF2B5EF4-FFF2-40B4-BE49-F238E27FC236}">
              <a16:creationId xmlns:a16="http://schemas.microsoft.com/office/drawing/2014/main" id="{776D9FD8-FE1D-41F4-93BA-D5790B56B4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59" name="Text Box 8">
          <a:extLst>
            <a:ext uri="{FF2B5EF4-FFF2-40B4-BE49-F238E27FC236}">
              <a16:creationId xmlns:a16="http://schemas.microsoft.com/office/drawing/2014/main" id="{A78FD18D-A24A-4326-9A47-4EA5178AD6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0" name="Text Box 8">
          <a:extLst>
            <a:ext uri="{FF2B5EF4-FFF2-40B4-BE49-F238E27FC236}">
              <a16:creationId xmlns:a16="http://schemas.microsoft.com/office/drawing/2014/main" id="{26D42EAF-5957-4A9B-98A8-5C440D1E3B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1" name="Text Box 8">
          <a:extLst>
            <a:ext uri="{FF2B5EF4-FFF2-40B4-BE49-F238E27FC236}">
              <a16:creationId xmlns:a16="http://schemas.microsoft.com/office/drawing/2014/main" id="{0F797878-1D37-47E0-9C20-3D7E19613A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2" name="Text Box 8">
          <a:extLst>
            <a:ext uri="{FF2B5EF4-FFF2-40B4-BE49-F238E27FC236}">
              <a16:creationId xmlns:a16="http://schemas.microsoft.com/office/drawing/2014/main" id="{AFF20F6B-0E57-47A3-8EA9-5839F90BDF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3" name="Text Box 8">
          <a:extLst>
            <a:ext uri="{FF2B5EF4-FFF2-40B4-BE49-F238E27FC236}">
              <a16:creationId xmlns:a16="http://schemas.microsoft.com/office/drawing/2014/main" id="{8BC14E84-126D-4861-A217-EA970DE3B2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4" name="Text Box 8">
          <a:extLst>
            <a:ext uri="{FF2B5EF4-FFF2-40B4-BE49-F238E27FC236}">
              <a16:creationId xmlns:a16="http://schemas.microsoft.com/office/drawing/2014/main" id="{70403E1E-6D2B-49DA-89B4-15E50FAF7B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5" name="Text Box 8">
          <a:extLst>
            <a:ext uri="{FF2B5EF4-FFF2-40B4-BE49-F238E27FC236}">
              <a16:creationId xmlns:a16="http://schemas.microsoft.com/office/drawing/2014/main" id="{5D460283-6233-415A-A446-583B28CD3A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6" name="Text Box 8">
          <a:extLst>
            <a:ext uri="{FF2B5EF4-FFF2-40B4-BE49-F238E27FC236}">
              <a16:creationId xmlns:a16="http://schemas.microsoft.com/office/drawing/2014/main" id="{944198AD-F6BD-4F58-9449-BBD67E1798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7" name="Text Box 8">
          <a:extLst>
            <a:ext uri="{FF2B5EF4-FFF2-40B4-BE49-F238E27FC236}">
              <a16:creationId xmlns:a16="http://schemas.microsoft.com/office/drawing/2014/main" id="{C040C275-772F-4D36-8AB0-9A82FB0F40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8" name="Text Box 8">
          <a:extLst>
            <a:ext uri="{FF2B5EF4-FFF2-40B4-BE49-F238E27FC236}">
              <a16:creationId xmlns:a16="http://schemas.microsoft.com/office/drawing/2014/main" id="{14E48DDC-1224-4220-BDB9-D0EDC8A7FE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69" name="Text Box 8">
          <a:extLst>
            <a:ext uri="{FF2B5EF4-FFF2-40B4-BE49-F238E27FC236}">
              <a16:creationId xmlns:a16="http://schemas.microsoft.com/office/drawing/2014/main" id="{50EF2220-CB2E-42A1-B120-B63371EBBE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0" name="Text Box 8">
          <a:extLst>
            <a:ext uri="{FF2B5EF4-FFF2-40B4-BE49-F238E27FC236}">
              <a16:creationId xmlns:a16="http://schemas.microsoft.com/office/drawing/2014/main" id="{7D7887A9-5AFC-48B1-B795-C6E6F69E9B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1" name="Text Box 8">
          <a:extLst>
            <a:ext uri="{FF2B5EF4-FFF2-40B4-BE49-F238E27FC236}">
              <a16:creationId xmlns:a16="http://schemas.microsoft.com/office/drawing/2014/main" id="{5348FD7C-13A9-4EF7-882B-A2308627EF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2" name="Text Box 8">
          <a:extLst>
            <a:ext uri="{FF2B5EF4-FFF2-40B4-BE49-F238E27FC236}">
              <a16:creationId xmlns:a16="http://schemas.microsoft.com/office/drawing/2014/main" id="{2C852D0E-A23B-48C6-96DF-EABB69EAC5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3" name="Text Box 8">
          <a:extLst>
            <a:ext uri="{FF2B5EF4-FFF2-40B4-BE49-F238E27FC236}">
              <a16:creationId xmlns:a16="http://schemas.microsoft.com/office/drawing/2014/main" id="{01711245-8C4E-4A37-9396-813D48AF38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4" name="Text Box 8">
          <a:extLst>
            <a:ext uri="{FF2B5EF4-FFF2-40B4-BE49-F238E27FC236}">
              <a16:creationId xmlns:a16="http://schemas.microsoft.com/office/drawing/2014/main" id="{F0E292A6-68B5-40AE-B87B-5110BCB7C4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5" name="Text Box 8">
          <a:extLst>
            <a:ext uri="{FF2B5EF4-FFF2-40B4-BE49-F238E27FC236}">
              <a16:creationId xmlns:a16="http://schemas.microsoft.com/office/drawing/2014/main" id="{027AD2E8-9393-4B9C-A6A1-65949708E0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6" name="Text Box 8">
          <a:extLst>
            <a:ext uri="{FF2B5EF4-FFF2-40B4-BE49-F238E27FC236}">
              <a16:creationId xmlns:a16="http://schemas.microsoft.com/office/drawing/2014/main" id="{F228E1ED-B64A-4493-AF5F-EC22D23E0E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7" name="Text Box 8">
          <a:extLst>
            <a:ext uri="{FF2B5EF4-FFF2-40B4-BE49-F238E27FC236}">
              <a16:creationId xmlns:a16="http://schemas.microsoft.com/office/drawing/2014/main" id="{511F505F-0DD5-4D6F-B035-FD9123E12B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8" name="Text Box 8">
          <a:extLst>
            <a:ext uri="{FF2B5EF4-FFF2-40B4-BE49-F238E27FC236}">
              <a16:creationId xmlns:a16="http://schemas.microsoft.com/office/drawing/2014/main" id="{1A288D90-1DC8-40E9-9B16-1AE62337E6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79" name="Text Box 8">
          <a:extLst>
            <a:ext uri="{FF2B5EF4-FFF2-40B4-BE49-F238E27FC236}">
              <a16:creationId xmlns:a16="http://schemas.microsoft.com/office/drawing/2014/main" id="{FD6796AE-A391-4FF8-92EC-96EBCE0EE0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0" name="Text Box 8">
          <a:extLst>
            <a:ext uri="{FF2B5EF4-FFF2-40B4-BE49-F238E27FC236}">
              <a16:creationId xmlns:a16="http://schemas.microsoft.com/office/drawing/2014/main" id="{FDAC98E2-47D1-4A3F-91AB-E93A163156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1" name="Text Box 8">
          <a:extLst>
            <a:ext uri="{FF2B5EF4-FFF2-40B4-BE49-F238E27FC236}">
              <a16:creationId xmlns:a16="http://schemas.microsoft.com/office/drawing/2014/main" id="{1E65357B-D3BE-454D-AD93-69C4EE0F52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2" name="Text Box 8">
          <a:extLst>
            <a:ext uri="{FF2B5EF4-FFF2-40B4-BE49-F238E27FC236}">
              <a16:creationId xmlns:a16="http://schemas.microsoft.com/office/drawing/2014/main" id="{F59CD684-9EEE-4F08-91CB-6CD898D64E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3" name="Text Box 8">
          <a:extLst>
            <a:ext uri="{FF2B5EF4-FFF2-40B4-BE49-F238E27FC236}">
              <a16:creationId xmlns:a16="http://schemas.microsoft.com/office/drawing/2014/main" id="{00FDA4F9-B88F-4F06-8442-5E54966375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4" name="Text Box 8">
          <a:extLst>
            <a:ext uri="{FF2B5EF4-FFF2-40B4-BE49-F238E27FC236}">
              <a16:creationId xmlns:a16="http://schemas.microsoft.com/office/drawing/2014/main" id="{73F4010B-60B4-44FE-B731-279ABAA0C5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5" name="Text Box 8">
          <a:extLst>
            <a:ext uri="{FF2B5EF4-FFF2-40B4-BE49-F238E27FC236}">
              <a16:creationId xmlns:a16="http://schemas.microsoft.com/office/drawing/2014/main" id="{0DDD64A2-BB3D-42FD-A736-87FBBB2B58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6" name="Text Box 8">
          <a:extLst>
            <a:ext uri="{FF2B5EF4-FFF2-40B4-BE49-F238E27FC236}">
              <a16:creationId xmlns:a16="http://schemas.microsoft.com/office/drawing/2014/main" id="{2BEE6CA7-360B-43BF-9217-E41A98E119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7" name="Text Box 8">
          <a:extLst>
            <a:ext uri="{FF2B5EF4-FFF2-40B4-BE49-F238E27FC236}">
              <a16:creationId xmlns:a16="http://schemas.microsoft.com/office/drawing/2014/main" id="{8E26BB2E-DF8C-4045-B5EC-E74EF6F2EA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D0977A11-662F-4D8B-8B6E-798122A027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89" name="Text Box 8">
          <a:extLst>
            <a:ext uri="{FF2B5EF4-FFF2-40B4-BE49-F238E27FC236}">
              <a16:creationId xmlns:a16="http://schemas.microsoft.com/office/drawing/2014/main" id="{DF17E964-3EE7-4844-B548-7FC979D99A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0" name="Text Box 8">
          <a:extLst>
            <a:ext uri="{FF2B5EF4-FFF2-40B4-BE49-F238E27FC236}">
              <a16:creationId xmlns:a16="http://schemas.microsoft.com/office/drawing/2014/main" id="{72374A2D-FD1B-4E3D-AC92-2F84B75D3F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1" name="Text Box 8">
          <a:extLst>
            <a:ext uri="{FF2B5EF4-FFF2-40B4-BE49-F238E27FC236}">
              <a16:creationId xmlns:a16="http://schemas.microsoft.com/office/drawing/2014/main" id="{FCF04D16-1A61-4EB4-8EA1-9D99942678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2" name="Text Box 8">
          <a:extLst>
            <a:ext uri="{FF2B5EF4-FFF2-40B4-BE49-F238E27FC236}">
              <a16:creationId xmlns:a16="http://schemas.microsoft.com/office/drawing/2014/main" id="{33E4313E-89D7-4232-908F-19C5165AA0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3" name="Text Box 8">
          <a:extLst>
            <a:ext uri="{FF2B5EF4-FFF2-40B4-BE49-F238E27FC236}">
              <a16:creationId xmlns:a16="http://schemas.microsoft.com/office/drawing/2014/main" id="{731DAE8C-6C56-49A6-AF94-6843DC5B49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4" name="Text Box 8">
          <a:extLst>
            <a:ext uri="{FF2B5EF4-FFF2-40B4-BE49-F238E27FC236}">
              <a16:creationId xmlns:a16="http://schemas.microsoft.com/office/drawing/2014/main" id="{4A910AD8-5250-49F8-B405-C7CBA9773F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5" name="Text Box 8">
          <a:extLst>
            <a:ext uri="{FF2B5EF4-FFF2-40B4-BE49-F238E27FC236}">
              <a16:creationId xmlns:a16="http://schemas.microsoft.com/office/drawing/2014/main" id="{10CEEE29-1CB6-47FB-BB62-723E351BAF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6" name="Text Box 8">
          <a:extLst>
            <a:ext uri="{FF2B5EF4-FFF2-40B4-BE49-F238E27FC236}">
              <a16:creationId xmlns:a16="http://schemas.microsoft.com/office/drawing/2014/main" id="{0065C124-A0C1-49DF-B6EF-54E4DEF316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997" name="Text Box 8">
          <a:extLst>
            <a:ext uri="{FF2B5EF4-FFF2-40B4-BE49-F238E27FC236}">
              <a16:creationId xmlns:a16="http://schemas.microsoft.com/office/drawing/2014/main" id="{40679315-F99E-4F06-AC89-CCA97CFD4A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998" name="Text Box 8">
          <a:extLst>
            <a:ext uri="{FF2B5EF4-FFF2-40B4-BE49-F238E27FC236}">
              <a16:creationId xmlns:a16="http://schemas.microsoft.com/office/drawing/2014/main" id="{A5FB9535-2BE5-44B6-866E-5F8F753896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999" name="Text Box 8">
          <a:extLst>
            <a:ext uri="{FF2B5EF4-FFF2-40B4-BE49-F238E27FC236}">
              <a16:creationId xmlns:a16="http://schemas.microsoft.com/office/drawing/2014/main" id="{E17092B2-940B-46C5-AAAA-719214D1B5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FFEB9A67-34F0-474B-A6F1-555C8BA16E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001" name="Text Box 8">
          <a:extLst>
            <a:ext uri="{FF2B5EF4-FFF2-40B4-BE49-F238E27FC236}">
              <a16:creationId xmlns:a16="http://schemas.microsoft.com/office/drawing/2014/main" id="{81EC11BC-3AFC-4B7F-A760-EF1C20344C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002" name="Text Box 8">
          <a:extLst>
            <a:ext uri="{FF2B5EF4-FFF2-40B4-BE49-F238E27FC236}">
              <a16:creationId xmlns:a16="http://schemas.microsoft.com/office/drawing/2014/main" id="{82F29A74-6842-4963-ADF7-F7580A7248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003" name="Text Box 8">
          <a:extLst>
            <a:ext uri="{FF2B5EF4-FFF2-40B4-BE49-F238E27FC236}">
              <a16:creationId xmlns:a16="http://schemas.microsoft.com/office/drawing/2014/main" id="{2CF2A8F1-416E-4D7D-8309-2EC91CAEE1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004" name="Text Box 8">
          <a:extLst>
            <a:ext uri="{FF2B5EF4-FFF2-40B4-BE49-F238E27FC236}">
              <a16:creationId xmlns:a16="http://schemas.microsoft.com/office/drawing/2014/main" id="{267AABFF-5611-463C-AF2C-0BAEA8DAB1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005" name="Text Box 8">
          <a:extLst>
            <a:ext uri="{FF2B5EF4-FFF2-40B4-BE49-F238E27FC236}">
              <a16:creationId xmlns:a16="http://schemas.microsoft.com/office/drawing/2014/main" id="{916A395F-9581-44A8-97DD-D6B69A098A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06" name="Text Box 8">
          <a:extLst>
            <a:ext uri="{FF2B5EF4-FFF2-40B4-BE49-F238E27FC236}">
              <a16:creationId xmlns:a16="http://schemas.microsoft.com/office/drawing/2014/main" id="{1DF8D8E0-ABCC-43B5-8EAC-99943111FB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07" name="Text Box 8">
          <a:extLst>
            <a:ext uri="{FF2B5EF4-FFF2-40B4-BE49-F238E27FC236}">
              <a16:creationId xmlns:a16="http://schemas.microsoft.com/office/drawing/2014/main" id="{74CCA54B-7354-49E0-924F-E33B8B4A6D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08" name="Text Box 8">
          <a:extLst>
            <a:ext uri="{FF2B5EF4-FFF2-40B4-BE49-F238E27FC236}">
              <a16:creationId xmlns:a16="http://schemas.microsoft.com/office/drawing/2014/main" id="{FAAB23B7-DC51-458F-A565-291FE781A5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09" name="Text Box 8">
          <a:extLst>
            <a:ext uri="{FF2B5EF4-FFF2-40B4-BE49-F238E27FC236}">
              <a16:creationId xmlns:a16="http://schemas.microsoft.com/office/drawing/2014/main" id="{B6EAAB2F-ECD2-45AA-A24A-A22721B267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0" name="Text Box 8">
          <a:extLst>
            <a:ext uri="{FF2B5EF4-FFF2-40B4-BE49-F238E27FC236}">
              <a16:creationId xmlns:a16="http://schemas.microsoft.com/office/drawing/2014/main" id="{4A8BF218-6514-4127-9A1C-B141EDBFB2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1" name="Text Box 8">
          <a:extLst>
            <a:ext uri="{FF2B5EF4-FFF2-40B4-BE49-F238E27FC236}">
              <a16:creationId xmlns:a16="http://schemas.microsoft.com/office/drawing/2014/main" id="{97ADB610-DA05-4DFA-92C7-D0F2F6AF40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2" name="Text Box 8">
          <a:extLst>
            <a:ext uri="{FF2B5EF4-FFF2-40B4-BE49-F238E27FC236}">
              <a16:creationId xmlns:a16="http://schemas.microsoft.com/office/drawing/2014/main" id="{715940EA-6F5A-4694-92D0-31C707B68C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3" name="Text Box 8">
          <a:extLst>
            <a:ext uri="{FF2B5EF4-FFF2-40B4-BE49-F238E27FC236}">
              <a16:creationId xmlns:a16="http://schemas.microsoft.com/office/drawing/2014/main" id="{E75E21E3-D9D4-4211-B5C1-2C2F70BE2F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4" name="Text Box 8">
          <a:extLst>
            <a:ext uri="{FF2B5EF4-FFF2-40B4-BE49-F238E27FC236}">
              <a16:creationId xmlns:a16="http://schemas.microsoft.com/office/drawing/2014/main" id="{4A605934-A67D-4683-AC54-1E4CE9902C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5" name="Text Box 8">
          <a:extLst>
            <a:ext uri="{FF2B5EF4-FFF2-40B4-BE49-F238E27FC236}">
              <a16:creationId xmlns:a16="http://schemas.microsoft.com/office/drawing/2014/main" id="{C5F0BF44-A3BE-4905-96D8-198290CC95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6" name="Text Box 8">
          <a:extLst>
            <a:ext uri="{FF2B5EF4-FFF2-40B4-BE49-F238E27FC236}">
              <a16:creationId xmlns:a16="http://schemas.microsoft.com/office/drawing/2014/main" id="{D37F839A-F72E-4C71-963C-D566A0F394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7" name="Text Box 8">
          <a:extLst>
            <a:ext uri="{FF2B5EF4-FFF2-40B4-BE49-F238E27FC236}">
              <a16:creationId xmlns:a16="http://schemas.microsoft.com/office/drawing/2014/main" id="{44BAF7CF-BD18-42EF-80DC-7E80632D76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8" name="Text Box 8">
          <a:extLst>
            <a:ext uri="{FF2B5EF4-FFF2-40B4-BE49-F238E27FC236}">
              <a16:creationId xmlns:a16="http://schemas.microsoft.com/office/drawing/2014/main" id="{2D17F352-F54C-4541-B5B9-55122FD404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19" name="Text Box 8">
          <a:extLst>
            <a:ext uri="{FF2B5EF4-FFF2-40B4-BE49-F238E27FC236}">
              <a16:creationId xmlns:a16="http://schemas.microsoft.com/office/drawing/2014/main" id="{40A12B18-A824-464E-832B-A54DD384CB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0" name="Text Box 8">
          <a:extLst>
            <a:ext uri="{FF2B5EF4-FFF2-40B4-BE49-F238E27FC236}">
              <a16:creationId xmlns:a16="http://schemas.microsoft.com/office/drawing/2014/main" id="{9B782CA3-C67D-4896-8131-C826860605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1" name="Text Box 8">
          <a:extLst>
            <a:ext uri="{FF2B5EF4-FFF2-40B4-BE49-F238E27FC236}">
              <a16:creationId xmlns:a16="http://schemas.microsoft.com/office/drawing/2014/main" id="{9948789C-43A0-4160-866A-09427AE4D5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2" name="Text Box 8">
          <a:extLst>
            <a:ext uri="{FF2B5EF4-FFF2-40B4-BE49-F238E27FC236}">
              <a16:creationId xmlns:a16="http://schemas.microsoft.com/office/drawing/2014/main" id="{80CBC528-DB43-46E4-BB87-0B784746E8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3" name="Text Box 8">
          <a:extLst>
            <a:ext uri="{FF2B5EF4-FFF2-40B4-BE49-F238E27FC236}">
              <a16:creationId xmlns:a16="http://schemas.microsoft.com/office/drawing/2014/main" id="{A3A4A412-861E-409E-8FAB-2FF94E1388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A5E71600-31E3-4F75-8CE4-2629015D68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5" name="Text Box 8">
          <a:extLst>
            <a:ext uri="{FF2B5EF4-FFF2-40B4-BE49-F238E27FC236}">
              <a16:creationId xmlns:a16="http://schemas.microsoft.com/office/drawing/2014/main" id="{3E7DFB19-D4E9-493A-8923-C9E7BDC3F2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6" name="Text Box 8">
          <a:extLst>
            <a:ext uri="{FF2B5EF4-FFF2-40B4-BE49-F238E27FC236}">
              <a16:creationId xmlns:a16="http://schemas.microsoft.com/office/drawing/2014/main" id="{E04C4713-CE19-4644-B25C-CFEFB13B2D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7" name="Text Box 8">
          <a:extLst>
            <a:ext uri="{FF2B5EF4-FFF2-40B4-BE49-F238E27FC236}">
              <a16:creationId xmlns:a16="http://schemas.microsoft.com/office/drawing/2014/main" id="{52C12F74-4306-46CD-9688-D00545701F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8" name="Text Box 8">
          <a:extLst>
            <a:ext uri="{FF2B5EF4-FFF2-40B4-BE49-F238E27FC236}">
              <a16:creationId xmlns:a16="http://schemas.microsoft.com/office/drawing/2014/main" id="{C55582D7-9C34-418B-B9AB-77525841D8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29" name="Text Box 8">
          <a:extLst>
            <a:ext uri="{FF2B5EF4-FFF2-40B4-BE49-F238E27FC236}">
              <a16:creationId xmlns:a16="http://schemas.microsoft.com/office/drawing/2014/main" id="{1EDB7E6D-A3E9-4F73-8EF3-E28508D645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0" name="Text Box 8">
          <a:extLst>
            <a:ext uri="{FF2B5EF4-FFF2-40B4-BE49-F238E27FC236}">
              <a16:creationId xmlns:a16="http://schemas.microsoft.com/office/drawing/2014/main" id="{43441F0F-AC55-4E07-8D59-23010D4D3E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1" name="Text Box 8">
          <a:extLst>
            <a:ext uri="{FF2B5EF4-FFF2-40B4-BE49-F238E27FC236}">
              <a16:creationId xmlns:a16="http://schemas.microsoft.com/office/drawing/2014/main" id="{BCA1D0A7-ACE8-4642-A50F-D982CED5BF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4449D691-5A46-4548-ABE1-0833039E83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3" name="Text Box 8">
          <a:extLst>
            <a:ext uri="{FF2B5EF4-FFF2-40B4-BE49-F238E27FC236}">
              <a16:creationId xmlns:a16="http://schemas.microsoft.com/office/drawing/2014/main" id="{817283A6-A42E-4F55-8E78-902D948B70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4" name="Text Box 8">
          <a:extLst>
            <a:ext uri="{FF2B5EF4-FFF2-40B4-BE49-F238E27FC236}">
              <a16:creationId xmlns:a16="http://schemas.microsoft.com/office/drawing/2014/main" id="{B6318CB3-2CF9-4934-ADA6-B4B7D918C1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5" name="Text Box 8">
          <a:extLst>
            <a:ext uri="{FF2B5EF4-FFF2-40B4-BE49-F238E27FC236}">
              <a16:creationId xmlns:a16="http://schemas.microsoft.com/office/drawing/2014/main" id="{564A84A3-D7F9-48DB-860A-FAE21075CC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6" name="Text Box 8">
          <a:extLst>
            <a:ext uri="{FF2B5EF4-FFF2-40B4-BE49-F238E27FC236}">
              <a16:creationId xmlns:a16="http://schemas.microsoft.com/office/drawing/2014/main" id="{87228AE0-8459-4D03-BBD9-7B8BD6D25C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7" name="Text Box 8">
          <a:extLst>
            <a:ext uri="{FF2B5EF4-FFF2-40B4-BE49-F238E27FC236}">
              <a16:creationId xmlns:a16="http://schemas.microsoft.com/office/drawing/2014/main" id="{F359CF94-292E-49D6-B413-A1F62CE020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8" name="Text Box 8">
          <a:extLst>
            <a:ext uri="{FF2B5EF4-FFF2-40B4-BE49-F238E27FC236}">
              <a16:creationId xmlns:a16="http://schemas.microsoft.com/office/drawing/2014/main" id="{69DEF551-8797-4924-AD5B-029F77BF57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39" name="Text Box 8">
          <a:extLst>
            <a:ext uri="{FF2B5EF4-FFF2-40B4-BE49-F238E27FC236}">
              <a16:creationId xmlns:a16="http://schemas.microsoft.com/office/drawing/2014/main" id="{7154D148-66E8-4732-BAF1-64A2674F8C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C2D92750-9775-4D57-922C-2A645AD19E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1" name="Text Box 8">
          <a:extLst>
            <a:ext uri="{FF2B5EF4-FFF2-40B4-BE49-F238E27FC236}">
              <a16:creationId xmlns:a16="http://schemas.microsoft.com/office/drawing/2014/main" id="{CCCB0FF5-BDA8-4840-8183-18F3FDE3EF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2" name="Text Box 8">
          <a:extLst>
            <a:ext uri="{FF2B5EF4-FFF2-40B4-BE49-F238E27FC236}">
              <a16:creationId xmlns:a16="http://schemas.microsoft.com/office/drawing/2014/main" id="{219D1011-9007-4438-92F2-B3E1685D4D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3" name="Text Box 8">
          <a:extLst>
            <a:ext uri="{FF2B5EF4-FFF2-40B4-BE49-F238E27FC236}">
              <a16:creationId xmlns:a16="http://schemas.microsoft.com/office/drawing/2014/main" id="{7D5DC915-87C9-4A4E-A813-C6D6C873A5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4" name="Text Box 8">
          <a:extLst>
            <a:ext uri="{FF2B5EF4-FFF2-40B4-BE49-F238E27FC236}">
              <a16:creationId xmlns:a16="http://schemas.microsoft.com/office/drawing/2014/main" id="{2CD7FC58-1AC2-48B2-BD7F-06384B35C8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5" name="Text Box 8">
          <a:extLst>
            <a:ext uri="{FF2B5EF4-FFF2-40B4-BE49-F238E27FC236}">
              <a16:creationId xmlns:a16="http://schemas.microsoft.com/office/drawing/2014/main" id="{0D8EC004-382F-458B-AF3C-210CFD189F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6" name="Text Box 8">
          <a:extLst>
            <a:ext uri="{FF2B5EF4-FFF2-40B4-BE49-F238E27FC236}">
              <a16:creationId xmlns:a16="http://schemas.microsoft.com/office/drawing/2014/main" id="{99E4FD94-647D-42DD-904E-94B311415E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7" name="Text Box 8">
          <a:extLst>
            <a:ext uri="{FF2B5EF4-FFF2-40B4-BE49-F238E27FC236}">
              <a16:creationId xmlns:a16="http://schemas.microsoft.com/office/drawing/2014/main" id="{A41CBD58-446C-4ED1-A177-7DA601838E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8" name="Text Box 8">
          <a:extLst>
            <a:ext uri="{FF2B5EF4-FFF2-40B4-BE49-F238E27FC236}">
              <a16:creationId xmlns:a16="http://schemas.microsoft.com/office/drawing/2014/main" id="{95DA3F95-9DC2-4DF3-939D-2A87437947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49" name="Text Box 8">
          <a:extLst>
            <a:ext uri="{FF2B5EF4-FFF2-40B4-BE49-F238E27FC236}">
              <a16:creationId xmlns:a16="http://schemas.microsoft.com/office/drawing/2014/main" id="{37843DBC-05A5-41A9-92B9-AEFF2E92AB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0" name="Text Box 8">
          <a:extLst>
            <a:ext uri="{FF2B5EF4-FFF2-40B4-BE49-F238E27FC236}">
              <a16:creationId xmlns:a16="http://schemas.microsoft.com/office/drawing/2014/main" id="{6CE32954-1009-460A-927C-B7E1A72E21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1" name="Text Box 8">
          <a:extLst>
            <a:ext uri="{FF2B5EF4-FFF2-40B4-BE49-F238E27FC236}">
              <a16:creationId xmlns:a16="http://schemas.microsoft.com/office/drawing/2014/main" id="{1A812CBA-D375-4F66-ADD1-96D7789088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2" name="Text Box 8">
          <a:extLst>
            <a:ext uri="{FF2B5EF4-FFF2-40B4-BE49-F238E27FC236}">
              <a16:creationId xmlns:a16="http://schemas.microsoft.com/office/drawing/2014/main" id="{11AFDC9F-72FA-4557-B1A2-C6DA464859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3" name="Text Box 8">
          <a:extLst>
            <a:ext uri="{FF2B5EF4-FFF2-40B4-BE49-F238E27FC236}">
              <a16:creationId xmlns:a16="http://schemas.microsoft.com/office/drawing/2014/main" id="{EC7A095F-B297-4D31-80A3-4C02B73B58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4" name="Text Box 8">
          <a:extLst>
            <a:ext uri="{FF2B5EF4-FFF2-40B4-BE49-F238E27FC236}">
              <a16:creationId xmlns:a16="http://schemas.microsoft.com/office/drawing/2014/main" id="{25339959-4A9B-40EA-A025-815503A0AD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5" name="Text Box 8">
          <a:extLst>
            <a:ext uri="{FF2B5EF4-FFF2-40B4-BE49-F238E27FC236}">
              <a16:creationId xmlns:a16="http://schemas.microsoft.com/office/drawing/2014/main" id="{515F3140-9007-4001-8219-F0B928B333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6" name="Text Box 8">
          <a:extLst>
            <a:ext uri="{FF2B5EF4-FFF2-40B4-BE49-F238E27FC236}">
              <a16:creationId xmlns:a16="http://schemas.microsoft.com/office/drawing/2014/main" id="{DA461BDA-6E66-4509-946F-1BDA658536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7" name="Text Box 8">
          <a:extLst>
            <a:ext uri="{FF2B5EF4-FFF2-40B4-BE49-F238E27FC236}">
              <a16:creationId xmlns:a16="http://schemas.microsoft.com/office/drawing/2014/main" id="{9808EF72-2383-4CCF-AB35-ED08AEC8A1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8" name="Text Box 8">
          <a:extLst>
            <a:ext uri="{FF2B5EF4-FFF2-40B4-BE49-F238E27FC236}">
              <a16:creationId xmlns:a16="http://schemas.microsoft.com/office/drawing/2014/main" id="{5010CE4F-637A-4613-9963-3DF63F966E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59" name="Text Box 8">
          <a:extLst>
            <a:ext uri="{FF2B5EF4-FFF2-40B4-BE49-F238E27FC236}">
              <a16:creationId xmlns:a16="http://schemas.microsoft.com/office/drawing/2014/main" id="{1128E106-3661-4BCD-9FE4-192FA51349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60" name="Text Box 8">
          <a:extLst>
            <a:ext uri="{FF2B5EF4-FFF2-40B4-BE49-F238E27FC236}">
              <a16:creationId xmlns:a16="http://schemas.microsoft.com/office/drawing/2014/main" id="{33593789-01DB-4079-B824-9FDC2BD94E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61" name="Text Box 8">
          <a:extLst>
            <a:ext uri="{FF2B5EF4-FFF2-40B4-BE49-F238E27FC236}">
              <a16:creationId xmlns:a16="http://schemas.microsoft.com/office/drawing/2014/main" id="{BCF1A4AF-C5C9-4E4B-B913-112988DBB2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062" name="Text Box 8">
          <a:extLst>
            <a:ext uri="{FF2B5EF4-FFF2-40B4-BE49-F238E27FC236}">
              <a16:creationId xmlns:a16="http://schemas.microsoft.com/office/drawing/2014/main" id="{FBD4F0D7-1907-4926-844E-E78E0FA102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063" name="Text Box 8">
          <a:extLst>
            <a:ext uri="{FF2B5EF4-FFF2-40B4-BE49-F238E27FC236}">
              <a16:creationId xmlns:a16="http://schemas.microsoft.com/office/drawing/2014/main" id="{02925FFF-E00D-4144-81C2-0399BA9AF0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064" name="Text Box 8">
          <a:extLst>
            <a:ext uri="{FF2B5EF4-FFF2-40B4-BE49-F238E27FC236}">
              <a16:creationId xmlns:a16="http://schemas.microsoft.com/office/drawing/2014/main" id="{32473E9F-7E88-4BED-B833-E435287868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065" name="Text Box 8">
          <a:extLst>
            <a:ext uri="{FF2B5EF4-FFF2-40B4-BE49-F238E27FC236}">
              <a16:creationId xmlns:a16="http://schemas.microsoft.com/office/drawing/2014/main" id="{7EC1FF51-4C0B-435B-BC7A-CB763FEFDB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066" name="Text Box 8">
          <a:extLst>
            <a:ext uri="{FF2B5EF4-FFF2-40B4-BE49-F238E27FC236}">
              <a16:creationId xmlns:a16="http://schemas.microsoft.com/office/drawing/2014/main" id="{03E92F41-201F-4ED2-B783-0C84A93FB9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067" name="Text Box 8">
          <a:extLst>
            <a:ext uri="{FF2B5EF4-FFF2-40B4-BE49-F238E27FC236}">
              <a16:creationId xmlns:a16="http://schemas.microsoft.com/office/drawing/2014/main" id="{7631560F-8555-48CF-8E11-B763AE340E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068" name="Text Box 8">
          <a:extLst>
            <a:ext uri="{FF2B5EF4-FFF2-40B4-BE49-F238E27FC236}">
              <a16:creationId xmlns:a16="http://schemas.microsoft.com/office/drawing/2014/main" id="{D8520508-BC7A-432A-BE66-A8B0228614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069" name="Text Box 8">
          <a:extLst>
            <a:ext uri="{FF2B5EF4-FFF2-40B4-BE49-F238E27FC236}">
              <a16:creationId xmlns:a16="http://schemas.microsoft.com/office/drawing/2014/main" id="{DCC22E8C-392A-4F99-9AB9-5EFB474318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070" name="Text Box 8">
          <a:extLst>
            <a:ext uri="{FF2B5EF4-FFF2-40B4-BE49-F238E27FC236}">
              <a16:creationId xmlns:a16="http://schemas.microsoft.com/office/drawing/2014/main" id="{4DE22006-AFEA-44A7-AD76-8BCFAE639C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071" name="Text Box 8">
          <a:extLst>
            <a:ext uri="{FF2B5EF4-FFF2-40B4-BE49-F238E27FC236}">
              <a16:creationId xmlns:a16="http://schemas.microsoft.com/office/drawing/2014/main" id="{EDA580CA-1AAD-4CE0-A850-305886BEA8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072" name="Text Box 8">
          <a:extLst>
            <a:ext uri="{FF2B5EF4-FFF2-40B4-BE49-F238E27FC236}">
              <a16:creationId xmlns:a16="http://schemas.microsoft.com/office/drawing/2014/main" id="{9FB908F5-A4F4-403C-BE4E-AC423ACEC5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073" name="Text Box 8">
          <a:extLst>
            <a:ext uri="{FF2B5EF4-FFF2-40B4-BE49-F238E27FC236}">
              <a16:creationId xmlns:a16="http://schemas.microsoft.com/office/drawing/2014/main" id="{358CFE90-94C0-464E-8771-C5E4C57ED7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4" name="Text Box 8">
          <a:extLst>
            <a:ext uri="{FF2B5EF4-FFF2-40B4-BE49-F238E27FC236}">
              <a16:creationId xmlns:a16="http://schemas.microsoft.com/office/drawing/2014/main" id="{A57E0546-B253-4311-A96C-2A372DA850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5" name="Text Box 8">
          <a:extLst>
            <a:ext uri="{FF2B5EF4-FFF2-40B4-BE49-F238E27FC236}">
              <a16:creationId xmlns:a16="http://schemas.microsoft.com/office/drawing/2014/main" id="{028221C4-8342-42FB-BBE5-F2AB861827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6" name="Text Box 8">
          <a:extLst>
            <a:ext uri="{FF2B5EF4-FFF2-40B4-BE49-F238E27FC236}">
              <a16:creationId xmlns:a16="http://schemas.microsoft.com/office/drawing/2014/main" id="{2E678D24-6B46-4563-B088-F50083EE75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7" name="Text Box 8">
          <a:extLst>
            <a:ext uri="{FF2B5EF4-FFF2-40B4-BE49-F238E27FC236}">
              <a16:creationId xmlns:a16="http://schemas.microsoft.com/office/drawing/2014/main" id="{03BAFA6F-BD99-4E13-A07D-0402CAB48B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8" name="Text Box 8">
          <a:extLst>
            <a:ext uri="{FF2B5EF4-FFF2-40B4-BE49-F238E27FC236}">
              <a16:creationId xmlns:a16="http://schemas.microsoft.com/office/drawing/2014/main" id="{8C78E2CC-A532-4FB4-9090-69D65698E6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79" name="Text Box 8">
          <a:extLst>
            <a:ext uri="{FF2B5EF4-FFF2-40B4-BE49-F238E27FC236}">
              <a16:creationId xmlns:a16="http://schemas.microsoft.com/office/drawing/2014/main" id="{6E1F7225-3BB2-48BF-B397-E3461B39F4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0" name="Text Box 8">
          <a:extLst>
            <a:ext uri="{FF2B5EF4-FFF2-40B4-BE49-F238E27FC236}">
              <a16:creationId xmlns:a16="http://schemas.microsoft.com/office/drawing/2014/main" id="{1F93A78C-BADC-41BE-AA00-1335380047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1" name="Text Box 8">
          <a:extLst>
            <a:ext uri="{FF2B5EF4-FFF2-40B4-BE49-F238E27FC236}">
              <a16:creationId xmlns:a16="http://schemas.microsoft.com/office/drawing/2014/main" id="{C29B3479-0FE9-42F7-ACDD-CD2DD41742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2" name="Text Box 8">
          <a:extLst>
            <a:ext uri="{FF2B5EF4-FFF2-40B4-BE49-F238E27FC236}">
              <a16:creationId xmlns:a16="http://schemas.microsoft.com/office/drawing/2014/main" id="{8C2472F4-54A8-4ED8-9AEA-1615D655C1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3" name="Text Box 8">
          <a:extLst>
            <a:ext uri="{FF2B5EF4-FFF2-40B4-BE49-F238E27FC236}">
              <a16:creationId xmlns:a16="http://schemas.microsoft.com/office/drawing/2014/main" id="{3FC51901-A09A-4FB6-9C91-1547AC6C07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4" name="Text Box 8">
          <a:extLst>
            <a:ext uri="{FF2B5EF4-FFF2-40B4-BE49-F238E27FC236}">
              <a16:creationId xmlns:a16="http://schemas.microsoft.com/office/drawing/2014/main" id="{6BD438EA-33BA-46E2-ADCE-92F84DCFFB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5" name="Text Box 8">
          <a:extLst>
            <a:ext uri="{FF2B5EF4-FFF2-40B4-BE49-F238E27FC236}">
              <a16:creationId xmlns:a16="http://schemas.microsoft.com/office/drawing/2014/main" id="{5A2BA7ED-57E1-4AC8-97C2-9DC20CAE55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6" name="Text Box 8">
          <a:extLst>
            <a:ext uri="{FF2B5EF4-FFF2-40B4-BE49-F238E27FC236}">
              <a16:creationId xmlns:a16="http://schemas.microsoft.com/office/drawing/2014/main" id="{C524687C-D4A5-482E-9FD1-462F8BCD43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7" name="Text Box 8">
          <a:extLst>
            <a:ext uri="{FF2B5EF4-FFF2-40B4-BE49-F238E27FC236}">
              <a16:creationId xmlns:a16="http://schemas.microsoft.com/office/drawing/2014/main" id="{E1606E77-5FD4-4BE5-B050-E5D52D980B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8" name="Text Box 8">
          <a:extLst>
            <a:ext uri="{FF2B5EF4-FFF2-40B4-BE49-F238E27FC236}">
              <a16:creationId xmlns:a16="http://schemas.microsoft.com/office/drawing/2014/main" id="{C8A699DB-D25A-4E6E-9996-92075FD06C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89" name="Text Box 8">
          <a:extLst>
            <a:ext uri="{FF2B5EF4-FFF2-40B4-BE49-F238E27FC236}">
              <a16:creationId xmlns:a16="http://schemas.microsoft.com/office/drawing/2014/main" id="{ED9E2109-BE24-4F08-9610-882DC5BBE7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0" name="Text Box 8">
          <a:extLst>
            <a:ext uri="{FF2B5EF4-FFF2-40B4-BE49-F238E27FC236}">
              <a16:creationId xmlns:a16="http://schemas.microsoft.com/office/drawing/2014/main" id="{E7D56D02-23D9-418B-9E14-51D10405E8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1" name="Text Box 8">
          <a:extLst>
            <a:ext uri="{FF2B5EF4-FFF2-40B4-BE49-F238E27FC236}">
              <a16:creationId xmlns:a16="http://schemas.microsoft.com/office/drawing/2014/main" id="{82191460-7EE5-403B-917C-8FD69876D5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2" name="Text Box 8">
          <a:extLst>
            <a:ext uri="{FF2B5EF4-FFF2-40B4-BE49-F238E27FC236}">
              <a16:creationId xmlns:a16="http://schemas.microsoft.com/office/drawing/2014/main" id="{5D4FB3F0-55AC-440A-A9EF-ABC97B82EB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3" name="Text Box 8">
          <a:extLst>
            <a:ext uri="{FF2B5EF4-FFF2-40B4-BE49-F238E27FC236}">
              <a16:creationId xmlns:a16="http://schemas.microsoft.com/office/drawing/2014/main" id="{A458940F-CF90-4F38-9EB4-27D7EDE1E3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4" name="Text Box 8">
          <a:extLst>
            <a:ext uri="{FF2B5EF4-FFF2-40B4-BE49-F238E27FC236}">
              <a16:creationId xmlns:a16="http://schemas.microsoft.com/office/drawing/2014/main" id="{F8678701-675C-42F0-8F49-64FE171A5F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5" name="Text Box 8">
          <a:extLst>
            <a:ext uri="{FF2B5EF4-FFF2-40B4-BE49-F238E27FC236}">
              <a16:creationId xmlns:a16="http://schemas.microsoft.com/office/drawing/2014/main" id="{370D6D5E-E981-47CF-BBE3-44D7983559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6" name="Text Box 8">
          <a:extLst>
            <a:ext uri="{FF2B5EF4-FFF2-40B4-BE49-F238E27FC236}">
              <a16:creationId xmlns:a16="http://schemas.microsoft.com/office/drawing/2014/main" id="{80B79689-0F42-4E47-A600-1A701E3FCC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7" name="Text Box 8">
          <a:extLst>
            <a:ext uri="{FF2B5EF4-FFF2-40B4-BE49-F238E27FC236}">
              <a16:creationId xmlns:a16="http://schemas.microsoft.com/office/drawing/2014/main" id="{F9CBD0A0-E4CF-4C5B-98C8-B623B366A1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8" name="Text Box 8">
          <a:extLst>
            <a:ext uri="{FF2B5EF4-FFF2-40B4-BE49-F238E27FC236}">
              <a16:creationId xmlns:a16="http://schemas.microsoft.com/office/drawing/2014/main" id="{E34DB690-204F-45F9-B86E-8ED85463B7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099" name="Text Box 8">
          <a:extLst>
            <a:ext uri="{FF2B5EF4-FFF2-40B4-BE49-F238E27FC236}">
              <a16:creationId xmlns:a16="http://schemas.microsoft.com/office/drawing/2014/main" id="{CDB08A06-17B5-4166-ABE2-FE6D09E05A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0" name="Text Box 8">
          <a:extLst>
            <a:ext uri="{FF2B5EF4-FFF2-40B4-BE49-F238E27FC236}">
              <a16:creationId xmlns:a16="http://schemas.microsoft.com/office/drawing/2014/main" id="{5D664FB5-1CD9-488C-9E68-364E207AC7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1" name="Text Box 8">
          <a:extLst>
            <a:ext uri="{FF2B5EF4-FFF2-40B4-BE49-F238E27FC236}">
              <a16:creationId xmlns:a16="http://schemas.microsoft.com/office/drawing/2014/main" id="{B2BC8FE2-839D-4C61-B296-51357B322D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2" name="Text Box 8">
          <a:extLst>
            <a:ext uri="{FF2B5EF4-FFF2-40B4-BE49-F238E27FC236}">
              <a16:creationId xmlns:a16="http://schemas.microsoft.com/office/drawing/2014/main" id="{44400EFD-324B-449F-BACB-3F2FC0BF53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3" name="Text Box 8">
          <a:extLst>
            <a:ext uri="{FF2B5EF4-FFF2-40B4-BE49-F238E27FC236}">
              <a16:creationId xmlns:a16="http://schemas.microsoft.com/office/drawing/2014/main" id="{04897750-0772-4098-8EE1-E2C7DAD2E6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4" name="Text Box 8">
          <a:extLst>
            <a:ext uri="{FF2B5EF4-FFF2-40B4-BE49-F238E27FC236}">
              <a16:creationId xmlns:a16="http://schemas.microsoft.com/office/drawing/2014/main" id="{DF2BBB2C-7833-4DD8-844C-4789B62429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5" name="Text Box 8">
          <a:extLst>
            <a:ext uri="{FF2B5EF4-FFF2-40B4-BE49-F238E27FC236}">
              <a16:creationId xmlns:a16="http://schemas.microsoft.com/office/drawing/2014/main" id="{AFBF94B5-0A9C-4FC8-A9A4-B99D53D89E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6" name="Text Box 8">
          <a:extLst>
            <a:ext uri="{FF2B5EF4-FFF2-40B4-BE49-F238E27FC236}">
              <a16:creationId xmlns:a16="http://schemas.microsoft.com/office/drawing/2014/main" id="{73A684E5-6228-4423-8F20-5A6D4639A5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7" name="Text Box 8">
          <a:extLst>
            <a:ext uri="{FF2B5EF4-FFF2-40B4-BE49-F238E27FC236}">
              <a16:creationId xmlns:a16="http://schemas.microsoft.com/office/drawing/2014/main" id="{00446507-0E4E-4EB4-B2BF-A6BE1871C1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8" name="Text Box 8">
          <a:extLst>
            <a:ext uri="{FF2B5EF4-FFF2-40B4-BE49-F238E27FC236}">
              <a16:creationId xmlns:a16="http://schemas.microsoft.com/office/drawing/2014/main" id="{C1B837CB-7692-443E-B95F-B852C68C16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09" name="Text Box 8">
          <a:extLst>
            <a:ext uri="{FF2B5EF4-FFF2-40B4-BE49-F238E27FC236}">
              <a16:creationId xmlns:a16="http://schemas.microsoft.com/office/drawing/2014/main" id="{0493F100-AF7D-4DC6-9586-062D04A034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0" name="Text Box 8">
          <a:extLst>
            <a:ext uri="{FF2B5EF4-FFF2-40B4-BE49-F238E27FC236}">
              <a16:creationId xmlns:a16="http://schemas.microsoft.com/office/drawing/2014/main" id="{4EAA0579-C32D-49A3-9716-1F77BADDCD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1" name="Text Box 8">
          <a:extLst>
            <a:ext uri="{FF2B5EF4-FFF2-40B4-BE49-F238E27FC236}">
              <a16:creationId xmlns:a16="http://schemas.microsoft.com/office/drawing/2014/main" id="{C8A22470-59B0-4F50-BB7C-3FBC638D17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2" name="Text Box 8">
          <a:extLst>
            <a:ext uri="{FF2B5EF4-FFF2-40B4-BE49-F238E27FC236}">
              <a16:creationId xmlns:a16="http://schemas.microsoft.com/office/drawing/2014/main" id="{CD8FCA27-700E-4E68-91C4-FFAF9B14EE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3" name="Text Box 8">
          <a:extLst>
            <a:ext uri="{FF2B5EF4-FFF2-40B4-BE49-F238E27FC236}">
              <a16:creationId xmlns:a16="http://schemas.microsoft.com/office/drawing/2014/main" id="{693C76AA-1110-450B-851D-DFC28DD4C6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4" name="Text Box 8">
          <a:extLst>
            <a:ext uri="{FF2B5EF4-FFF2-40B4-BE49-F238E27FC236}">
              <a16:creationId xmlns:a16="http://schemas.microsoft.com/office/drawing/2014/main" id="{E1BD53AF-A5BE-44F9-A2E2-3026FCDCEA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5" name="Text Box 8">
          <a:extLst>
            <a:ext uri="{FF2B5EF4-FFF2-40B4-BE49-F238E27FC236}">
              <a16:creationId xmlns:a16="http://schemas.microsoft.com/office/drawing/2014/main" id="{4DB6EEC7-7895-4501-B4A2-4CF5449CC8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5AA7B679-90D5-4EF3-95C7-585BE09824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7" name="Text Box 8">
          <a:extLst>
            <a:ext uri="{FF2B5EF4-FFF2-40B4-BE49-F238E27FC236}">
              <a16:creationId xmlns:a16="http://schemas.microsoft.com/office/drawing/2014/main" id="{E010D06E-6E34-46A5-9374-EED30D3EC1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8" name="Text Box 8">
          <a:extLst>
            <a:ext uri="{FF2B5EF4-FFF2-40B4-BE49-F238E27FC236}">
              <a16:creationId xmlns:a16="http://schemas.microsoft.com/office/drawing/2014/main" id="{36927036-3831-4221-B779-BC8C5859DA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19" name="Text Box 8">
          <a:extLst>
            <a:ext uri="{FF2B5EF4-FFF2-40B4-BE49-F238E27FC236}">
              <a16:creationId xmlns:a16="http://schemas.microsoft.com/office/drawing/2014/main" id="{11B07457-A795-44AF-A3EA-19D9288D22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0" name="Text Box 8">
          <a:extLst>
            <a:ext uri="{FF2B5EF4-FFF2-40B4-BE49-F238E27FC236}">
              <a16:creationId xmlns:a16="http://schemas.microsoft.com/office/drawing/2014/main" id="{382BED4A-7440-4C90-B63A-200DDC74D7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1" name="Text Box 8">
          <a:extLst>
            <a:ext uri="{FF2B5EF4-FFF2-40B4-BE49-F238E27FC236}">
              <a16:creationId xmlns:a16="http://schemas.microsoft.com/office/drawing/2014/main" id="{2D6FCFBE-D8A4-412B-B1A0-161B26C2BC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2" name="Text Box 8">
          <a:extLst>
            <a:ext uri="{FF2B5EF4-FFF2-40B4-BE49-F238E27FC236}">
              <a16:creationId xmlns:a16="http://schemas.microsoft.com/office/drawing/2014/main" id="{D7F074B1-3CE9-4608-B44B-29AC65C113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3" name="Text Box 8">
          <a:extLst>
            <a:ext uri="{FF2B5EF4-FFF2-40B4-BE49-F238E27FC236}">
              <a16:creationId xmlns:a16="http://schemas.microsoft.com/office/drawing/2014/main" id="{E056D251-CF77-4BAD-8D04-9F3BD6D3CA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4" name="Text Box 8">
          <a:extLst>
            <a:ext uri="{FF2B5EF4-FFF2-40B4-BE49-F238E27FC236}">
              <a16:creationId xmlns:a16="http://schemas.microsoft.com/office/drawing/2014/main" id="{02A7C941-F67A-49B6-BC8B-82FF5B80A4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5" name="Text Box 8">
          <a:extLst>
            <a:ext uri="{FF2B5EF4-FFF2-40B4-BE49-F238E27FC236}">
              <a16:creationId xmlns:a16="http://schemas.microsoft.com/office/drawing/2014/main" id="{034820AC-2B2E-470C-8CA9-6496529FB9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6" name="Text Box 8">
          <a:extLst>
            <a:ext uri="{FF2B5EF4-FFF2-40B4-BE49-F238E27FC236}">
              <a16:creationId xmlns:a16="http://schemas.microsoft.com/office/drawing/2014/main" id="{6258A65E-4EC2-461D-8F61-37C9AFAE49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7" name="Text Box 8">
          <a:extLst>
            <a:ext uri="{FF2B5EF4-FFF2-40B4-BE49-F238E27FC236}">
              <a16:creationId xmlns:a16="http://schemas.microsoft.com/office/drawing/2014/main" id="{593E9B4A-3CE1-471A-A3C4-35E6060625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8" name="Text Box 8">
          <a:extLst>
            <a:ext uri="{FF2B5EF4-FFF2-40B4-BE49-F238E27FC236}">
              <a16:creationId xmlns:a16="http://schemas.microsoft.com/office/drawing/2014/main" id="{3D7A1152-0ECE-4793-94D2-A8968D448B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29" name="Text Box 8">
          <a:extLst>
            <a:ext uri="{FF2B5EF4-FFF2-40B4-BE49-F238E27FC236}">
              <a16:creationId xmlns:a16="http://schemas.microsoft.com/office/drawing/2014/main" id="{C9D5A59A-198E-40E3-92D6-766639AF9E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0" name="Text Box 8">
          <a:extLst>
            <a:ext uri="{FF2B5EF4-FFF2-40B4-BE49-F238E27FC236}">
              <a16:creationId xmlns:a16="http://schemas.microsoft.com/office/drawing/2014/main" id="{C7968787-4608-4366-B087-159C611538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1" name="Text Box 8">
          <a:extLst>
            <a:ext uri="{FF2B5EF4-FFF2-40B4-BE49-F238E27FC236}">
              <a16:creationId xmlns:a16="http://schemas.microsoft.com/office/drawing/2014/main" id="{3A24CB17-707E-4628-9411-62AE1120ED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2" name="Text Box 8">
          <a:extLst>
            <a:ext uri="{FF2B5EF4-FFF2-40B4-BE49-F238E27FC236}">
              <a16:creationId xmlns:a16="http://schemas.microsoft.com/office/drawing/2014/main" id="{AAC1C4F3-1912-453E-8D2D-DDA5561A56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3" name="Text Box 8">
          <a:extLst>
            <a:ext uri="{FF2B5EF4-FFF2-40B4-BE49-F238E27FC236}">
              <a16:creationId xmlns:a16="http://schemas.microsoft.com/office/drawing/2014/main" id="{DE150B94-7873-4A02-BFC9-EE6E432371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4" name="Text Box 8">
          <a:extLst>
            <a:ext uri="{FF2B5EF4-FFF2-40B4-BE49-F238E27FC236}">
              <a16:creationId xmlns:a16="http://schemas.microsoft.com/office/drawing/2014/main" id="{60B70DC9-1CD3-4810-B2A6-9696419654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5" name="Text Box 8">
          <a:extLst>
            <a:ext uri="{FF2B5EF4-FFF2-40B4-BE49-F238E27FC236}">
              <a16:creationId xmlns:a16="http://schemas.microsoft.com/office/drawing/2014/main" id="{32C633AC-8D1D-48DF-AEB8-D50B26C0E2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6" name="Text Box 8">
          <a:extLst>
            <a:ext uri="{FF2B5EF4-FFF2-40B4-BE49-F238E27FC236}">
              <a16:creationId xmlns:a16="http://schemas.microsoft.com/office/drawing/2014/main" id="{D30D5E15-503F-4228-B8A0-E169842661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7" name="Text Box 8">
          <a:extLst>
            <a:ext uri="{FF2B5EF4-FFF2-40B4-BE49-F238E27FC236}">
              <a16:creationId xmlns:a16="http://schemas.microsoft.com/office/drawing/2014/main" id="{74B5E5A0-E9B0-4D80-A533-3DB6C0D815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8" name="Text Box 8">
          <a:extLst>
            <a:ext uri="{FF2B5EF4-FFF2-40B4-BE49-F238E27FC236}">
              <a16:creationId xmlns:a16="http://schemas.microsoft.com/office/drawing/2014/main" id="{9C59C264-712F-4222-B10E-5E7B00DF44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39" name="Text Box 8">
          <a:extLst>
            <a:ext uri="{FF2B5EF4-FFF2-40B4-BE49-F238E27FC236}">
              <a16:creationId xmlns:a16="http://schemas.microsoft.com/office/drawing/2014/main" id="{A068496F-3FC7-40D5-AD60-59F57B8DF5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0" name="Text Box 8">
          <a:extLst>
            <a:ext uri="{FF2B5EF4-FFF2-40B4-BE49-F238E27FC236}">
              <a16:creationId xmlns:a16="http://schemas.microsoft.com/office/drawing/2014/main" id="{6FB1DECC-A389-4D36-88EF-240B6DF34C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1" name="Text Box 8">
          <a:extLst>
            <a:ext uri="{FF2B5EF4-FFF2-40B4-BE49-F238E27FC236}">
              <a16:creationId xmlns:a16="http://schemas.microsoft.com/office/drawing/2014/main" id="{DFF9CD35-B43D-423F-B694-61AEE49DA2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2" name="Text Box 8">
          <a:extLst>
            <a:ext uri="{FF2B5EF4-FFF2-40B4-BE49-F238E27FC236}">
              <a16:creationId xmlns:a16="http://schemas.microsoft.com/office/drawing/2014/main" id="{FBD8BC1D-6537-4B0E-9B91-52887A2721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3" name="Text Box 8">
          <a:extLst>
            <a:ext uri="{FF2B5EF4-FFF2-40B4-BE49-F238E27FC236}">
              <a16:creationId xmlns:a16="http://schemas.microsoft.com/office/drawing/2014/main" id="{B77CEAA9-895B-4E3D-8A4F-F47BD59213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4" name="Text Box 8">
          <a:extLst>
            <a:ext uri="{FF2B5EF4-FFF2-40B4-BE49-F238E27FC236}">
              <a16:creationId xmlns:a16="http://schemas.microsoft.com/office/drawing/2014/main" id="{875E8024-8E89-4AA9-A570-2E6C1A84AF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5" name="Text Box 8">
          <a:extLst>
            <a:ext uri="{FF2B5EF4-FFF2-40B4-BE49-F238E27FC236}">
              <a16:creationId xmlns:a16="http://schemas.microsoft.com/office/drawing/2014/main" id="{5E190A61-F3C4-4F8F-BFD4-D4924E386E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6" name="Text Box 8">
          <a:extLst>
            <a:ext uri="{FF2B5EF4-FFF2-40B4-BE49-F238E27FC236}">
              <a16:creationId xmlns:a16="http://schemas.microsoft.com/office/drawing/2014/main" id="{8FD6C36B-60B0-42FF-8EEE-C0006B9425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7" name="Text Box 8">
          <a:extLst>
            <a:ext uri="{FF2B5EF4-FFF2-40B4-BE49-F238E27FC236}">
              <a16:creationId xmlns:a16="http://schemas.microsoft.com/office/drawing/2014/main" id="{3894EFC4-31DF-4863-8209-6498F1FC2C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8" name="Text Box 8">
          <a:extLst>
            <a:ext uri="{FF2B5EF4-FFF2-40B4-BE49-F238E27FC236}">
              <a16:creationId xmlns:a16="http://schemas.microsoft.com/office/drawing/2014/main" id="{44143723-AFEF-4497-A932-FE6C148B84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49" name="Text Box 8">
          <a:extLst>
            <a:ext uri="{FF2B5EF4-FFF2-40B4-BE49-F238E27FC236}">
              <a16:creationId xmlns:a16="http://schemas.microsoft.com/office/drawing/2014/main" id="{1FE6A97A-883A-4C4D-9EEF-49C11C1D05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0" name="Text Box 8">
          <a:extLst>
            <a:ext uri="{FF2B5EF4-FFF2-40B4-BE49-F238E27FC236}">
              <a16:creationId xmlns:a16="http://schemas.microsoft.com/office/drawing/2014/main" id="{6F90728A-B2FC-4BB0-940B-0E42CAD48D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1" name="Text Box 8">
          <a:extLst>
            <a:ext uri="{FF2B5EF4-FFF2-40B4-BE49-F238E27FC236}">
              <a16:creationId xmlns:a16="http://schemas.microsoft.com/office/drawing/2014/main" id="{DDBB3D96-3935-4666-9C81-C0C7D086AF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2" name="Text Box 8">
          <a:extLst>
            <a:ext uri="{FF2B5EF4-FFF2-40B4-BE49-F238E27FC236}">
              <a16:creationId xmlns:a16="http://schemas.microsoft.com/office/drawing/2014/main" id="{1603623F-451E-4A71-A771-3EF190E55D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3" name="Text Box 8">
          <a:extLst>
            <a:ext uri="{FF2B5EF4-FFF2-40B4-BE49-F238E27FC236}">
              <a16:creationId xmlns:a16="http://schemas.microsoft.com/office/drawing/2014/main" id="{CB220538-F92B-47A7-8A41-045950260B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4" name="Text Box 8">
          <a:extLst>
            <a:ext uri="{FF2B5EF4-FFF2-40B4-BE49-F238E27FC236}">
              <a16:creationId xmlns:a16="http://schemas.microsoft.com/office/drawing/2014/main" id="{8216E0C5-E383-4C65-BD81-C739415E83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5" name="Text Box 8">
          <a:extLst>
            <a:ext uri="{FF2B5EF4-FFF2-40B4-BE49-F238E27FC236}">
              <a16:creationId xmlns:a16="http://schemas.microsoft.com/office/drawing/2014/main" id="{C8D85E67-33D4-48CD-BE32-C13FFF29C6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6" name="Text Box 8">
          <a:extLst>
            <a:ext uri="{FF2B5EF4-FFF2-40B4-BE49-F238E27FC236}">
              <a16:creationId xmlns:a16="http://schemas.microsoft.com/office/drawing/2014/main" id="{BBAFC10C-D4D9-44CD-9843-DC62135CF1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7" name="Text Box 8">
          <a:extLst>
            <a:ext uri="{FF2B5EF4-FFF2-40B4-BE49-F238E27FC236}">
              <a16:creationId xmlns:a16="http://schemas.microsoft.com/office/drawing/2014/main" id="{A3E0403C-4943-454F-9935-F0EDCF8E10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8" name="Text Box 8">
          <a:extLst>
            <a:ext uri="{FF2B5EF4-FFF2-40B4-BE49-F238E27FC236}">
              <a16:creationId xmlns:a16="http://schemas.microsoft.com/office/drawing/2014/main" id="{ED149305-66BA-4CDD-ABAA-60DA517004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59" name="Text Box 8">
          <a:extLst>
            <a:ext uri="{FF2B5EF4-FFF2-40B4-BE49-F238E27FC236}">
              <a16:creationId xmlns:a16="http://schemas.microsoft.com/office/drawing/2014/main" id="{D6053877-3EF0-4791-82DE-78D6D9B06C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0" name="Text Box 8">
          <a:extLst>
            <a:ext uri="{FF2B5EF4-FFF2-40B4-BE49-F238E27FC236}">
              <a16:creationId xmlns:a16="http://schemas.microsoft.com/office/drawing/2014/main" id="{4A81B8DC-5872-4469-B1F7-BFE3B60DAF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1" name="Text Box 8">
          <a:extLst>
            <a:ext uri="{FF2B5EF4-FFF2-40B4-BE49-F238E27FC236}">
              <a16:creationId xmlns:a16="http://schemas.microsoft.com/office/drawing/2014/main" id="{8A89F0D9-8C14-41A5-85CA-D4917C23BA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2" name="Text Box 8">
          <a:extLst>
            <a:ext uri="{FF2B5EF4-FFF2-40B4-BE49-F238E27FC236}">
              <a16:creationId xmlns:a16="http://schemas.microsoft.com/office/drawing/2014/main" id="{4287F869-9DA9-4FCE-AB04-4258825788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3" name="Text Box 8">
          <a:extLst>
            <a:ext uri="{FF2B5EF4-FFF2-40B4-BE49-F238E27FC236}">
              <a16:creationId xmlns:a16="http://schemas.microsoft.com/office/drawing/2014/main" id="{18A36DB6-22B1-4989-9E8D-5F0AF220AE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1022465C-8534-4C74-BF5C-2E449AF56A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5" name="Text Box 8">
          <a:extLst>
            <a:ext uri="{FF2B5EF4-FFF2-40B4-BE49-F238E27FC236}">
              <a16:creationId xmlns:a16="http://schemas.microsoft.com/office/drawing/2014/main" id="{92F4945A-ECA1-4B7D-91FC-89FAD3C013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6" name="Text Box 8">
          <a:extLst>
            <a:ext uri="{FF2B5EF4-FFF2-40B4-BE49-F238E27FC236}">
              <a16:creationId xmlns:a16="http://schemas.microsoft.com/office/drawing/2014/main" id="{C4C62F7E-DD2A-4F48-B7C6-1433E0FC75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7" name="Text Box 8">
          <a:extLst>
            <a:ext uri="{FF2B5EF4-FFF2-40B4-BE49-F238E27FC236}">
              <a16:creationId xmlns:a16="http://schemas.microsoft.com/office/drawing/2014/main" id="{5B49550E-726D-4B53-81B0-5D0F7703B6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8" name="Text Box 8">
          <a:extLst>
            <a:ext uri="{FF2B5EF4-FFF2-40B4-BE49-F238E27FC236}">
              <a16:creationId xmlns:a16="http://schemas.microsoft.com/office/drawing/2014/main" id="{2055C391-E52A-410C-BF6E-77FB53F45F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69" name="Text Box 8">
          <a:extLst>
            <a:ext uri="{FF2B5EF4-FFF2-40B4-BE49-F238E27FC236}">
              <a16:creationId xmlns:a16="http://schemas.microsoft.com/office/drawing/2014/main" id="{F1B50377-C32F-45E8-96D8-445B62C342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0" name="Text Box 8">
          <a:extLst>
            <a:ext uri="{FF2B5EF4-FFF2-40B4-BE49-F238E27FC236}">
              <a16:creationId xmlns:a16="http://schemas.microsoft.com/office/drawing/2014/main" id="{D3899F6B-C47E-46FC-894E-CBC00C9FDF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1" name="Text Box 8">
          <a:extLst>
            <a:ext uri="{FF2B5EF4-FFF2-40B4-BE49-F238E27FC236}">
              <a16:creationId xmlns:a16="http://schemas.microsoft.com/office/drawing/2014/main" id="{EAB12B25-086C-4A86-B1B7-70D51F6449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2" name="Text Box 8">
          <a:extLst>
            <a:ext uri="{FF2B5EF4-FFF2-40B4-BE49-F238E27FC236}">
              <a16:creationId xmlns:a16="http://schemas.microsoft.com/office/drawing/2014/main" id="{B835872A-2045-4D7F-9808-F679A3D3DD5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3" name="Text Box 8">
          <a:extLst>
            <a:ext uri="{FF2B5EF4-FFF2-40B4-BE49-F238E27FC236}">
              <a16:creationId xmlns:a16="http://schemas.microsoft.com/office/drawing/2014/main" id="{1A8E3F6D-9213-40E4-B6AE-AEB28D7466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4" name="Text Box 8">
          <a:extLst>
            <a:ext uri="{FF2B5EF4-FFF2-40B4-BE49-F238E27FC236}">
              <a16:creationId xmlns:a16="http://schemas.microsoft.com/office/drawing/2014/main" id="{4523B4DD-3C28-451A-9726-C4213DF67F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5" name="Text Box 8">
          <a:extLst>
            <a:ext uri="{FF2B5EF4-FFF2-40B4-BE49-F238E27FC236}">
              <a16:creationId xmlns:a16="http://schemas.microsoft.com/office/drawing/2014/main" id="{7E253D95-BDC2-4C70-B0AE-B8F08E633F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6" name="Text Box 8">
          <a:extLst>
            <a:ext uri="{FF2B5EF4-FFF2-40B4-BE49-F238E27FC236}">
              <a16:creationId xmlns:a16="http://schemas.microsoft.com/office/drawing/2014/main" id="{5355311C-C067-4EFE-8A8E-9A153D9FDC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7" name="Text Box 8">
          <a:extLst>
            <a:ext uri="{FF2B5EF4-FFF2-40B4-BE49-F238E27FC236}">
              <a16:creationId xmlns:a16="http://schemas.microsoft.com/office/drawing/2014/main" id="{F202117A-7CD3-457D-B9EB-CC22B1BF62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8" name="Text Box 8">
          <a:extLst>
            <a:ext uri="{FF2B5EF4-FFF2-40B4-BE49-F238E27FC236}">
              <a16:creationId xmlns:a16="http://schemas.microsoft.com/office/drawing/2014/main" id="{B2A84BE7-E0E8-406B-81CF-E85A2E1F6A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79" name="Text Box 8">
          <a:extLst>
            <a:ext uri="{FF2B5EF4-FFF2-40B4-BE49-F238E27FC236}">
              <a16:creationId xmlns:a16="http://schemas.microsoft.com/office/drawing/2014/main" id="{7279E287-0880-43B0-9CC4-E428AB5E8F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0" name="Text Box 8">
          <a:extLst>
            <a:ext uri="{FF2B5EF4-FFF2-40B4-BE49-F238E27FC236}">
              <a16:creationId xmlns:a16="http://schemas.microsoft.com/office/drawing/2014/main" id="{13711E86-DF98-44B9-A7EB-B3216A9067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1" name="Text Box 8">
          <a:extLst>
            <a:ext uri="{FF2B5EF4-FFF2-40B4-BE49-F238E27FC236}">
              <a16:creationId xmlns:a16="http://schemas.microsoft.com/office/drawing/2014/main" id="{2460CDD9-EE9B-4684-A630-6552F70DF6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2" name="Text Box 8">
          <a:extLst>
            <a:ext uri="{FF2B5EF4-FFF2-40B4-BE49-F238E27FC236}">
              <a16:creationId xmlns:a16="http://schemas.microsoft.com/office/drawing/2014/main" id="{47C07F39-63B5-495A-AD38-7A23B06D28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3" name="Text Box 8">
          <a:extLst>
            <a:ext uri="{FF2B5EF4-FFF2-40B4-BE49-F238E27FC236}">
              <a16:creationId xmlns:a16="http://schemas.microsoft.com/office/drawing/2014/main" id="{44A5DAB9-AFC2-4C98-BE19-9EB24FCC2F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4" name="Text Box 8">
          <a:extLst>
            <a:ext uri="{FF2B5EF4-FFF2-40B4-BE49-F238E27FC236}">
              <a16:creationId xmlns:a16="http://schemas.microsoft.com/office/drawing/2014/main" id="{ECCA9F0E-C677-4218-9ADF-2904D84E2A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5" name="Text Box 8">
          <a:extLst>
            <a:ext uri="{FF2B5EF4-FFF2-40B4-BE49-F238E27FC236}">
              <a16:creationId xmlns:a16="http://schemas.microsoft.com/office/drawing/2014/main" id="{88BBA1B8-58F6-4D5F-89C9-AAF3EF0650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6" name="Text Box 8">
          <a:extLst>
            <a:ext uri="{FF2B5EF4-FFF2-40B4-BE49-F238E27FC236}">
              <a16:creationId xmlns:a16="http://schemas.microsoft.com/office/drawing/2014/main" id="{E92D88BD-0462-457D-9001-F8D262FEF7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7" name="Text Box 8">
          <a:extLst>
            <a:ext uri="{FF2B5EF4-FFF2-40B4-BE49-F238E27FC236}">
              <a16:creationId xmlns:a16="http://schemas.microsoft.com/office/drawing/2014/main" id="{F4668BB0-E6F1-49A2-908A-F6FEE00D43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838DC24B-7A44-48E4-A977-61C466BFA2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89" name="Text Box 8">
          <a:extLst>
            <a:ext uri="{FF2B5EF4-FFF2-40B4-BE49-F238E27FC236}">
              <a16:creationId xmlns:a16="http://schemas.microsoft.com/office/drawing/2014/main" id="{87E3C16F-4F63-43C4-957C-862B256065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0" name="Text Box 8">
          <a:extLst>
            <a:ext uri="{FF2B5EF4-FFF2-40B4-BE49-F238E27FC236}">
              <a16:creationId xmlns:a16="http://schemas.microsoft.com/office/drawing/2014/main" id="{6CE4BBF6-7100-457E-A870-AEF75ABADC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1" name="Text Box 8">
          <a:extLst>
            <a:ext uri="{FF2B5EF4-FFF2-40B4-BE49-F238E27FC236}">
              <a16:creationId xmlns:a16="http://schemas.microsoft.com/office/drawing/2014/main" id="{58A65E39-CC89-4FFF-A831-2519142090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2" name="Text Box 8">
          <a:extLst>
            <a:ext uri="{FF2B5EF4-FFF2-40B4-BE49-F238E27FC236}">
              <a16:creationId xmlns:a16="http://schemas.microsoft.com/office/drawing/2014/main" id="{4E89A7D5-C7FE-47C9-9EE6-DD4B9A3707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3" name="Text Box 8">
          <a:extLst>
            <a:ext uri="{FF2B5EF4-FFF2-40B4-BE49-F238E27FC236}">
              <a16:creationId xmlns:a16="http://schemas.microsoft.com/office/drawing/2014/main" id="{A9E75178-640E-4318-B74B-01AAF33FEB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4" name="Text Box 8">
          <a:extLst>
            <a:ext uri="{FF2B5EF4-FFF2-40B4-BE49-F238E27FC236}">
              <a16:creationId xmlns:a16="http://schemas.microsoft.com/office/drawing/2014/main" id="{800E4792-E8D3-4B07-9D17-C811FCFD09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5" name="Text Box 8">
          <a:extLst>
            <a:ext uri="{FF2B5EF4-FFF2-40B4-BE49-F238E27FC236}">
              <a16:creationId xmlns:a16="http://schemas.microsoft.com/office/drawing/2014/main" id="{4B2B2E41-267E-4442-9053-13EC0F3759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6" name="Text Box 8">
          <a:extLst>
            <a:ext uri="{FF2B5EF4-FFF2-40B4-BE49-F238E27FC236}">
              <a16:creationId xmlns:a16="http://schemas.microsoft.com/office/drawing/2014/main" id="{37EBE3FB-F164-4467-B64A-944D997916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7" name="Text Box 8">
          <a:extLst>
            <a:ext uri="{FF2B5EF4-FFF2-40B4-BE49-F238E27FC236}">
              <a16:creationId xmlns:a16="http://schemas.microsoft.com/office/drawing/2014/main" id="{84A95DA0-7794-40E5-B95D-8AD53E2591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8" name="Text Box 8">
          <a:extLst>
            <a:ext uri="{FF2B5EF4-FFF2-40B4-BE49-F238E27FC236}">
              <a16:creationId xmlns:a16="http://schemas.microsoft.com/office/drawing/2014/main" id="{609E68DA-BFDC-474C-9279-5F32C2F302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199" name="Text Box 8">
          <a:extLst>
            <a:ext uri="{FF2B5EF4-FFF2-40B4-BE49-F238E27FC236}">
              <a16:creationId xmlns:a16="http://schemas.microsoft.com/office/drawing/2014/main" id="{419EF6E9-2D5D-4315-BFCC-303232AFB9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0" name="Text Box 8">
          <a:extLst>
            <a:ext uri="{FF2B5EF4-FFF2-40B4-BE49-F238E27FC236}">
              <a16:creationId xmlns:a16="http://schemas.microsoft.com/office/drawing/2014/main" id="{FC0DC95A-538C-43FF-AE2A-9CDE1CFF16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1" name="Text Box 8">
          <a:extLst>
            <a:ext uri="{FF2B5EF4-FFF2-40B4-BE49-F238E27FC236}">
              <a16:creationId xmlns:a16="http://schemas.microsoft.com/office/drawing/2014/main" id="{0771C354-D8BE-44FD-9F2C-F6B494367D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2" name="Text Box 8">
          <a:extLst>
            <a:ext uri="{FF2B5EF4-FFF2-40B4-BE49-F238E27FC236}">
              <a16:creationId xmlns:a16="http://schemas.microsoft.com/office/drawing/2014/main" id="{ACA8D74D-D7F3-417C-A90B-5C92716981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3" name="Text Box 8">
          <a:extLst>
            <a:ext uri="{FF2B5EF4-FFF2-40B4-BE49-F238E27FC236}">
              <a16:creationId xmlns:a16="http://schemas.microsoft.com/office/drawing/2014/main" id="{C313C3ED-DF97-41DF-8B3D-64BDC18001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4" name="Text Box 8">
          <a:extLst>
            <a:ext uri="{FF2B5EF4-FFF2-40B4-BE49-F238E27FC236}">
              <a16:creationId xmlns:a16="http://schemas.microsoft.com/office/drawing/2014/main" id="{BC28413F-4864-441E-898D-77B4D96646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5" name="Text Box 8">
          <a:extLst>
            <a:ext uri="{FF2B5EF4-FFF2-40B4-BE49-F238E27FC236}">
              <a16:creationId xmlns:a16="http://schemas.microsoft.com/office/drawing/2014/main" id="{CD70D71B-8497-452C-9D1E-DB6192CC3E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6" name="Text Box 8">
          <a:extLst>
            <a:ext uri="{FF2B5EF4-FFF2-40B4-BE49-F238E27FC236}">
              <a16:creationId xmlns:a16="http://schemas.microsoft.com/office/drawing/2014/main" id="{EAA95282-9EE2-4953-A72F-173F72593D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7" name="Text Box 8">
          <a:extLst>
            <a:ext uri="{FF2B5EF4-FFF2-40B4-BE49-F238E27FC236}">
              <a16:creationId xmlns:a16="http://schemas.microsoft.com/office/drawing/2014/main" id="{B114E89F-D752-4BB3-893F-A1B423FED6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8" name="Text Box 8">
          <a:extLst>
            <a:ext uri="{FF2B5EF4-FFF2-40B4-BE49-F238E27FC236}">
              <a16:creationId xmlns:a16="http://schemas.microsoft.com/office/drawing/2014/main" id="{44853462-AE38-4A4D-93AB-B3A918ABFC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09" name="Text Box 8">
          <a:extLst>
            <a:ext uri="{FF2B5EF4-FFF2-40B4-BE49-F238E27FC236}">
              <a16:creationId xmlns:a16="http://schemas.microsoft.com/office/drawing/2014/main" id="{E5F80852-1B98-470D-AEB2-8857120809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0" name="Text Box 8">
          <a:extLst>
            <a:ext uri="{FF2B5EF4-FFF2-40B4-BE49-F238E27FC236}">
              <a16:creationId xmlns:a16="http://schemas.microsoft.com/office/drawing/2014/main" id="{B6A1135D-5365-455C-A4C4-507C75091A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1" name="Text Box 8">
          <a:extLst>
            <a:ext uri="{FF2B5EF4-FFF2-40B4-BE49-F238E27FC236}">
              <a16:creationId xmlns:a16="http://schemas.microsoft.com/office/drawing/2014/main" id="{F61ED445-3CC9-456C-AF65-278C34068E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2" name="Text Box 8">
          <a:extLst>
            <a:ext uri="{FF2B5EF4-FFF2-40B4-BE49-F238E27FC236}">
              <a16:creationId xmlns:a16="http://schemas.microsoft.com/office/drawing/2014/main" id="{E7D92E62-4CB3-49A2-8D94-21A15CB334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3" name="Text Box 8">
          <a:extLst>
            <a:ext uri="{FF2B5EF4-FFF2-40B4-BE49-F238E27FC236}">
              <a16:creationId xmlns:a16="http://schemas.microsoft.com/office/drawing/2014/main" id="{4235112B-50D2-4A34-B757-64EAF9C1E2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4" name="Text Box 8">
          <a:extLst>
            <a:ext uri="{FF2B5EF4-FFF2-40B4-BE49-F238E27FC236}">
              <a16:creationId xmlns:a16="http://schemas.microsoft.com/office/drawing/2014/main" id="{CD1DC9F6-D5AA-454E-8E81-31C9C345C5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5" name="Text Box 8">
          <a:extLst>
            <a:ext uri="{FF2B5EF4-FFF2-40B4-BE49-F238E27FC236}">
              <a16:creationId xmlns:a16="http://schemas.microsoft.com/office/drawing/2014/main" id="{7A0A14A9-DC3F-4473-8862-FAF47624BA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6" name="Text Box 8">
          <a:extLst>
            <a:ext uri="{FF2B5EF4-FFF2-40B4-BE49-F238E27FC236}">
              <a16:creationId xmlns:a16="http://schemas.microsoft.com/office/drawing/2014/main" id="{DA7ADE11-5B73-4318-96D3-21437894C7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17" name="Text Box 8">
          <a:extLst>
            <a:ext uri="{FF2B5EF4-FFF2-40B4-BE49-F238E27FC236}">
              <a16:creationId xmlns:a16="http://schemas.microsoft.com/office/drawing/2014/main" id="{70A0347D-97CC-4028-A8D7-87BFFD0E35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18" name="Text Box 8">
          <a:extLst>
            <a:ext uri="{FF2B5EF4-FFF2-40B4-BE49-F238E27FC236}">
              <a16:creationId xmlns:a16="http://schemas.microsoft.com/office/drawing/2014/main" id="{85F462E6-DAEC-4CA7-AF67-E5943653094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19" name="Text Box 8">
          <a:extLst>
            <a:ext uri="{FF2B5EF4-FFF2-40B4-BE49-F238E27FC236}">
              <a16:creationId xmlns:a16="http://schemas.microsoft.com/office/drawing/2014/main" id="{272562AC-864E-4D59-8261-290E6CA660F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20" name="Text Box 8">
          <a:extLst>
            <a:ext uri="{FF2B5EF4-FFF2-40B4-BE49-F238E27FC236}">
              <a16:creationId xmlns:a16="http://schemas.microsoft.com/office/drawing/2014/main" id="{5059B5F3-4172-46F9-958C-864AC1916136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21" name="Text Box 8">
          <a:extLst>
            <a:ext uri="{FF2B5EF4-FFF2-40B4-BE49-F238E27FC236}">
              <a16:creationId xmlns:a16="http://schemas.microsoft.com/office/drawing/2014/main" id="{AC34E13D-DB40-4077-82BC-AC0C219CEAF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22" name="Text Box 8">
          <a:extLst>
            <a:ext uri="{FF2B5EF4-FFF2-40B4-BE49-F238E27FC236}">
              <a16:creationId xmlns:a16="http://schemas.microsoft.com/office/drawing/2014/main" id="{AA7195FF-026B-4B17-9125-DE7A26FA632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23" name="Text Box 8">
          <a:extLst>
            <a:ext uri="{FF2B5EF4-FFF2-40B4-BE49-F238E27FC236}">
              <a16:creationId xmlns:a16="http://schemas.microsoft.com/office/drawing/2014/main" id="{3F5071E7-B2A4-4A28-91F9-F5FF26F18706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24" name="Text Box 8">
          <a:extLst>
            <a:ext uri="{FF2B5EF4-FFF2-40B4-BE49-F238E27FC236}">
              <a16:creationId xmlns:a16="http://schemas.microsoft.com/office/drawing/2014/main" id="{FD1DF1FB-7CBA-4E94-9835-7DFAA7976148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1225" name="Text Box 8">
          <a:extLst>
            <a:ext uri="{FF2B5EF4-FFF2-40B4-BE49-F238E27FC236}">
              <a16:creationId xmlns:a16="http://schemas.microsoft.com/office/drawing/2014/main" id="{B644F7C6-43A7-47C8-803C-64E9880A4F0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26" name="Text Box 8">
          <a:extLst>
            <a:ext uri="{FF2B5EF4-FFF2-40B4-BE49-F238E27FC236}">
              <a16:creationId xmlns:a16="http://schemas.microsoft.com/office/drawing/2014/main" id="{C3A8CE79-4BFF-4B3A-A41B-6A5D5C5220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27" name="Text Box 8">
          <a:extLst>
            <a:ext uri="{FF2B5EF4-FFF2-40B4-BE49-F238E27FC236}">
              <a16:creationId xmlns:a16="http://schemas.microsoft.com/office/drawing/2014/main" id="{5466BFFF-FC52-4616-8ABF-A61F729986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28" name="Text Box 8">
          <a:extLst>
            <a:ext uri="{FF2B5EF4-FFF2-40B4-BE49-F238E27FC236}">
              <a16:creationId xmlns:a16="http://schemas.microsoft.com/office/drawing/2014/main" id="{9A5538D9-FDC3-42AA-BDF8-EF84DCA6FE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29" name="Text Box 8">
          <a:extLst>
            <a:ext uri="{FF2B5EF4-FFF2-40B4-BE49-F238E27FC236}">
              <a16:creationId xmlns:a16="http://schemas.microsoft.com/office/drawing/2014/main" id="{502664BA-12B6-45D6-848D-29FDF7B27E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0" name="Text Box 8">
          <a:extLst>
            <a:ext uri="{FF2B5EF4-FFF2-40B4-BE49-F238E27FC236}">
              <a16:creationId xmlns:a16="http://schemas.microsoft.com/office/drawing/2014/main" id="{12E7D27E-1D65-409B-BF28-ACE22160CD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1" name="Text Box 8">
          <a:extLst>
            <a:ext uri="{FF2B5EF4-FFF2-40B4-BE49-F238E27FC236}">
              <a16:creationId xmlns:a16="http://schemas.microsoft.com/office/drawing/2014/main" id="{C9DF61CF-9147-4014-8A73-562E6A1C9C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2" name="Text Box 8">
          <a:extLst>
            <a:ext uri="{FF2B5EF4-FFF2-40B4-BE49-F238E27FC236}">
              <a16:creationId xmlns:a16="http://schemas.microsoft.com/office/drawing/2014/main" id="{57B3FFF9-53E8-4300-BFE3-F605CB0789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3" name="Text Box 8">
          <a:extLst>
            <a:ext uri="{FF2B5EF4-FFF2-40B4-BE49-F238E27FC236}">
              <a16:creationId xmlns:a16="http://schemas.microsoft.com/office/drawing/2014/main" id="{99D0C3BA-50C5-4E86-9AD9-5C07857A1C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4" name="Text Box 8">
          <a:extLst>
            <a:ext uri="{FF2B5EF4-FFF2-40B4-BE49-F238E27FC236}">
              <a16:creationId xmlns:a16="http://schemas.microsoft.com/office/drawing/2014/main" id="{51CEC3FD-2987-4D7D-B763-ADBF843451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98019D18-4B1B-4CC6-941D-162FD1A2AA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6" name="Text Box 8">
          <a:extLst>
            <a:ext uri="{FF2B5EF4-FFF2-40B4-BE49-F238E27FC236}">
              <a16:creationId xmlns:a16="http://schemas.microsoft.com/office/drawing/2014/main" id="{BADDEAFD-032D-48D0-9BE4-7EC3350EE4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37" name="Text Box 8">
          <a:extLst>
            <a:ext uri="{FF2B5EF4-FFF2-40B4-BE49-F238E27FC236}">
              <a16:creationId xmlns:a16="http://schemas.microsoft.com/office/drawing/2014/main" id="{EDD090DC-F06D-46C6-8777-DCD66D155B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238" name="Text Box 8">
          <a:extLst>
            <a:ext uri="{FF2B5EF4-FFF2-40B4-BE49-F238E27FC236}">
              <a16:creationId xmlns:a16="http://schemas.microsoft.com/office/drawing/2014/main" id="{4D30734D-DF5B-4A9D-83F5-3F02395865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239" name="Text Box 8">
          <a:extLst>
            <a:ext uri="{FF2B5EF4-FFF2-40B4-BE49-F238E27FC236}">
              <a16:creationId xmlns:a16="http://schemas.microsoft.com/office/drawing/2014/main" id="{5DAFD8E9-B376-4D39-BD7A-0F743AB49A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240" name="Text Box 8">
          <a:extLst>
            <a:ext uri="{FF2B5EF4-FFF2-40B4-BE49-F238E27FC236}">
              <a16:creationId xmlns:a16="http://schemas.microsoft.com/office/drawing/2014/main" id="{15579E1C-B30F-4B11-A91E-146BC4F3F7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241" name="Text Box 8">
          <a:extLst>
            <a:ext uri="{FF2B5EF4-FFF2-40B4-BE49-F238E27FC236}">
              <a16:creationId xmlns:a16="http://schemas.microsoft.com/office/drawing/2014/main" id="{8FB8C900-C9C5-4867-9BB1-9D340255C2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242" name="Text Box 8">
          <a:extLst>
            <a:ext uri="{FF2B5EF4-FFF2-40B4-BE49-F238E27FC236}">
              <a16:creationId xmlns:a16="http://schemas.microsoft.com/office/drawing/2014/main" id="{470ECE47-D65C-4A18-BB00-4F703284FC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243" name="Text Box 8">
          <a:extLst>
            <a:ext uri="{FF2B5EF4-FFF2-40B4-BE49-F238E27FC236}">
              <a16:creationId xmlns:a16="http://schemas.microsoft.com/office/drawing/2014/main" id="{A3A48288-192D-462A-8CC7-F866F53B22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244" name="Text Box 8">
          <a:extLst>
            <a:ext uri="{FF2B5EF4-FFF2-40B4-BE49-F238E27FC236}">
              <a16:creationId xmlns:a16="http://schemas.microsoft.com/office/drawing/2014/main" id="{F530A599-211E-49C5-886E-6B57E313F6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245" name="Text Box 8">
          <a:extLst>
            <a:ext uri="{FF2B5EF4-FFF2-40B4-BE49-F238E27FC236}">
              <a16:creationId xmlns:a16="http://schemas.microsoft.com/office/drawing/2014/main" id="{02FD4950-86DC-4099-BB46-7AB9AFFB15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46" name="Text Box 8">
          <a:extLst>
            <a:ext uri="{FF2B5EF4-FFF2-40B4-BE49-F238E27FC236}">
              <a16:creationId xmlns:a16="http://schemas.microsoft.com/office/drawing/2014/main" id="{20D45F69-F328-45E9-9772-FC0E2569BB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47" name="Text Box 8">
          <a:extLst>
            <a:ext uri="{FF2B5EF4-FFF2-40B4-BE49-F238E27FC236}">
              <a16:creationId xmlns:a16="http://schemas.microsoft.com/office/drawing/2014/main" id="{0F020CA4-D0C8-4AB1-BCF8-3362D494CB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48" name="Text Box 8">
          <a:extLst>
            <a:ext uri="{FF2B5EF4-FFF2-40B4-BE49-F238E27FC236}">
              <a16:creationId xmlns:a16="http://schemas.microsoft.com/office/drawing/2014/main" id="{7507C155-54A6-4F5C-A7F3-72AF83ED4C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49" name="Text Box 8">
          <a:extLst>
            <a:ext uri="{FF2B5EF4-FFF2-40B4-BE49-F238E27FC236}">
              <a16:creationId xmlns:a16="http://schemas.microsoft.com/office/drawing/2014/main" id="{D9DC45FD-EC06-4D5D-816D-33230A1A84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0" name="Text Box 8">
          <a:extLst>
            <a:ext uri="{FF2B5EF4-FFF2-40B4-BE49-F238E27FC236}">
              <a16:creationId xmlns:a16="http://schemas.microsoft.com/office/drawing/2014/main" id="{B9799DF1-0D63-45E3-97DF-2C6906A791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1" name="Text Box 8">
          <a:extLst>
            <a:ext uri="{FF2B5EF4-FFF2-40B4-BE49-F238E27FC236}">
              <a16:creationId xmlns:a16="http://schemas.microsoft.com/office/drawing/2014/main" id="{ACFCD8E0-8F91-492D-B975-24AA9E3439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2" name="Text Box 8">
          <a:extLst>
            <a:ext uri="{FF2B5EF4-FFF2-40B4-BE49-F238E27FC236}">
              <a16:creationId xmlns:a16="http://schemas.microsoft.com/office/drawing/2014/main" id="{6C1133AD-1AFB-4863-8DA5-CF6D340AB4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3" name="Text Box 8">
          <a:extLst>
            <a:ext uri="{FF2B5EF4-FFF2-40B4-BE49-F238E27FC236}">
              <a16:creationId xmlns:a16="http://schemas.microsoft.com/office/drawing/2014/main" id="{EA13B51C-94A1-49E5-A9B1-0B65A5F868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4" name="Text Box 8">
          <a:extLst>
            <a:ext uri="{FF2B5EF4-FFF2-40B4-BE49-F238E27FC236}">
              <a16:creationId xmlns:a16="http://schemas.microsoft.com/office/drawing/2014/main" id="{3DB9A1CA-0BD2-4D5C-8F2F-99576A610E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5" name="Text Box 8">
          <a:extLst>
            <a:ext uri="{FF2B5EF4-FFF2-40B4-BE49-F238E27FC236}">
              <a16:creationId xmlns:a16="http://schemas.microsoft.com/office/drawing/2014/main" id="{F3FEFC2A-E4F7-4FDC-9005-06AA887A66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6" name="Text Box 8">
          <a:extLst>
            <a:ext uri="{FF2B5EF4-FFF2-40B4-BE49-F238E27FC236}">
              <a16:creationId xmlns:a16="http://schemas.microsoft.com/office/drawing/2014/main" id="{2356E483-48E6-425D-AFB3-385AC5C222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7" name="Text Box 8">
          <a:extLst>
            <a:ext uri="{FF2B5EF4-FFF2-40B4-BE49-F238E27FC236}">
              <a16:creationId xmlns:a16="http://schemas.microsoft.com/office/drawing/2014/main" id="{8C8604ED-0383-4355-80BE-5D55709E71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8" name="Text Box 8">
          <a:extLst>
            <a:ext uri="{FF2B5EF4-FFF2-40B4-BE49-F238E27FC236}">
              <a16:creationId xmlns:a16="http://schemas.microsoft.com/office/drawing/2014/main" id="{1235CB45-0AC7-4865-BE6C-01013116BB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59" name="Text Box 8">
          <a:extLst>
            <a:ext uri="{FF2B5EF4-FFF2-40B4-BE49-F238E27FC236}">
              <a16:creationId xmlns:a16="http://schemas.microsoft.com/office/drawing/2014/main" id="{7E7D4E26-0EEB-4CFA-9467-4702CA40D4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0" name="Text Box 8">
          <a:extLst>
            <a:ext uri="{FF2B5EF4-FFF2-40B4-BE49-F238E27FC236}">
              <a16:creationId xmlns:a16="http://schemas.microsoft.com/office/drawing/2014/main" id="{D6AA3A43-B332-4734-975E-CA2400F78A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1" name="Text Box 8">
          <a:extLst>
            <a:ext uri="{FF2B5EF4-FFF2-40B4-BE49-F238E27FC236}">
              <a16:creationId xmlns:a16="http://schemas.microsoft.com/office/drawing/2014/main" id="{A9F6C527-1E45-4763-9A31-D1510E79D2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2" name="Text Box 8">
          <a:extLst>
            <a:ext uri="{FF2B5EF4-FFF2-40B4-BE49-F238E27FC236}">
              <a16:creationId xmlns:a16="http://schemas.microsoft.com/office/drawing/2014/main" id="{F1E33048-6F5B-43AD-B2E4-6663B61252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3" name="Text Box 8">
          <a:extLst>
            <a:ext uri="{FF2B5EF4-FFF2-40B4-BE49-F238E27FC236}">
              <a16:creationId xmlns:a16="http://schemas.microsoft.com/office/drawing/2014/main" id="{73F7D7BF-2D4A-4A49-B197-60FBD1A0F0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4" name="Text Box 8">
          <a:extLst>
            <a:ext uri="{FF2B5EF4-FFF2-40B4-BE49-F238E27FC236}">
              <a16:creationId xmlns:a16="http://schemas.microsoft.com/office/drawing/2014/main" id="{C182773D-C3F3-49F7-A062-38A124571B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5" name="Text Box 8">
          <a:extLst>
            <a:ext uri="{FF2B5EF4-FFF2-40B4-BE49-F238E27FC236}">
              <a16:creationId xmlns:a16="http://schemas.microsoft.com/office/drawing/2014/main" id="{3E063126-C757-4C7A-860E-672B4FAE2D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6" name="Text Box 8">
          <a:extLst>
            <a:ext uri="{FF2B5EF4-FFF2-40B4-BE49-F238E27FC236}">
              <a16:creationId xmlns:a16="http://schemas.microsoft.com/office/drawing/2014/main" id="{0CAF9E96-1D5F-4CEB-BF6F-6BA932BBE7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7" name="Text Box 8">
          <a:extLst>
            <a:ext uri="{FF2B5EF4-FFF2-40B4-BE49-F238E27FC236}">
              <a16:creationId xmlns:a16="http://schemas.microsoft.com/office/drawing/2014/main" id="{60C41141-3A82-4D1E-BCF3-B124F12C07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8" name="Text Box 8">
          <a:extLst>
            <a:ext uri="{FF2B5EF4-FFF2-40B4-BE49-F238E27FC236}">
              <a16:creationId xmlns:a16="http://schemas.microsoft.com/office/drawing/2014/main" id="{2EC56FAA-4181-4B07-BF57-3E474239AF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69" name="Text Box 8">
          <a:extLst>
            <a:ext uri="{FF2B5EF4-FFF2-40B4-BE49-F238E27FC236}">
              <a16:creationId xmlns:a16="http://schemas.microsoft.com/office/drawing/2014/main" id="{80B1EBED-8C3C-448F-A1DB-75160D311A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0" name="Text Box 8">
          <a:extLst>
            <a:ext uri="{FF2B5EF4-FFF2-40B4-BE49-F238E27FC236}">
              <a16:creationId xmlns:a16="http://schemas.microsoft.com/office/drawing/2014/main" id="{7073758F-5678-44A4-A425-D507BB3FB6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1" name="Text Box 8">
          <a:extLst>
            <a:ext uri="{FF2B5EF4-FFF2-40B4-BE49-F238E27FC236}">
              <a16:creationId xmlns:a16="http://schemas.microsoft.com/office/drawing/2014/main" id="{02A29D38-98D9-4941-9C63-6D890CD152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2" name="Text Box 8">
          <a:extLst>
            <a:ext uri="{FF2B5EF4-FFF2-40B4-BE49-F238E27FC236}">
              <a16:creationId xmlns:a16="http://schemas.microsoft.com/office/drawing/2014/main" id="{1677DE2B-77A7-44F5-9E77-F72753500D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3" name="Text Box 8">
          <a:extLst>
            <a:ext uri="{FF2B5EF4-FFF2-40B4-BE49-F238E27FC236}">
              <a16:creationId xmlns:a16="http://schemas.microsoft.com/office/drawing/2014/main" id="{B01DF364-F7D4-4BE3-A23D-02449888C5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4" name="Text Box 8">
          <a:extLst>
            <a:ext uri="{FF2B5EF4-FFF2-40B4-BE49-F238E27FC236}">
              <a16:creationId xmlns:a16="http://schemas.microsoft.com/office/drawing/2014/main" id="{A079C8C9-E128-4666-A352-2867D12739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5" name="Text Box 8">
          <a:extLst>
            <a:ext uri="{FF2B5EF4-FFF2-40B4-BE49-F238E27FC236}">
              <a16:creationId xmlns:a16="http://schemas.microsoft.com/office/drawing/2014/main" id="{803C154C-27C3-4BF3-9A7D-6A9FAB3667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6" name="Text Box 8">
          <a:extLst>
            <a:ext uri="{FF2B5EF4-FFF2-40B4-BE49-F238E27FC236}">
              <a16:creationId xmlns:a16="http://schemas.microsoft.com/office/drawing/2014/main" id="{BD2775F6-E772-4400-8363-E980D1BBD8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7" name="Text Box 8">
          <a:extLst>
            <a:ext uri="{FF2B5EF4-FFF2-40B4-BE49-F238E27FC236}">
              <a16:creationId xmlns:a16="http://schemas.microsoft.com/office/drawing/2014/main" id="{D3282CCD-9D03-456C-9A11-126172C993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8" name="Text Box 8">
          <a:extLst>
            <a:ext uri="{FF2B5EF4-FFF2-40B4-BE49-F238E27FC236}">
              <a16:creationId xmlns:a16="http://schemas.microsoft.com/office/drawing/2014/main" id="{24BB4465-D868-435D-801B-8B8071A329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79" name="Text Box 8">
          <a:extLst>
            <a:ext uri="{FF2B5EF4-FFF2-40B4-BE49-F238E27FC236}">
              <a16:creationId xmlns:a16="http://schemas.microsoft.com/office/drawing/2014/main" id="{F9FA3C81-9C51-4B16-947C-32898D3C4B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0" name="Text Box 8">
          <a:extLst>
            <a:ext uri="{FF2B5EF4-FFF2-40B4-BE49-F238E27FC236}">
              <a16:creationId xmlns:a16="http://schemas.microsoft.com/office/drawing/2014/main" id="{FB748CF3-5CC3-4042-B696-B7AA320933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1" name="Text Box 8">
          <a:extLst>
            <a:ext uri="{FF2B5EF4-FFF2-40B4-BE49-F238E27FC236}">
              <a16:creationId xmlns:a16="http://schemas.microsoft.com/office/drawing/2014/main" id="{FADB0674-B7C4-4DB6-9B53-A5DFEA20D5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296B47E-55E8-4495-B45A-2429C88F9A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3" name="Text Box 8">
          <a:extLst>
            <a:ext uri="{FF2B5EF4-FFF2-40B4-BE49-F238E27FC236}">
              <a16:creationId xmlns:a16="http://schemas.microsoft.com/office/drawing/2014/main" id="{CFA3078C-D304-4E29-A910-86246D7D43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4" name="Text Box 8">
          <a:extLst>
            <a:ext uri="{FF2B5EF4-FFF2-40B4-BE49-F238E27FC236}">
              <a16:creationId xmlns:a16="http://schemas.microsoft.com/office/drawing/2014/main" id="{95D5D313-5BFF-403E-8CCB-F9D42B2C56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5" name="Text Box 8">
          <a:extLst>
            <a:ext uri="{FF2B5EF4-FFF2-40B4-BE49-F238E27FC236}">
              <a16:creationId xmlns:a16="http://schemas.microsoft.com/office/drawing/2014/main" id="{E1969F9F-8735-43BD-A88F-7F7ED61B96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6" name="Text Box 8">
          <a:extLst>
            <a:ext uri="{FF2B5EF4-FFF2-40B4-BE49-F238E27FC236}">
              <a16:creationId xmlns:a16="http://schemas.microsoft.com/office/drawing/2014/main" id="{85183FAC-5E7E-40CC-B345-8E07908666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7" name="Text Box 8">
          <a:extLst>
            <a:ext uri="{FF2B5EF4-FFF2-40B4-BE49-F238E27FC236}">
              <a16:creationId xmlns:a16="http://schemas.microsoft.com/office/drawing/2014/main" id="{AE3EE2B7-CBE8-444E-9767-C976DD8D7F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8" name="Text Box 8">
          <a:extLst>
            <a:ext uri="{FF2B5EF4-FFF2-40B4-BE49-F238E27FC236}">
              <a16:creationId xmlns:a16="http://schemas.microsoft.com/office/drawing/2014/main" id="{F837E497-3841-43F5-A092-BAC226D0CE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89" name="Text Box 8">
          <a:extLst>
            <a:ext uri="{FF2B5EF4-FFF2-40B4-BE49-F238E27FC236}">
              <a16:creationId xmlns:a16="http://schemas.microsoft.com/office/drawing/2014/main" id="{ACAFA32E-452D-4371-ACF0-6983EDEFB4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0" name="Text Box 8">
          <a:extLst>
            <a:ext uri="{FF2B5EF4-FFF2-40B4-BE49-F238E27FC236}">
              <a16:creationId xmlns:a16="http://schemas.microsoft.com/office/drawing/2014/main" id="{76AF1DDF-A52C-4AD1-A1AD-E1A9470B50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1" name="Text Box 8">
          <a:extLst>
            <a:ext uri="{FF2B5EF4-FFF2-40B4-BE49-F238E27FC236}">
              <a16:creationId xmlns:a16="http://schemas.microsoft.com/office/drawing/2014/main" id="{F2ABB757-1691-42A4-8362-32392DB873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2" name="Text Box 8">
          <a:extLst>
            <a:ext uri="{FF2B5EF4-FFF2-40B4-BE49-F238E27FC236}">
              <a16:creationId xmlns:a16="http://schemas.microsoft.com/office/drawing/2014/main" id="{222245A3-D9FF-4CC5-B8C2-A0BE746C95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3" name="Text Box 8">
          <a:extLst>
            <a:ext uri="{FF2B5EF4-FFF2-40B4-BE49-F238E27FC236}">
              <a16:creationId xmlns:a16="http://schemas.microsoft.com/office/drawing/2014/main" id="{754608B6-AA62-4AE8-949A-4FBDA33D3A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4" name="Text Box 8">
          <a:extLst>
            <a:ext uri="{FF2B5EF4-FFF2-40B4-BE49-F238E27FC236}">
              <a16:creationId xmlns:a16="http://schemas.microsoft.com/office/drawing/2014/main" id="{69F6A0A2-1436-4B61-BACC-74EC1E705B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5" name="Text Box 8">
          <a:extLst>
            <a:ext uri="{FF2B5EF4-FFF2-40B4-BE49-F238E27FC236}">
              <a16:creationId xmlns:a16="http://schemas.microsoft.com/office/drawing/2014/main" id="{4E8E6616-2CE3-42EB-BF15-34DA09EBB8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6" name="Text Box 8">
          <a:extLst>
            <a:ext uri="{FF2B5EF4-FFF2-40B4-BE49-F238E27FC236}">
              <a16:creationId xmlns:a16="http://schemas.microsoft.com/office/drawing/2014/main" id="{2179BCB6-B9B6-4FE6-971B-74A41A2D13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7" name="Text Box 8">
          <a:extLst>
            <a:ext uri="{FF2B5EF4-FFF2-40B4-BE49-F238E27FC236}">
              <a16:creationId xmlns:a16="http://schemas.microsoft.com/office/drawing/2014/main" id="{EF073879-E2CD-4860-AC34-809DBB7247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8" name="Text Box 8">
          <a:extLst>
            <a:ext uri="{FF2B5EF4-FFF2-40B4-BE49-F238E27FC236}">
              <a16:creationId xmlns:a16="http://schemas.microsoft.com/office/drawing/2014/main" id="{C8112D24-0B04-4406-867F-BB57588396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299" name="Text Box 8">
          <a:extLst>
            <a:ext uri="{FF2B5EF4-FFF2-40B4-BE49-F238E27FC236}">
              <a16:creationId xmlns:a16="http://schemas.microsoft.com/office/drawing/2014/main" id="{A5EA6390-31B1-4920-BE51-0752131B1A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0" name="Text Box 8">
          <a:extLst>
            <a:ext uri="{FF2B5EF4-FFF2-40B4-BE49-F238E27FC236}">
              <a16:creationId xmlns:a16="http://schemas.microsoft.com/office/drawing/2014/main" id="{4F585F84-728F-44D1-BC50-C9578972FA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1" name="Text Box 8">
          <a:extLst>
            <a:ext uri="{FF2B5EF4-FFF2-40B4-BE49-F238E27FC236}">
              <a16:creationId xmlns:a16="http://schemas.microsoft.com/office/drawing/2014/main" id="{60B2AED1-C96B-4B25-97AA-A4592ECFD4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2" name="Text Box 8">
          <a:extLst>
            <a:ext uri="{FF2B5EF4-FFF2-40B4-BE49-F238E27FC236}">
              <a16:creationId xmlns:a16="http://schemas.microsoft.com/office/drawing/2014/main" id="{33CBA087-26CE-4757-850A-0124053998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3" name="Text Box 8">
          <a:extLst>
            <a:ext uri="{FF2B5EF4-FFF2-40B4-BE49-F238E27FC236}">
              <a16:creationId xmlns:a16="http://schemas.microsoft.com/office/drawing/2014/main" id="{D3CF149A-53C8-4C35-B7D8-14AE5E0C15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4" name="Text Box 8">
          <a:extLst>
            <a:ext uri="{FF2B5EF4-FFF2-40B4-BE49-F238E27FC236}">
              <a16:creationId xmlns:a16="http://schemas.microsoft.com/office/drawing/2014/main" id="{377D5B3B-188A-44ED-AF50-78B12DFE72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5" name="Text Box 8">
          <a:extLst>
            <a:ext uri="{FF2B5EF4-FFF2-40B4-BE49-F238E27FC236}">
              <a16:creationId xmlns:a16="http://schemas.microsoft.com/office/drawing/2014/main" id="{5ECF2F2D-AB99-484B-A2BE-131BD2C53A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6" name="Text Box 8">
          <a:extLst>
            <a:ext uri="{FF2B5EF4-FFF2-40B4-BE49-F238E27FC236}">
              <a16:creationId xmlns:a16="http://schemas.microsoft.com/office/drawing/2014/main" id="{97DC112C-8178-4E01-9BC1-8F10D16407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7" name="Text Box 8">
          <a:extLst>
            <a:ext uri="{FF2B5EF4-FFF2-40B4-BE49-F238E27FC236}">
              <a16:creationId xmlns:a16="http://schemas.microsoft.com/office/drawing/2014/main" id="{8CF898C0-298A-4B83-A964-EFDC796121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8" name="Text Box 8">
          <a:extLst>
            <a:ext uri="{FF2B5EF4-FFF2-40B4-BE49-F238E27FC236}">
              <a16:creationId xmlns:a16="http://schemas.microsoft.com/office/drawing/2014/main" id="{914C78F0-977C-402A-8362-4D8C37D99D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09" name="Text Box 8">
          <a:extLst>
            <a:ext uri="{FF2B5EF4-FFF2-40B4-BE49-F238E27FC236}">
              <a16:creationId xmlns:a16="http://schemas.microsoft.com/office/drawing/2014/main" id="{E974D175-3AC2-4CD6-993C-B16F26C658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0" name="Text Box 8">
          <a:extLst>
            <a:ext uri="{FF2B5EF4-FFF2-40B4-BE49-F238E27FC236}">
              <a16:creationId xmlns:a16="http://schemas.microsoft.com/office/drawing/2014/main" id="{4C762673-6F35-475C-A819-97EABE1E27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1" name="Text Box 8">
          <a:extLst>
            <a:ext uri="{FF2B5EF4-FFF2-40B4-BE49-F238E27FC236}">
              <a16:creationId xmlns:a16="http://schemas.microsoft.com/office/drawing/2014/main" id="{0FF76A6D-3DEF-4A76-8F29-722E6A5FD4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2" name="Text Box 8">
          <a:extLst>
            <a:ext uri="{FF2B5EF4-FFF2-40B4-BE49-F238E27FC236}">
              <a16:creationId xmlns:a16="http://schemas.microsoft.com/office/drawing/2014/main" id="{3C6C544A-8723-4705-A344-7514627FD8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3" name="Text Box 8">
          <a:extLst>
            <a:ext uri="{FF2B5EF4-FFF2-40B4-BE49-F238E27FC236}">
              <a16:creationId xmlns:a16="http://schemas.microsoft.com/office/drawing/2014/main" id="{8A3AB9D4-A1CA-4210-9B00-D7B5BB30EE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4" name="Text Box 8">
          <a:extLst>
            <a:ext uri="{FF2B5EF4-FFF2-40B4-BE49-F238E27FC236}">
              <a16:creationId xmlns:a16="http://schemas.microsoft.com/office/drawing/2014/main" id="{ED21FAAE-9F1A-4F44-8F17-89E205DEBF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5" name="Text Box 8">
          <a:extLst>
            <a:ext uri="{FF2B5EF4-FFF2-40B4-BE49-F238E27FC236}">
              <a16:creationId xmlns:a16="http://schemas.microsoft.com/office/drawing/2014/main" id="{385D7358-8ACB-43AA-A859-8890199B5B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6" name="Text Box 8">
          <a:extLst>
            <a:ext uri="{FF2B5EF4-FFF2-40B4-BE49-F238E27FC236}">
              <a16:creationId xmlns:a16="http://schemas.microsoft.com/office/drawing/2014/main" id="{04610E57-037C-426C-94EF-4C461D736A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AD48C8CB-06E0-4DD9-AA3E-0A180FD4C8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8" name="Text Box 8">
          <a:extLst>
            <a:ext uri="{FF2B5EF4-FFF2-40B4-BE49-F238E27FC236}">
              <a16:creationId xmlns:a16="http://schemas.microsoft.com/office/drawing/2014/main" id="{1C8D62A6-E554-403E-B0DA-3F59EA4C5D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19" name="Text Box 8">
          <a:extLst>
            <a:ext uri="{FF2B5EF4-FFF2-40B4-BE49-F238E27FC236}">
              <a16:creationId xmlns:a16="http://schemas.microsoft.com/office/drawing/2014/main" id="{37D8D647-0B86-4674-BECF-779572FFA8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0" name="Text Box 8">
          <a:extLst>
            <a:ext uri="{FF2B5EF4-FFF2-40B4-BE49-F238E27FC236}">
              <a16:creationId xmlns:a16="http://schemas.microsoft.com/office/drawing/2014/main" id="{8B6F2F0F-A1D6-411B-813D-D634AA5ED2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1" name="Text Box 8">
          <a:extLst>
            <a:ext uri="{FF2B5EF4-FFF2-40B4-BE49-F238E27FC236}">
              <a16:creationId xmlns:a16="http://schemas.microsoft.com/office/drawing/2014/main" id="{47344929-C34E-4EAB-8F74-6A892D75D3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2" name="Text Box 8">
          <a:extLst>
            <a:ext uri="{FF2B5EF4-FFF2-40B4-BE49-F238E27FC236}">
              <a16:creationId xmlns:a16="http://schemas.microsoft.com/office/drawing/2014/main" id="{6EDD5C84-1E90-4FBD-96D3-50D3748464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3" name="Text Box 8">
          <a:extLst>
            <a:ext uri="{FF2B5EF4-FFF2-40B4-BE49-F238E27FC236}">
              <a16:creationId xmlns:a16="http://schemas.microsoft.com/office/drawing/2014/main" id="{A9D7E649-2531-4045-8F5D-02D38D3C26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4" name="Text Box 8">
          <a:extLst>
            <a:ext uri="{FF2B5EF4-FFF2-40B4-BE49-F238E27FC236}">
              <a16:creationId xmlns:a16="http://schemas.microsoft.com/office/drawing/2014/main" id="{179EA5F7-21AC-4175-A3E5-02A134ADE2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5" name="Text Box 8">
          <a:extLst>
            <a:ext uri="{FF2B5EF4-FFF2-40B4-BE49-F238E27FC236}">
              <a16:creationId xmlns:a16="http://schemas.microsoft.com/office/drawing/2014/main" id="{E4858349-5B59-4C2F-9D68-E6FF5A450C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6" name="Text Box 8">
          <a:extLst>
            <a:ext uri="{FF2B5EF4-FFF2-40B4-BE49-F238E27FC236}">
              <a16:creationId xmlns:a16="http://schemas.microsoft.com/office/drawing/2014/main" id="{8B29E5A6-35BE-4F57-9C32-DE5C1BE9EA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7" name="Text Box 8">
          <a:extLst>
            <a:ext uri="{FF2B5EF4-FFF2-40B4-BE49-F238E27FC236}">
              <a16:creationId xmlns:a16="http://schemas.microsoft.com/office/drawing/2014/main" id="{9CBB8D76-9D8F-4EE1-A55D-EC1192A2C9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8" name="Text Box 8">
          <a:extLst>
            <a:ext uri="{FF2B5EF4-FFF2-40B4-BE49-F238E27FC236}">
              <a16:creationId xmlns:a16="http://schemas.microsoft.com/office/drawing/2014/main" id="{D475412B-5BDF-4757-92CC-EB5B669F31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29" name="Text Box 8">
          <a:extLst>
            <a:ext uri="{FF2B5EF4-FFF2-40B4-BE49-F238E27FC236}">
              <a16:creationId xmlns:a16="http://schemas.microsoft.com/office/drawing/2014/main" id="{C2D4BF9C-4E40-4CA9-8E70-6AF6C053DB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30" name="Text Box 8">
          <a:extLst>
            <a:ext uri="{FF2B5EF4-FFF2-40B4-BE49-F238E27FC236}">
              <a16:creationId xmlns:a16="http://schemas.microsoft.com/office/drawing/2014/main" id="{CDB91F8B-FB0A-4273-BDA4-7CD9774190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31" name="Text Box 8">
          <a:extLst>
            <a:ext uri="{FF2B5EF4-FFF2-40B4-BE49-F238E27FC236}">
              <a16:creationId xmlns:a16="http://schemas.microsoft.com/office/drawing/2014/main" id="{D3A3171A-265E-477C-B200-AFE7C01DBA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32" name="Text Box 8">
          <a:extLst>
            <a:ext uri="{FF2B5EF4-FFF2-40B4-BE49-F238E27FC236}">
              <a16:creationId xmlns:a16="http://schemas.microsoft.com/office/drawing/2014/main" id="{DAA440E8-C0E1-404D-9462-1474D388DB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33" name="Text Box 8">
          <a:extLst>
            <a:ext uri="{FF2B5EF4-FFF2-40B4-BE49-F238E27FC236}">
              <a16:creationId xmlns:a16="http://schemas.microsoft.com/office/drawing/2014/main" id="{798129FB-F4CC-4593-8C17-71F385AB22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34" name="Text Box 8">
          <a:extLst>
            <a:ext uri="{FF2B5EF4-FFF2-40B4-BE49-F238E27FC236}">
              <a16:creationId xmlns:a16="http://schemas.microsoft.com/office/drawing/2014/main" id="{F96DD265-74EA-4C89-8F0A-6128F42B83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35" name="Text Box 8">
          <a:extLst>
            <a:ext uri="{FF2B5EF4-FFF2-40B4-BE49-F238E27FC236}">
              <a16:creationId xmlns:a16="http://schemas.microsoft.com/office/drawing/2014/main" id="{F3CAF8B5-3089-45BC-AFAB-43E71488CB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36" name="Text Box 8">
          <a:extLst>
            <a:ext uri="{FF2B5EF4-FFF2-40B4-BE49-F238E27FC236}">
              <a16:creationId xmlns:a16="http://schemas.microsoft.com/office/drawing/2014/main" id="{C4DD3483-DE79-42E4-A1D0-26B3E667F7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37" name="Text Box 8">
          <a:extLst>
            <a:ext uri="{FF2B5EF4-FFF2-40B4-BE49-F238E27FC236}">
              <a16:creationId xmlns:a16="http://schemas.microsoft.com/office/drawing/2014/main" id="{DA17AEA2-7B08-4626-B398-F27D7AB4EC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38" name="Text Box 8">
          <a:extLst>
            <a:ext uri="{FF2B5EF4-FFF2-40B4-BE49-F238E27FC236}">
              <a16:creationId xmlns:a16="http://schemas.microsoft.com/office/drawing/2014/main" id="{3FF55449-C18A-4304-B630-AF5B2CDC48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39" name="Text Box 8">
          <a:extLst>
            <a:ext uri="{FF2B5EF4-FFF2-40B4-BE49-F238E27FC236}">
              <a16:creationId xmlns:a16="http://schemas.microsoft.com/office/drawing/2014/main" id="{0F846B5E-DD91-47D3-8180-362EBB424F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40" name="Text Box 8">
          <a:extLst>
            <a:ext uri="{FF2B5EF4-FFF2-40B4-BE49-F238E27FC236}">
              <a16:creationId xmlns:a16="http://schemas.microsoft.com/office/drawing/2014/main" id="{21065A64-6CC1-4E66-B278-C9AB494132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41" name="Text Box 8">
          <a:extLst>
            <a:ext uri="{FF2B5EF4-FFF2-40B4-BE49-F238E27FC236}">
              <a16:creationId xmlns:a16="http://schemas.microsoft.com/office/drawing/2014/main" id="{E9AC71DD-056A-4481-8CEC-82C6F014DF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2" name="Text Box 8">
          <a:extLst>
            <a:ext uri="{FF2B5EF4-FFF2-40B4-BE49-F238E27FC236}">
              <a16:creationId xmlns:a16="http://schemas.microsoft.com/office/drawing/2014/main" id="{E31554C7-87C5-4C01-8873-AC4CA42836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3" name="Text Box 8">
          <a:extLst>
            <a:ext uri="{FF2B5EF4-FFF2-40B4-BE49-F238E27FC236}">
              <a16:creationId xmlns:a16="http://schemas.microsoft.com/office/drawing/2014/main" id="{4C46501C-3803-4D42-8959-F33C2DCEE3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4" name="Text Box 8">
          <a:extLst>
            <a:ext uri="{FF2B5EF4-FFF2-40B4-BE49-F238E27FC236}">
              <a16:creationId xmlns:a16="http://schemas.microsoft.com/office/drawing/2014/main" id="{AB0E1B8F-907F-4E4F-A048-AD4069AA3A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5" name="Text Box 8">
          <a:extLst>
            <a:ext uri="{FF2B5EF4-FFF2-40B4-BE49-F238E27FC236}">
              <a16:creationId xmlns:a16="http://schemas.microsoft.com/office/drawing/2014/main" id="{DBFDFC98-C66C-4CB8-92AA-E03C661BB0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6" name="Text Box 8">
          <a:extLst>
            <a:ext uri="{FF2B5EF4-FFF2-40B4-BE49-F238E27FC236}">
              <a16:creationId xmlns:a16="http://schemas.microsoft.com/office/drawing/2014/main" id="{A78BF0C9-C34B-4C26-87D0-00A0DCF629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7" name="Text Box 8">
          <a:extLst>
            <a:ext uri="{FF2B5EF4-FFF2-40B4-BE49-F238E27FC236}">
              <a16:creationId xmlns:a16="http://schemas.microsoft.com/office/drawing/2014/main" id="{C1F7BC44-1E2F-44F0-8D52-3C06FCFEC1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8" name="Text Box 8">
          <a:extLst>
            <a:ext uri="{FF2B5EF4-FFF2-40B4-BE49-F238E27FC236}">
              <a16:creationId xmlns:a16="http://schemas.microsoft.com/office/drawing/2014/main" id="{6D0DCBAF-0EFC-4BB3-AA50-395F23E83D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49" name="Text Box 8">
          <a:extLst>
            <a:ext uri="{FF2B5EF4-FFF2-40B4-BE49-F238E27FC236}">
              <a16:creationId xmlns:a16="http://schemas.microsoft.com/office/drawing/2014/main" id="{EBA60A11-A21E-457B-9455-6B253D5214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0" name="Text Box 8">
          <a:extLst>
            <a:ext uri="{FF2B5EF4-FFF2-40B4-BE49-F238E27FC236}">
              <a16:creationId xmlns:a16="http://schemas.microsoft.com/office/drawing/2014/main" id="{8547CBA6-3708-4D27-ACFB-D38CE38A4C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1" name="Text Box 8">
          <a:extLst>
            <a:ext uri="{FF2B5EF4-FFF2-40B4-BE49-F238E27FC236}">
              <a16:creationId xmlns:a16="http://schemas.microsoft.com/office/drawing/2014/main" id="{5D026593-E2E7-4799-A01F-5D2C6354D2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2" name="Text Box 8">
          <a:extLst>
            <a:ext uri="{FF2B5EF4-FFF2-40B4-BE49-F238E27FC236}">
              <a16:creationId xmlns:a16="http://schemas.microsoft.com/office/drawing/2014/main" id="{5DC5B77F-53AE-4B16-BEEE-CA8B72705D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3" name="Text Box 8">
          <a:extLst>
            <a:ext uri="{FF2B5EF4-FFF2-40B4-BE49-F238E27FC236}">
              <a16:creationId xmlns:a16="http://schemas.microsoft.com/office/drawing/2014/main" id="{2FBEB0D1-E4AD-4178-A0C1-0EBAC7C560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4" name="Text Box 8">
          <a:extLst>
            <a:ext uri="{FF2B5EF4-FFF2-40B4-BE49-F238E27FC236}">
              <a16:creationId xmlns:a16="http://schemas.microsoft.com/office/drawing/2014/main" id="{CC1FCD80-E3F7-42A1-8B1C-5EB678A215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5" name="Text Box 8">
          <a:extLst>
            <a:ext uri="{FF2B5EF4-FFF2-40B4-BE49-F238E27FC236}">
              <a16:creationId xmlns:a16="http://schemas.microsoft.com/office/drawing/2014/main" id="{E64ED11D-BB5D-465E-A932-7F4AF46BAE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6" name="Text Box 8">
          <a:extLst>
            <a:ext uri="{FF2B5EF4-FFF2-40B4-BE49-F238E27FC236}">
              <a16:creationId xmlns:a16="http://schemas.microsoft.com/office/drawing/2014/main" id="{9D8AEC1C-F491-408E-B654-9EA0305F4D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7" name="Text Box 8">
          <a:extLst>
            <a:ext uri="{FF2B5EF4-FFF2-40B4-BE49-F238E27FC236}">
              <a16:creationId xmlns:a16="http://schemas.microsoft.com/office/drawing/2014/main" id="{FCECD06D-864B-48EF-A7E4-6DE77A30F1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8" name="Text Box 8">
          <a:extLst>
            <a:ext uri="{FF2B5EF4-FFF2-40B4-BE49-F238E27FC236}">
              <a16:creationId xmlns:a16="http://schemas.microsoft.com/office/drawing/2014/main" id="{014AFC68-8152-4738-A9F7-C9D8E669D1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59" name="Text Box 8">
          <a:extLst>
            <a:ext uri="{FF2B5EF4-FFF2-40B4-BE49-F238E27FC236}">
              <a16:creationId xmlns:a16="http://schemas.microsoft.com/office/drawing/2014/main" id="{CE561359-468C-480E-A049-9643A42A80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0" name="Text Box 8">
          <a:extLst>
            <a:ext uri="{FF2B5EF4-FFF2-40B4-BE49-F238E27FC236}">
              <a16:creationId xmlns:a16="http://schemas.microsoft.com/office/drawing/2014/main" id="{BECD04C5-D490-4CFD-BE40-0FC16EEAAA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1" name="Text Box 8">
          <a:extLst>
            <a:ext uri="{FF2B5EF4-FFF2-40B4-BE49-F238E27FC236}">
              <a16:creationId xmlns:a16="http://schemas.microsoft.com/office/drawing/2014/main" id="{A7DFEEF8-9AE8-4F48-A359-3B4C4425AC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2" name="Text Box 8">
          <a:extLst>
            <a:ext uri="{FF2B5EF4-FFF2-40B4-BE49-F238E27FC236}">
              <a16:creationId xmlns:a16="http://schemas.microsoft.com/office/drawing/2014/main" id="{B92CA346-487D-46D4-950F-AEF72C4E5D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3" name="Text Box 8">
          <a:extLst>
            <a:ext uri="{FF2B5EF4-FFF2-40B4-BE49-F238E27FC236}">
              <a16:creationId xmlns:a16="http://schemas.microsoft.com/office/drawing/2014/main" id="{66DC8446-9B4A-4FA6-BFB7-0C1AC1771D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4" name="Text Box 8">
          <a:extLst>
            <a:ext uri="{FF2B5EF4-FFF2-40B4-BE49-F238E27FC236}">
              <a16:creationId xmlns:a16="http://schemas.microsoft.com/office/drawing/2014/main" id="{D12EE06C-1006-4E4E-B211-072592BA39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5" name="Text Box 8">
          <a:extLst>
            <a:ext uri="{FF2B5EF4-FFF2-40B4-BE49-F238E27FC236}">
              <a16:creationId xmlns:a16="http://schemas.microsoft.com/office/drawing/2014/main" id="{0E505914-C19B-44FD-862A-926B0934ED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6" name="Text Box 8">
          <a:extLst>
            <a:ext uri="{FF2B5EF4-FFF2-40B4-BE49-F238E27FC236}">
              <a16:creationId xmlns:a16="http://schemas.microsoft.com/office/drawing/2014/main" id="{DF9D08EF-F01C-4B1A-BB8E-5CF3418897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7" name="Text Box 8">
          <a:extLst>
            <a:ext uri="{FF2B5EF4-FFF2-40B4-BE49-F238E27FC236}">
              <a16:creationId xmlns:a16="http://schemas.microsoft.com/office/drawing/2014/main" id="{B5384A56-1945-40DD-A585-A2F19554E4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8" name="Text Box 8">
          <a:extLst>
            <a:ext uri="{FF2B5EF4-FFF2-40B4-BE49-F238E27FC236}">
              <a16:creationId xmlns:a16="http://schemas.microsoft.com/office/drawing/2014/main" id="{1CB38FC2-E9DA-40A1-BBF0-A1A8D7CF72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69" name="Text Box 8">
          <a:extLst>
            <a:ext uri="{FF2B5EF4-FFF2-40B4-BE49-F238E27FC236}">
              <a16:creationId xmlns:a16="http://schemas.microsoft.com/office/drawing/2014/main" id="{ED09EF16-CC55-46D1-BF2C-5B97E556DE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70" name="Text Box 8">
          <a:extLst>
            <a:ext uri="{FF2B5EF4-FFF2-40B4-BE49-F238E27FC236}">
              <a16:creationId xmlns:a16="http://schemas.microsoft.com/office/drawing/2014/main" id="{A554227F-88B7-4867-B55B-A387F1F59F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71" name="Text Box 8">
          <a:extLst>
            <a:ext uri="{FF2B5EF4-FFF2-40B4-BE49-F238E27FC236}">
              <a16:creationId xmlns:a16="http://schemas.microsoft.com/office/drawing/2014/main" id="{9B64F3EB-8FCB-4461-A9AB-D2C87BE966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72" name="Text Box 8">
          <a:extLst>
            <a:ext uri="{FF2B5EF4-FFF2-40B4-BE49-F238E27FC236}">
              <a16:creationId xmlns:a16="http://schemas.microsoft.com/office/drawing/2014/main" id="{44C1938E-03A1-4D0C-A61F-2820096C8A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73" name="Text Box 8">
          <a:extLst>
            <a:ext uri="{FF2B5EF4-FFF2-40B4-BE49-F238E27FC236}">
              <a16:creationId xmlns:a16="http://schemas.microsoft.com/office/drawing/2014/main" id="{AB335C2F-B17F-4231-9F14-B2C4582A80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74" name="Text Box 8">
          <a:extLst>
            <a:ext uri="{FF2B5EF4-FFF2-40B4-BE49-F238E27FC236}">
              <a16:creationId xmlns:a16="http://schemas.microsoft.com/office/drawing/2014/main" id="{FA7CE29F-39B4-4E06-ADCA-7676BB6EC7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75" name="Text Box 8">
          <a:extLst>
            <a:ext uri="{FF2B5EF4-FFF2-40B4-BE49-F238E27FC236}">
              <a16:creationId xmlns:a16="http://schemas.microsoft.com/office/drawing/2014/main" id="{F9CED07A-CE62-435E-915D-F45A32652B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76" name="Text Box 8">
          <a:extLst>
            <a:ext uri="{FF2B5EF4-FFF2-40B4-BE49-F238E27FC236}">
              <a16:creationId xmlns:a16="http://schemas.microsoft.com/office/drawing/2014/main" id="{6CB11401-71B7-40BF-99D2-6246245E80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77" name="Text Box 8">
          <a:extLst>
            <a:ext uri="{FF2B5EF4-FFF2-40B4-BE49-F238E27FC236}">
              <a16:creationId xmlns:a16="http://schemas.microsoft.com/office/drawing/2014/main" id="{AD256CCD-07A0-4C98-9C2D-9976E33D2B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78" name="Text Box 8">
          <a:extLst>
            <a:ext uri="{FF2B5EF4-FFF2-40B4-BE49-F238E27FC236}">
              <a16:creationId xmlns:a16="http://schemas.microsoft.com/office/drawing/2014/main" id="{7EAD208F-6D77-4E99-AF2A-EDB6B4B4CA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79" name="Text Box 8">
          <a:extLst>
            <a:ext uri="{FF2B5EF4-FFF2-40B4-BE49-F238E27FC236}">
              <a16:creationId xmlns:a16="http://schemas.microsoft.com/office/drawing/2014/main" id="{2E458515-B5F4-4190-AB13-79846FE92C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380" name="Text Box 8">
          <a:extLst>
            <a:ext uri="{FF2B5EF4-FFF2-40B4-BE49-F238E27FC236}">
              <a16:creationId xmlns:a16="http://schemas.microsoft.com/office/drawing/2014/main" id="{17C9161B-CA24-480E-8287-2CDE9F7835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381" name="Text Box 8">
          <a:extLst>
            <a:ext uri="{FF2B5EF4-FFF2-40B4-BE49-F238E27FC236}">
              <a16:creationId xmlns:a16="http://schemas.microsoft.com/office/drawing/2014/main" id="{44CD22CA-CEB4-4AB9-B115-BB6F65359E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2" name="Text Box 8">
          <a:extLst>
            <a:ext uri="{FF2B5EF4-FFF2-40B4-BE49-F238E27FC236}">
              <a16:creationId xmlns:a16="http://schemas.microsoft.com/office/drawing/2014/main" id="{5B79EE38-CBE4-4384-A4F8-0350D72F9F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3" name="Text Box 8">
          <a:extLst>
            <a:ext uri="{FF2B5EF4-FFF2-40B4-BE49-F238E27FC236}">
              <a16:creationId xmlns:a16="http://schemas.microsoft.com/office/drawing/2014/main" id="{1B25919D-FB50-4B7E-A4CE-CBFFE03EF6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4" name="Text Box 8">
          <a:extLst>
            <a:ext uri="{FF2B5EF4-FFF2-40B4-BE49-F238E27FC236}">
              <a16:creationId xmlns:a16="http://schemas.microsoft.com/office/drawing/2014/main" id="{F7EFB26D-38A6-4C1F-B5F0-DF740ACE1E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5" name="Text Box 8">
          <a:extLst>
            <a:ext uri="{FF2B5EF4-FFF2-40B4-BE49-F238E27FC236}">
              <a16:creationId xmlns:a16="http://schemas.microsoft.com/office/drawing/2014/main" id="{57891ACF-4C0D-414F-B43D-C075B26C88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6" name="Text Box 8">
          <a:extLst>
            <a:ext uri="{FF2B5EF4-FFF2-40B4-BE49-F238E27FC236}">
              <a16:creationId xmlns:a16="http://schemas.microsoft.com/office/drawing/2014/main" id="{768AC410-42F4-446C-967F-E76EDB1B52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7" name="Text Box 8">
          <a:extLst>
            <a:ext uri="{FF2B5EF4-FFF2-40B4-BE49-F238E27FC236}">
              <a16:creationId xmlns:a16="http://schemas.microsoft.com/office/drawing/2014/main" id="{68276B1A-A4E7-43E6-96F6-EEE9F2037A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8" name="Text Box 8">
          <a:extLst>
            <a:ext uri="{FF2B5EF4-FFF2-40B4-BE49-F238E27FC236}">
              <a16:creationId xmlns:a16="http://schemas.microsoft.com/office/drawing/2014/main" id="{2B3BA4D6-3E6C-4CB7-B3E1-D86E48A843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89" name="Text Box 8">
          <a:extLst>
            <a:ext uri="{FF2B5EF4-FFF2-40B4-BE49-F238E27FC236}">
              <a16:creationId xmlns:a16="http://schemas.microsoft.com/office/drawing/2014/main" id="{63A486A9-B51D-4CE9-868C-23ECBE8019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0" name="Text Box 8">
          <a:extLst>
            <a:ext uri="{FF2B5EF4-FFF2-40B4-BE49-F238E27FC236}">
              <a16:creationId xmlns:a16="http://schemas.microsoft.com/office/drawing/2014/main" id="{53AF0DF7-B7F1-47D2-8914-27D0DF9192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1" name="Text Box 8">
          <a:extLst>
            <a:ext uri="{FF2B5EF4-FFF2-40B4-BE49-F238E27FC236}">
              <a16:creationId xmlns:a16="http://schemas.microsoft.com/office/drawing/2014/main" id="{739152DC-0653-44F9-BE63-B2F518C4CD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2" name="Text Box 8">
          <a:extLst>
            <a:ext uri="{FF2B5EF4-FFF2-40B4-BE49-F238E27FC236}">
              <a16:creationId xmlns:a16="http://schemas.microsoft.com/office/drawing/2014/main" id="{FBD35BBF-73E0-47A1-A461-CBE18B44E8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3" name="Text Box 8">
          <a:extLst>
            <a:ext uri="{FF2B5EF4-FFF2-40B4-BE49-F238E27FC236}">
              <a16:creationId xmlns:a16="http://schemas.microsoft.com/office/drawing/2014/main" id="{B56639E7-2855-49B0-B4C3-B00754D68E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4" name="Text Box 8">
          <a:extLst>
            <a:ext uri="{FF2B5EF4-FFF2-40B4-BE49-F238E27FC236}">
              <a16:creationId xmlns:a16="http://schemas.microsoft.com/office/drawing/2014/main" id="{216BBF7B-92BA-4C7D-9F4F-44087EAE70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5" name="Text Box 8">
          <a:extLst>
            <a:ext uri="{FF2B5EF4-FFF2-40B4-BE49-F238E27FC236}">
              <a16:creationId xmlns:a16="http://schemas.microsoft.com/office/drawing/2014/main" id="{E6FD4F26-DA9D-4A38-AFBC-F2567D2D33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6" name="Text Box 8">
          <a:extLst>
            <a:ext uri="{FF2B5EF4-FFF2-40B4-BE49-F238E27FC236}">
              <a16:creationId xmlns:a16="http://schemas.microsoft.com/office/drawing/2014/main" id="{95A83B84-FBB5-4B31-8E97-E764C6ECF7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7" name="Text Box 8">
          <a:extLst>
            <a:ext uri="{FF2B5EF4-FFF2-40B4-BE49-F238E27FC236}">
              <a16:creationId xmlns:a16="http://schemas.microsoft.com/office/drawing/2014/main" id="{707870A7-35F7-4E48-80DA-3D6F67B833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8" name="Text Box 8">
          <a:extLst>
            <a:ext uri="{FF2B5EF4-FFF2-40B4-BE49-F238E27FC236}">
              <a16:creationId xmlns:a16="http://schemas.microsoft.com/office/drawing/2014/main" id="{FDDC27B1-1A41-426B-9FBA-36D3728062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399" name="Text Box 8">
          <a:extLst>
            <a:ext uri="{FF2B5EF4-FFF2-40B4-BE49-F238E27FC236}">
              <a16:creationId xmlns:a16="http://schemas.microsoft.com/office/drawing/2014/main" id="{D234E6DD-598B-4628-99EF-98053DFBE6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0" name="Text Box 8">
          <a:extLst>
            <a:ext uri="{FF2B5EF4-FFF2-40B4-BE49-F238E27FC236}">
              <a16:creationId xmlns:a16="http://schemas.microsoft.com/office/drawing/2014/main" id="{5AE79466-43E7-44E3-B9CC-F50590EBA0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1" name="Text Box 8">
          <a:extLst>
            <a:ext uri="{FF2B5EF4-FFF2-40B4-BE49-F238E27FC236}">
              <a16:creationId xmlns:a16="http://schemas.microsoft.com/office/drawing/2014/main" id="{364AB456-6E26-4938-BE11-40A48B4E24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2" name="Text Box 8">
          <a:extLst>
            <a:ext uri="{FF2B5EF4-FFF2-40B4-BE49-F238E27FC236}">
              <a16:creationId xmlns:a16="http://schemas.microsoft.com/office/drawing/2014/main" id="{619BFB6B-43CB-4604-91BE-DB4B8EA61B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3" name="Text Box 8">
          <a:extLst>
            <a:ext uri="{FF2B5EF4-FFF2-40B4-BE49-F238E27FC236}">
              <a16:creationId xmlns:a16="http://schemas.microsoft.com/office/drawing/2014/main" id="{2649502D-D266-45FD-AF93-F54A8F8A8E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4" name="Text Box 8">
          <a:extLst>
            <a:ext uri="{FF2B5EF4-FFF2-40B4-BE49-F238E27FC236}">
              <a16:creationId xmlns:a16="http://schemas.microsoft.com/office/drawing/2014/main" id="{DCAA9399-2F57-4C6A-BEBE-5D13A5914B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5" name="Text Box 8">
          <a:extLst>
            <a:ext uri="{FF2B5EF4-FFF2-40B4-BE49-F238E27FC236}">
              <a16:creationId xmlns:a16="http://schemas.microsoft.com/office/drawing/2014/main" id="{C86B7963-0F54-45C8-9392-8E48090676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6" name="Text Box 8">
          <a:extLst>
            <a:ext uri="{FF2B5EF4-FFF2-40B4-BE49-F238E27FC236}">
              <a16:creationId xmlns:a16="http://schemas.microsoft.com/office/drawing/2014/main" id="{8171A58D-1D62-487B-AED2-78527BB9CB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7" name="Text Box 8">
          <a:extLst>
            <a:ext uri="{FF2B5EF4-FFF2-40B4-BE49-F238E27FC236}">
              <a16:creationId xmlns:a16="http://schemas.microsoft.com/office/drawing/2014/main" id="{F89AB7FA-E025-40D5-A301-65ADC5B19A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8" name="Text Box 8">
          <a:extLst>
            <a:ext uri="{FF2B5EF4-FFF2-40B4-BE49-F238E27FC236}">
              <a16:creationId xmlns:a16="http://schemas.microsoft.com/office/drawing/2014/main" id="{07EF35B7-FE3D-4DAE-A382-ED428D7EF2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09" name="Text Box 8">
          <a:extLst>
            <a:ext uri="{FF2B5EF4-FFF2-40B4-BE49-F238E27FC236}">
              <a16:creationId xmlns:a16="http://schemas.microsoft.com/office/drawing/2014/main" id="{ADB87E14-D241-4391-8035-8D8D92DCAE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0" name="Text Box 8">
          <a:extLst>
            <a:ext uri="{FF2B5EF4-FFF2-40B4-BE49-F238E27FC236}">
              <a16:creationId xmlns:a16="http://schemas.microsoft.com/office/drawing/2014/main" id="{C4D1D3BA-B80E-47F1-B619-6B40DFC635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1" name="Text Box 8">
          <a:extLst>
            <a:ext uri="{FF2B5EF4-FFF2-40B4-BE49-F238E27FC236}">
              <a16:creationId xmlns:a16="http://schemas.microsoft.com/office/drawing/2014/main" id="{45165ACF-48A7-4E05-87E5-02F177C44E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2" name="Text Box 8">
          <a:extLst>
            <a:ext uri="{FF2B5EF4-FFF2-40B4-BE49-F238E27FC236}">
              <a16:creationId xmlns:a16="http://schemas.microsoft.com/office/drawing/2014/main" id="{2BE049FA-0ABC-40D0-84DE-C20F16203D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3" name="Text Box 8">
          <a:extLst>
            <a:ext uri="{FF2B5EF4-FFF2-40B4-BE49-F238E27FC236}">
              <a16:creationId xmlns:a16="http://schemas.microsoft.com/office/drawing/2014/main" id="{B568313E-F647-44C6-AACC-DC6ABEC23A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4" name="Text Box 8">
          <a:extLst>
            <a:ext uri="{FF2B5EF4-FFF2-40B4-BE49-F238E27FC236}">
              <a16:creationId xmlns:a16="http://schemas.microsoft.com/office/drawing/2014/main" id="{FFF8D2EA-1493-45D3-B57D-CC9933518E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5" name="Text Box 8">
          <a:extLst>
            <a:ext uri="{FF2B5EF4-FFF2-40B4-BE49-F238E27FC236}">
              <a16:creationId xmlns:a16="http://schemas.microsoft.com/office/drawing/2014/main" id="{CD6AA127-B481-4B2E-BB7C-58C0D4590E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6" name="Text Box 8">
          <a:extLst>
            <a:ext uri="{FF2B5EF4-FFF2-40B4-BE49-F238E27FC236}">
              <a16:creationId xmlns:a16="http://schemas.microsoft.com/office/drawing/2014/main" id="{B212C4C2-FD57-4742-B52D-1E9E7EC177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7" name="Text Box 8">
          <a:extLst>
            <a:ext uri="{FF2B5EF4-FFF2-40B4-BE49-F238E27FC236}">
              <a16:creationId xmlns:a16="http://schemas.microsoft.com/office/drawing/2014/main" id="{FC7C67D5-5094-4FC4-A729-BDFDE636F3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8" name="Text Box 8">
          <a:extLst>
            <a:ext uri="{FF2B5EF4-FFF2-40B4-BE49-F238E27FC236}">
              <a16:creationId xmlns:a16="http://schemas.microsoft.com/office/drawing/2014/main" id="{8D8DE6BA-3F6F-4557-8E66-D6CD54686C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19" name="Text Box 8">
          <a:extLst>
            <a:ext uri="{FF2B5EF4-FFF2-40B4-BE49-F238E27FC236}">
              <a16:creationId xmlns:a16="http://schemas.microsoft.com/office/drawing/2014/main" id="{E76D9107-37FB-422E-AC61-8A769C4D51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0" name="Text Box 8">
          <a:extLst>
            <a:ext uri="{FF2B5EF4-FFF2-40B4-BE49-F238E27FC236}">
              <a16:creationId xmlns:a16="http://schemas.microsoft.com/office/drawing/2014/main" id="{B449117B-F9CE-489A-AFD2-549C0E32B3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1" name="Text Box 8">
          <a:extLst>
            <a:ext uri="{FF2B5EF4-FFF2-40B4-BE49-F238E27FC236}">
              <a16:creationId xmlns:a16="http://schemas.microsoft.com/office/drawing/2014/main" id="{73D8C7D9-8CF5-4A3B-8AAA-86B11B03C3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2" name="Text Box 8">
          <a:extLst>
            <a:ext uri="{FF2B5EF4-FFF2-40B4-BE49-F238E27FC236}">
              <a16:creationId xmlns:a16="http://schemas.microsoft.com/office/drawing/2014/main" id="{362ED5C0-2B3B-4D59-A2D6-0CDA9463DB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3" name="Text Box 8">
          <a:extLst>
            <a:ext uri="{FF2B5EF4-FFF2-40B4-BE49-F238E27FC236}">
              <a16:creationId xmlns:a16="http://schemas.microsoft.com/office/drawing/2014/main" id="{A73FB76C-1AE9-43C9-83C7-FE87C0C797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4" name="Text Box 8">
          <a:extLst>
            <a:ext uri="{FF2B5EF4-FFF2-40B4-BE49-F238E27FC236}">
              <a16:creationId xmlns:a16="http://schemas.microsoft.com/office/drawing/2014/main" id="{A8E39936-2A16-4505-A459-23DDE02050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5" name="Text Box 8">
          <a:extLst>
            <a:ext uri="{FF2B5EF4-FFF2-40B4-BE49-F238E27FC236}">
              <a16:creationId xmlns:a16="http://schemas.microsoft.com/office/drawing/2014/main" id="{3D8B0983-D091-4F37-8D69-116DED4072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6" name="Text Box 8">
          <a:extLst>
            <a:ext uri="{FF2B5EF4-FFF2-40B4-BE49-F238E27FC236}">
              <a16:creationId xmlns:a16="http://schemas.microsoft.com/office/drawing/2014/main" id="{D8C953A4-98F1-47EA-BB03-EBBB900AF4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7" name="Text Box 8">
          <a:extLst>
            <a:ext uri="{FF2B5EF4-FFF2-40B4-BE49-F238E27FC236}">
              <a16:creationId xmlns:a16="http://schemas.microsoft.com/office/drawing/2014/main" id="{2B82229C-90BA-4448-9570-D3B95441F5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8" name="Text Box 8">
          <a:extLst>
            <a:ext uri="{FF2B5EF4-FFF2-40B4-BE49-F238E27FC236}">
              <a16:creationId xmlns:a16="http://schemas.microsoft.com/office/drawing/2014/main" id="{4C8792AD-D005-46E0-A45A-338E6C9E92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29" name="Text Box 8">
          <a:extLst>
            <a:ext uri="{FF2B5EF4-FFF2-40B4-BE49-F238E27FC236}">
              <a16:creationId xmlns:a16="http://schemas.microsoft.com/office/drawing/2014/main" id="{F784765A-27A4-4AC8-BF7D-8C5DCBA5AA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0" name="Text Box 8">
          <a:extLst>
            <a:ext uri="{FF2B5EF4-FFF2-40B4-BE49-F238E27FC236}">
              <a16:creationId xmlns:a16="http://schemas.microsoft.com/office/drawing/2014/main" id="{36E2768B-F634-4442-81D2-1C95BBD786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1" name="Text Box 8">
          <a:extLst>
            <a:ext uri="{FF2B5EF4-FFF2-40B4-BE49-F238E27FC236}">
              <a16:creationId xmlns:a16="http://schemas.microsoft.com/office/drawing/2014/main" id="{E9715CAB-A560-4508-847A-4C3E5FD2BA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2" name="Text Box 8">
          <a:extLst>
            <a:ext uri="{FF2B5EF4-FFF2-40B4-BE49-F238E27FC236}">
              <a16:creationId xmlns:a16="http://schemas.microsoft.com/office/drawing/2014/main" id="{93725635-E72A-4B56-B500-980C538535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3" name="Text Box 8">
          <a:extLst>
            <a:ext uri="{FF2B5EF4-FFF2-40B4-BE49-F238E27FC236}">
              <a16:creationId xmlns:a16="http://schemas.microsoft.com/office/drawing/2014/main" id="{B6FC971F-EC11-499D-A911-913264DA9B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4" name="Text Box 8">
          <a:extLst>
            <a:ext uri="{FF2B5EF4-FFF2-40B4-BE49-F238E27FC236}">
              <a16:creationId xmlns:a16="http://schemas.microsoft.com/office/drawing/2014/main" id="{114F286A-6E77-43E0-8F5E-379A159344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5" name="Text Box 8">
          <a:extLst>
            <a:ext uri="{FF2B5EF4-FFF2-40B4-BE49-F238E27FC236}">
              <a16:creationId xmlns:a16="http://schemas.microsoft.com/office/drawing/2014/main" id="{CF06665F-337C-408B-B903-EF4127F5D1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6" name="Text Box 8">
          <a:extLst>
            <a:ext uri="{FF2B5EF4-FFF2-40B4-BE49-F238E27FC236}">
              <a16:creationId xmlns:a16="http://schemas.microsoft.com/office/drawing/2014/main" id="{403905B8-586E-4FD4-AD81-9E032B721D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7" name="Text Box 8">
          <a:extLst>
            <a:ext uri="{FF2B5EF4-FFF2-40B4-BE49-F238E27FC236}">
              <a16:creationId xmlns:a16="http://schemas.microsoft.com/office/drawing/2014/main" id="{6D11D9BD-C270-4542-BC6D-6825B6F1CC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8" name="Text Box 8">
          <a:extLst>
            <a:ext uri="{FF2B5EF4-FFF2-40B4-BE49-F238E27FC236}">
              <a16:creationId xmlns:a16="http://schemas.microsoft.com/office/drawing/2014/main" id="{C816A5FA-2055-41E8-B985-A303D30773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39" name="Text Box 8">
          <a:extLst>
            <a:ext uri="{FF2B5EF4-FFF2-40B4-BE49-F238E27FC236}">
              <a16:creationId xmlns:a16="http://schemas.microsoft.com/office/drawing/2014/main" id="{7B21C9B5-102F-4268-9239-BCA28131E7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0" name="Text Box 8">
          <a:extLst>
            <a:ext uri="{FF2B5EF4-FFF2-40B4-BE49-F238E27FC236}">
              <a16:creationId xmlns:a16="http://schemas.microsoft.com/office/drawing/2014/main" id="{78221028-E2E2-491A-8019-C11F52C204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1" name="Text Box 8">
          <a:extLst>
            <a:ext uri="{FF2B5EF4-FFF2-40B4-BE49-F238E27FC236}">
              <a16:creationId xmlns:a16="http://schemas.microsoft.com/office/drawing/2014/main" id="{145DBECA-A3CA-4014-B3BB-4B683A3182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2" name="Text Box 8">
          <a:extLst>
            <a:ext uri="{FF2B5EF4-FFF2-40B4-BE49-F238E27FC236}">
              <a16:creationId xmlns:a16="http://schemas.microsoft.com/office/drawing/2014/main" id="{C89A1C90-AA64-4358-9867-499472699B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3" name="Text Box 8">
          <a:extLst>
            <a:ext uri="{FF2B5EF4-FFF2-40B4-BE49-F238E27FC236}">
              <a16:creationId xmlns:a16="http://schemas.microsoft.com/office/drawing/2014/main" id="{CFBF8CA3-DA76-4E0C-96ED-8D9A48CCB1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4" name="Text Box 8">
          <a:extLst>
            <a:ext uri="{FF2B5EF4-FFF2-40B4-BE49-F238E27FC236}">
              <a16:creationId xmlns:a16="http://schemas.microsoft.com/office/drawing/2014/main" id="{38C885E4-9FFD-4A83-9E4E-F2D4A14F5B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5" name="Text Box 8">
          <a:extLst>
            <a:ext uri="{FF2B5EF4-FFF2-40B4-BE49-F238E27FC236}">
              <a16:creationId xmlns:a16="http://schemas.microsoft.com/office/drawing/2014/main" id="{3F33D11F-12BD-4129-92D1-C31D66DBFB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6" name="Text Box 8">
          <a:extLst>
            <a:ext uri="{FF2B5EF4-FFF2-40B4-BE49-F238E27FC236}">
              <a16:creationId xmlns:a16="http://schemas.microsoft.com/office/drawing/2014/main" id="{FF2FB10E-5AF8-4743-9F28-AA9594151F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7" name="Text Box 8">
          <a:extLst>
            <a:ext uri="{FF2B5EF4-FFF2-40B4-BE49-F238E27FC236}">
              <a16:creationId xmlns:a16="http://schemas.microsoft.com/office/drawing/2014/main" id="{086BF24F-B0CB-41C0-8401-10922DF59C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8" name="Text Box 8">
          <a:extLst>
            <a:ext uri="{FF2B5EF4-FFF2-40B4-BE49-F238E27FC236}">
              <a16:creationId xmlns:a16="http://schemas.microsoft.com/office/drawing/2014/main" id="{1878B4DF-661D-46BC-A8B6-DEB1393F73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49" name="Text Box 8">
          <a:extLst>
            <a:ext uri="{FF2B5EF4-FFF2-40B4-BE49-F238E27FC236}">
              <a16:creationId xmlns:a16="http://schemas.microsoft.com/office/drawing/2014/main" id="{DDA9341F-DA67-4B5C-8517-4AFA240926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0" name="Text Box 8">
          <a:extLst>
            <a:ext uri="{FF2B5EF4-FFF2-40B4-BE49-F238E27FC236}">
              <a16:creationId xmlns:a16="http://schemas.microsoft.com/office/drawing/2014/main" id="{06E8E31E-FBFB-42C0-8A3F-56BF69FF65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1" name="Text Box 8">
          <a:extLst>
            <a:ext uri="{FF2B5EF4-FFF2-40B4-BE49-F238E27FC236}">
              <a16:creationId xmlns:a16="http://schemas.microsoft.com/office/drawing/2014/main" id="{0D4FCF39-E58E-4177-A70F-3453CB6A66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2" name="Text Box 8">
          <a:extLst>
            <a:ext uri="{FF2B5EF4-FFF2-40B4-BE49-F238E27FC236}">
              <a16:creationId xmlns:a16="http://schemas.microsoft.com/office/drawing/2014/main" id="{ABB7B676-C6C3-426D-803B-76328218E3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3" name="Text Box 8">
          <a:extLst>
            <a:ext uri="{FF2B5EF4-FFF2-40B4-BE49-F238E27FC236}">
              <a16:creationId xmlns:a16="http://schemas.microsoft.com/office/drawing/2014/main" id="{BC5B6225-F09C-4E9C-AFF3-FDCA67B5E3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4" name="Text Box 8">
          <a:extLst>
            <a:ext uri="{FF2B5EF4-FFF2-40B4-BE49-F238E27FC236}">
              <a16:creationId xmlns:a16="http://schemas.microsoft.com/office/drawing/2014/main" id="{59F6643E-1182-4D28-939C-145E895031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5" name="Text Box 8">
          <a:extLst>
            <a:ext uri="{FF2B5EF4-FFF2-40B4-BE49-F238E27FC236}">
              <a16:creationId xmlns:a16="http://schemas.microsoft.com/office/drawing/2014/main" id="{2B98204F-F0A6-4118-993D-B81763F61D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6" name="Text Box 8">
          <a:extLst>
            <a:ext uri="{FF2B5EF4-FFF2-40B4-BE49-F238E27FC236}">
              <a16:creationId xmlns:a16="http://schemas.microsoft.com/office/drawing/2014/main" id="{2B3FBBBB-2430-4367-BDF7-8B988886DF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7" name="Text Box 8">
          <a:extLst>
            <a:ext uri="{FF2B5EF4-FFF2-40B4-BE49-F238E27FC236}">
              <a16:creationId xmlns:a16="http://schemas.microsoft.com/office/drawing/2014/main" id="{C6178DF4-D360-40A2-89E4-1201C8D07B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8" name="Text Box 8">
          <a:extLst>
            <a:ext uri="{FF2B5EF4-FFF2-40B4-BE49-F238E27FC236}">
              <a16:creationId xmlns:a16="http://schemas.microsoft.com/office/drawing/2014/main" id="{0623A3A1-6097-411D-A514-67C3B9E4B7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59" name="Text Box 8">
          <a:extLst>
            <a:ext uri="{FF2B5EF4-FFF2-40B4-BE49-F238E27FC236}">
              <a16:creationId xmlns:a16="http://schemas.microsoft.com/office/drawing/2014/main" id="{DF6D5D44-5FCB-45F1-869F-C707B092A9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0" name="Text Box 8">
          <a:extLst>
            <a:ext uri="{FF2B5EF4-FFF2-40B4-BE49-F238E27FC236}">
              <a16:creationId xmlns:a16="http://schemas.microsoft.com/office/drawing/2014/main" id="{80197C94-126B-4738-B54B-F89D7E10CE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1" name="Text Box 8">
          <a:extLst>
            <a:ext uri="{FF2B5EF4-FFF2-40B4-BE49-F238E27FC236}">
              <a16:creationId xmlns:a16="http://schemas.microsoft.com/office/drawing/2014/main" id="{3660B6DF-D482-4BB4-8ACF-A6B3E411B5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2" name="Text Box 8">
          <a:extLst>
            <a:ext uri="{FF2B5EF4-FFF2-40B4-BE49-F238E27FC236}">
              <a16:creationId xmlns:a16="http://schemas.microsoft.com/office/drawing/2014/main" id="{506EFE5E-EE6D-4EC8-872C-80CC86A5FA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3" name="Text Box 8">
          <a:extLst>
            <a:ext uri="{FF2B5EF4-FFF2-40B4-BE49-F238E27FC236}">
              <a16:creationId xmlns:a16="http://schemas.microsoft.com/office/drawing/2014/main" id="{2F881A37-9324-4D25-948E-F33E903983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4" name="Text Box 8">
          <a:extLst>
            <a:ext uri="{FF2B5EF4-FFF2-40B4-BE49-F238E27FC236}">
              <a16:creationId xmlns:a16="http://schemas.microsoft.com/office/drawing/2014/main" id="{E76C1706-BCD4-41DC-A007-3788154C22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5" name="Text Box 8">
          <a:extLst>
            <a:ext uri="{FF2B5EF4-FFF2-40B4-BE49-F238E27FC236}">
              <a16:creationId xmlns:a16="http://schemas.microsoft.com/office/drawing/2014/main" id="{8E360C2D-DE4B-4F9D-9EE4-03ED61EDFB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6" name="Text Box 8">
          <a:extLst>
            <a:ext uri="{FF2B5EF4-FFF2-40B4-BE49-F238E27FC236}">
              <a16:creationId xmlns:a16="http://schemas.microsoft.com/office/drawing/2014/main" id="{F5F85B50-D70F-408D-B2F1-BBC3C0D5BF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7" name="Text Box 8">
          <a:extLst>
            <a:ext uri="{FF2B5EF4-FFF2-40B4-BE49-F238E27FC236}">
              <a16:creationId xmlns:a16="http://schemas.microsoft.com/office/drawing/2014/main" id="{359A77BD-97D0-406D-9B11-A7248A9E97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8" name="Text Box 8">
          <a:extLst>
            <a:ext uri="{FF2B5EF4-FFF2-40B4-BE49-F238E27FC236}">
              <a16:creationId xmlns:a16="http://schemas.microsoft.com/office/drawing/2014/main" id="{525EAE14-E9F0-4341-A02B-B40912F245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69" name="Text Box 8">
          <a:extLst>
            <a:ext uri="{FF2B5EF4-FFF2-40B4-BE49-F238E27FC236}">
              <a16:creationId xmlns:a16="http://schemas.microsoft.com/office/drawing/2014/main" id="{639FD60E-2506-47B0-B79B-CE99F4AB6B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0" name="Text Box 8">
          <a:extLst>
            <a:ext uri="{FF2B5EF4-FFF2-40B4-BE49-F238E27FC236}">
              <a16:creationId xmlns:a16="http://schemas.microsoft.com/office/drawing/2014/main" id="{FE6B0CAA-A391-43E1-90C6-F8E3099977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1" name="Text Box 8">
          <a:extLst>
            <a:ext uri="{FF2B5EF4-FFF2-40B4-BE49-F238E27FC236}">
              <a16:creationId xmlns:a16="http://schemas.microsoft.com/office/drawing/2014/main" id="{25206613-2FA6-4F5D-8B0B-E7D7C7FD84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2" name="Text Box 8">
          <a:extLst>
            <a:ext uri="{FF2B5EF4-FFF2-40B4-BE49-F238E27FC236}">
              <a16:creationId xmlns:a16="http://schemas.microsoft.com/office/drawing/2014/main" id="{A78F1E2B-70FC-4AC2-BF4F-1086859641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3" name="Text Box 8">
          <a:extLst>
            <a:ext uri="{FF2B5EF4-FFF2-40B4-BE49-F238E27FC236}">
              <a16:creationId xmlns:a16="http://schemas.microsoft.com/office/drawing/2014/main" id="{0FFCB005-4530-4CC6-AFF8-98A184258E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4" name="Text Box 8">
          <a:extLst>
            <a:ext uri="{FF2B5EF4-FFF2-40B4-BE49-F238E27FC236}">
              <a16:creationId xmlns:a16="http://schemas.microsoft.com/office/drawing/2014/main" id="{04F7EAC0-C5D6-4049-B621-22060DF21E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5" name="Text Box 8">
          <a:extLst>
            <a:ext uri="{FF2B5EF4-FFF2-40B4-BE49-F238E27FC236}">
              <a16:creationId xmlns:a16="http://schemas.microsoft.com/office/drawing/2014/main" id="{ED300E6F-CC24-42C0-BE80-08C40B9EFD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6" name="Text Box 8">
          <a:extLst>
            <a:ext uri="{FF2B5EF4-FFF2-40B4-BE49-F238E27FC236}">
              <a16:creationId xmlns:a16="http://schemas.microsoft.com/office/drawing/2014/main" id="{491E56B2-762E-463C-B0F7-FD98658B66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7" name="Text Box 8">
          <a:extLst>
            <a:ext uri="{FF2B5EF4-FFF2-40B4-BE49-F238E27FC236}">
              <a16:creationId xmlns:a16="http://schemas.microsoft.com/office/drawing/2014/main" id="{3605C016-7F87-4F4D-8E69-05941EE2E6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8" name="Text Box 8">
          <a:extLst>
            <a:ext uri="{FF2B5EF4-FFF2-40B4-BE49-F238E27FC236}">
              <a16:creationId xmlns:a16="http://schemas.microsoft.com/office/drawing/2014/main" id="{A2C3B8BE-4FDF-4359-89EE-625E512FEA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79" name="Text Box 8">
          <a:extLst>
            <a:ext uri="{FF2B5EF4-FFF2-40B4-BE49-F238E27FC236}">
              <a16:creationId xmlns:a16="http://schemas.microsoft.com/office/drawing/2014/main" id="{E166C81F-9EBF-4B6B-8185-FE700B1E4B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0" name="Text Box 8">
          <a:extLst>
            <a:ext uri="{FF2B5EF4-FFF2-40B4-BE49-F238E27FC236}">
              <a16:creationId xmlns:a16="http://schemas.microsoft.com/office/drawing/2014/main" id="{DC59F218-59D4-4AAF-9424-A72AFC6123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1" name="Text Box 8">
          <a:extLst>
            <a:ext uri="{FF2B5EF4-FFF2-40B4-BE49-F238E27FC236}">
              <a16:creationId xmlns:a16="http://schemas.microsoft.com/office/drawing/2014/main" id="{E4A6DF90-7DD1-4DC0-B580-8286E88DBB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2" name="Text Box 8">
          <a:extLst>
            <a:ext uri="{FF2B5EF4-FFF2-40B4-BE49-F238E27FC236}">
              <a16:creationId xmlns:a16="http://schemas.microsoft.com/office/drawing/2014/main" id="{5D8A277D-07D8-4A47-A0BE-E8E8A64C60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3" name="Text Box 8">
          <a:extLst>
            <a:ext uri="{FF2B5EF4-FFF2-40B4-BE49-F238E27FC236}">
              <a16:creationId xmlns:a16="http://schemas.microsoft.com/office/drawing/2014/main" id="{9920D41C-BFD7-4AD8-9734-5E3FD7590C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4" name="Text Box 8">
          <a:extLst>
            <a:ext uri="{FF2B5EF4-FFF2-40B4-BE49-F238E27FC236}">
              <a16:creationId xmlns:a16="http://schemas.microsoft.com/office/drawing/2014/main" id="{83B4DB5E-8676-429D-B101-50EFCA9162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85" name="Text Box 8">
          <a:extLst>
            <a:ext uri="{FF2B5EF4-FFF2-40B4-BE49-F238E27FC236}">
              <a16:creationId xmlns:a16="http://schemas.microsoft.com/office/drawing/2014/main" id="{762A8ACF-92DE-4437-89C4-D2C9D667BE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486" name="Text Box 8">
          <a:extLst>
            <a:ext uri="{FF2B5EF4-FFF2-40B4-BE49-F238E27FC236}">
              <a16:creationId xmlns:a16="http://schemas.microsoft.com/office/drawing/2014/main" id="{1B19FE55-AD10-49FE-A08F-83BF98A578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487" name="Text Box 8">
          <a:extLst>
            <a:ext uri="{FF2B5EF4-FFF2-40B4-BE49-F238E27FC236}">
              <a16:creationId xmlns:a16="http://schemas.microsoft.com/office/drawing/2014/main" id="{117D4C75-E2E7-4A71-904D-41D8A12B23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488" name="Text Box 8">
          <a:extLst>
            <a:ext uri="{FF2B5EF4-FFF2-40B4-BE49-F238E27FC236}">
              <a16:creationId xmlns:a16="http://schemas.microsoft.com/office/drawing/2014/main" id="{D5C07C82-6D9E-4577-9EF4-48BB50AA76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489" name="Text Box 8">
          <a:extLst>
            <a:ext uri="{FF2B5EF4-FFF2-40B4-BE49-F238E27FC236}">
              <a16:creationId xmlns:a16="http://schemas.microsoft.com/office/drawing/2014/main" id="{6133AC36-052B-4861-BF19-D1C1446C98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490" name="Text Box 8">
          <a:extLst>
            <a:ext uri="{FF2B5EF4-FFF2-40B4-BE49-F238E27FC236}">
              <a16:creationId xmlns:a16="http://schemas.microsoft.com/office/drawing/2014/main" id="{46853DE0-0FC8-4627-B7E8-B634CF2171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491" name="Text Box 8">
          <a:extLst>
            <a:ext uri="{FF2B5EF4-FFF2-40B4-BE49-F238E27FC236}">
              <a16:creationId xmlns:a16="http://schemas.microsoft.com/office/drawing/2014/main" id="{A830977E-C9EF-4254-893D-3ECEBADFCE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492" name="Text Box 8">
          <a:extLst>
            <a:ext uri="{FF2B5EF4-FFF2-40B4-BE49-F238E27FC236}">
              <a16:creationId xmlns:a16="http://schemas.microsoft.com/office/drawing/2014/main" id="{1F2ECA98-2023-4305-9437-02534C495A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493" name="Text Box 8">
          <a:extLst>
            <a:ext uri="{FF2B5EF4-FFF2-40B4-BE49-F238E27FC236}">
              <a16:creationId xmlns:a16="http://schemas.microsoft.com/office/drawing/2014/main" id="{DEC33F0B-E0F3-44F6-A656-03842BED0E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4" name="Text Box 8">
          <a:extLst>
            <a:ext uri="{FF2B5EF4-FFF2-40B4-BE49-F238E27FC236}">
              <a16:creationId xmlns:a16="http://schemas.microsoft.com/office/drawing/2014/main" id="{477F736F-B09D-4777-9B65-348DD5231C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5" name="Text Box 8">
          <a:extLst>
            <a:ext uri="{FF2B5EF4-FFF2-40B4-BE49-F238E27FC236}">
              <a16:creationId xmlns:a16="http://schemas.microsoft.com/office/drawing/2014/main" id="{F6B4CA6D-CF4F-4793-887F-C6D6539AB3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6" name="Text Box 8">
          <a:extLst>
            <a:ext uri="{FF2B5EF4-FFF2-40B4-BE49-F238E27FC236}">
              <a16:creationId xmlns:a16="http://schemas.microsoft.com/office/drawing/2014/main" id="{F36D3595-64B2-40BE-8D0D-14880F3B55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7" name="Text Box 8">
          <a:extLst>
            <a:ext uri="{FF2B5EF4-FFF2-40B4-BE49-F238E27FC236}">
              <a16:creationId xmlns:a16="http://schemas.microsoft.com/office/drawing/2014/main" id="{3C12B256-7402-4333-BCA1-080018C0C2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8" name="Text Box 8">
          <a:extLst>
            <a:ext uri="{FF2B5EF4-FFF2-40B4-BE49-F238E27FC236}">
              <a16:creationId xmlns:a16="http://schemas.microsoft.com/office/drawing/2014/main" id="{28717E95-F34C-4657-9552-2FF365FAEE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499" name="Text Box 8">
          <a:extLst>
            <a:ext uri="{FF2B5EF4-FFF2-40B4-BE49-F238E27FC236}">
              <a16:creationId xmlns:a16="http://schemas.microsoft.com/office/drawing/2014/main" id="{B9BE4FBF-4296-433C-9266-7C88A52568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0" name="Text Box 8">
          <a:extLst>
            <a:ext uri="{FF2B5EF4-FFF2-40B4-BE49-F238E27FC236}">
              <a16:creationId xmlns:a16="http://schemas.microsoft.com/office/drawing/2014/main" id="{DA8AB951-662C-4AA8-9359-308C9DACE3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1" name="Text Box 8">
          <a:extLst>
            <a:ext uri="{FF2B5EF4-FFF2-40B4-BE49-F238E27FC236}">
              <a16:creationId xmlns:a16="http://schemas.microsoft.com/office/drawing/2014/main" id="{67088054-F67F-4C9D-B240-EEDEACDE5D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2" name="Text Box 8">
          <a:extLst>
            <a:ext uri="{FF2B5EF4-FFF2-40B4-BE49-F238E27FC236}">
              <a16:creationId xmlns:a16="http://schemas.microsoft.com/office/drawing/2014/main" id="{4B773002-0AAE-4221-BB02-DBE681C97E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3" name="Text Box 8">
          <a:extLst>
            <a:ext uri="{FF2B5EF4-FFF2-40B4-BE49-F238E27FC236}">
              <a16:creationId xmlns:a16="http://schemas.microsoft.com/office/drawing/2014/main" id="{BD5C96F1-814A-42FF-8AF2-69F8F300A4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4" name="Text Box 8">
          <a:extLst>
            <a:ext uri="{FF2B5EF4-FFF2-40B4-BE49-F238E27FC236}">
              <a16:creationId xmlns:a16="http://schemas.microsoft.com/office/drawing/2014/main" id="{F3F0D019-7691-4504-8672-D48CC6BC9A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5" name="Text Box 8">
          <a:extLst>
            <a:ext uri="{FF2B5EF4-FFF2-40B4-BE49-F238E27FC236}">
              <a16:creationId xmlns:a16="http://schemas.microsoft.com/office/drawing/2014/main" id="{03ED96AD-650E-4C8E-B22F-A3541A3B3C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6" name="Text Box 8">
          <a:extLst>
            <a:ext uri="{FF2B5EF4-FFF2-40B4-BE49-F238E27FC236}">
              <a16:creationId xmlns:a16="http://schemas.microsoft.com/office/drawing/2014/main" id="{38063C12-404A-4B27-A379-312D5A8362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7" name="Text Box 8">
          <a:extLst>
            <a:ext uri="{FF2B5EF4-FFF2-40B4-BE49-F238E27FC236}">
              <a16:creationId xmlns:a16="http://schemas.microsoft.com/office/drawing/2014/main" id="{22BD77FD-2538-4B67-9C58-C1DF32F682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8" name="Text Box 8">
          <a:extLst>
            <a:ext uri="{FF2B5EF4-FFF2-40B4-BE49-F238E27FC236}">
              <a16:creationId xmlns:a16="http://schemas.microsoft.com/office/drawing/2014/main" id="{C393DA44-5DF4-4255-B46E-6D4BD2E49E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09" name="Text Box 8">
          <a:extLst>
            <a:ext uri="{FF2B5EF4-FFF2-40B4-BE49-F238E27FC236}">
              <a16:creationId xmlns:a16="http://schemas.microsoft.com/office/drawing/2014/main" id="{C693F369-2BC0-44DF-BEB2-911978F3F2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0" name="Text Box 8">
          <a:extLst>
            <a:ext uri="{FF2B5EF4-FFF2-40B4-BE49-F238E27FC236}">
              <a16:creationId xmlns:a16="http://schemas.microsoft.com/office/drawing/2014/main" id="{8230EEAA-3AF1-4AAF-B7F5-54DFF459C8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1" name="Text Box 8">
          <a:extLst>
            <a:ext uri="{FF2B5EF4-FFF2-40B4-BE49-F238E27FC236}">
              <a16:creationId xmlns:a16="http://schemas.microsoft.com/office/drawing/2014/main" id="{B1C41679-FE1F-49BD-8B5F-BFC6FE8176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2" name="Text Box 8">
          <a:extLst>
            <a:ext uri="{FF2B5EF4-FFF2-40B4-BE49-F238E27FC236}">
              <a16:creationId xmlns:a16="http://schemas.microsoft.com/office/drawing/2014/main" id="{5611A8FB-83D9-4E1D-B6E2-8A9429A049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3" name="Text Box 8">
          <a:extLst>
            <a:ext uri="{FF2B5EF4-FFF2-40B4-BE49-F238E27FC236}">
              <a16:creationId xmlns:a16="http://schemas.microsoft.com/office/drawing/2014/main" id="{292617C2-7BBC-4467-9A93-5A419E835F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4" name="Text Box 8">
          <a:extLst>
            <a:ext uri="{FF2B5EF4-FFF2-40B4-BE49-F238E27FC236}">
              <a16:creationId xmlns:a16="http://schemas.microsoft.com/office/drawing/2014/main" id="{65EF20A7-B7C0-46A0-945C-551E4BD037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5" name="Text Box 8">
          <a:extLst>
            <a:ext uri="{FF2B5EF4-FFF2-40B4-BE49-F238E27FC236}">
              <a16:creationId xmlns:a16="http://schemas.microsoft.com/office/drawing/2014/main" id="{BE1510B7-CDA9-4D94-9E14-2372859D41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6" name="Text Box 8">
          <a:extLst>
            <a:ext uri="{FF2B5EF4-FFF2-40B4-BE49-F238E27FC236}">
              <a16:creationId xmlns:a16="http://schemas.microsoft.com/office/drawing/2014/main" id="{9B9FF3A5-2DF9-4A7E-A8D7-216E328F42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7" name="Text Box 8">
          <a:extLst>
            <a:ext uri="{FF2B5EF4-FFF2-40B4-BE49-F238E27FC236}">
              <a16:creationId xmlns:a16="http://schemas.microsoft.com/office/drawing/2014/main" id="{36929759-5BC8-4E2B-8BA6-E3BBAADCA1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8" name="Text Box 8">
          <a:extLst>
            <a:ext uri="{FF2B5EF4-FFF2-40B4-BE49-F238E27FC236}">
              <a16:creationId xmlns:a16="http://schemas.microsoft.com/office/drawing/2014/main" id="{769056FC-2579-42E9-AB88-EE7D9D21F8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19" name="Text Box 8">
          <a:extLst>
            <a:ext uri="{FF2B5EF4-FFF2-40B4-BE49-F238E27FC236}">
              <a16:creationId xmlns:a16="http://schemas.microsoft.com/office/drawing/2014/main" id="{E1F6CAEF-75F8-4D21-B896-032CC7271C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0" name="Text Box 8">
          <a:extLst>
            <a:ext uri="{FF2B5EF4-FFF2-40B4-BE49-F238E27FC236}">
              <a16:creationId xmlns:a16="http://schemas.microsoft.com/office/drawing/2014/main" id="{CA84EF56-1DED-41AB-B694-03C6D84CFE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1" name="Text Box 8">
          <a:extLst>
            <a:ext uri="{FF2B5EF4-FFF2-40B4-BE49-F238E27FC236}">
              <a16:creationId xmlns:a16="http://schemas.microsoft.com/office/drawing/2014/main" id="{776C80B9-64BC-4D18-BC83-D2419EAF6D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2" name="Text Box 8">
          <a:extLst>
            <a:ext uri="{FF2B5EF4-FFF2-40B4-BE49-F238E27FC236}">
              <a16:creationId xmlns:a16="http://schemas.microsoft.com/office/drawing/2014/main" id="{F2732693-8D32-499E-8D10-5C5C427A6D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3" name="Text Box 8">
          <a:extLst>
            <a:ext uri="{FF2B5EF4-FFF2-40B4-BE49-F238E27FC236}">
              <a16:creationId xmlns:a16="http://schemas.microsoft.com/office/drawing/2014/main" id="{56E3C188-4CA3-485B-B005-E41B9E1B70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4" name="Text Box 8">
          <a:extLst>
            <a:ext uri="{FF2B5EF4-FFF2-40B4-BE49-F238E27FC236}">
              <a16:creationId xmlns:a16="http://schemas.microsoft.com/office/drawing/2014/main" id="{F4E209B6-04B6-4012-82C6-7F11684149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5" name="Text Box 8">
          <a:extLst>
            <a:ext uri="{FF2B5EF4-FFF2-40B4-BE49-F238E27FC236}">
              <a16:creationId xmlns:a16="http://schemas.microsoft.com/office/drawing/2014/main" id="{E1F336F4-911C-4841-94E5-6D91896B64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6" name="Text Box 8">
          <a:extLst>
            <a:ext uri="{FF2B5EF4-FFF2-40B4-BE49-F238E27FC236}">
              <a16:creationId xmlns:a16="http://schemas.microsoft.com/office/drawing/2014/main" id="{CF08FA42-2AA8-4444-8243-EAC975E651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7" name="Text Box 8">
          <a:extLst>
            <a:ext uri="{FF2B5EF4-FFF2-40B4-BE49-F238E27FC236}">
              <a16:creationId xmlns:a16="http://schemas.microsoft.com/office/drawing/2014/main" id="{8E9BDE25-ABF2-4837-B569-F744489369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8" name="Text Box 8">
          <a:extLst>
            <a:ext uri="{FF2B5EF4-FFF2-40B4-BE49-F238E27FC236}">
              <a16:creationId xmlns:a16="http://schemas.microsoft.com/office/drawing/2014/main" id="{5778E6C3-4EBB-455D-86E9-0BF7F95D66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29" name="Text Box 8">
          <a:extLst>
            <a:ext uri="{FF2B5EF4-FFF2-40B4-BE49-F238E27FC236}">
              <a16:creationId xmlns:a16="http://schemas.microsoft.com/office/drawing/2014/main" id="{A4649D9B-9449-42FE-B37B-347E23694F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0" name="Text Box 8">
          <a:extLst>
            <a:ext uri="{FF2B5EF4-FFF2-40B4-BE49-F238E27FC236}">
              <a16:creationId xmlns:a16="http://schemas.microsoft.com/office/drawing/2014/main" id="{43559AA8-28F1-4B43-B810-A715277E72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1" name="Text Box 8">
          <a:extLst>
            <a:ext uri="{FF2B5EF4-FFF2-40B4-BE49-F238E27FC236}">
              <a16:creationId xmlns:a16="http://schemas.microsoft.com/office/drawing/2014/main" id="{06B79E39-C554-4754-B3E7-A7AA2C6F65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2" name="Text Box 8">
          <a:extLst>
            <a:ext uri="{FF2B5EF4-FFF2-40B4-BE49-F238E27FC236}">
              <a16:creationId xmlns:a16="http://schemas.microsoft.com/office/drawing/2014/main" id="{2EFD6A85-0128-438C-86A0-1D6D46A0AE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3" name="Text Box 8">
          <a:extLst>
            <a:ext uri="{FF2B5EF4-FFF2-40B4-BE49-F238E27FC236}">
              <a16:creationId xmlns:a16="http://schemas.microsoft.com/office/drawing/2014/main" id="{574AF9B7-30D9-4A73-AC6E-D13836B23C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4" name="Text Box 8">
          <a:extLst>
            <a:ext uri="{FF2B5EF4-FFF2-40B4-BE49-F238E27FC236}">
              <a16:creationId xmlns:a16="http://schemas.microsoft.com/office/drawing/2014/main" id="{BEAEE64D-4704-41F7-9C36-22141BC0E0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5" name="Text Box 8">
          <a:extLst>
            <a:ext uri="{FF2B5EF4-FFF2-40B4-BE49-F238E27FC236}">
              <a16:creationId xmlns:a16="http://schemas.microsoft.com/office/drawing/2014/main" id="{C9B5C142-DB39-4EAF-B404-C9A397112C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6" name="Text Box 8">
          <a:extLst>
            <a:ext uri="{FF2B5EF4-FFF2-40B4-BE49-F238E27FC236}">
              <a16:creationId xmlns:a16="http://schemas.microsoft.com/office/drawing/2014/main" id="{ECA22667-F73B-416A-971F-AC488667A3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7" name="Text Box 8">
          <a:extLst>
            <a:ext uri="{FF2B5EF4-FFF2-40B4-BE49-F238E27FC236}">
              <a16:creationId xmlns:a16="http://schemas.microsoft.com/office/drawing/2014/main" id="{E84E81F7-EF3F-4465-BA2B-908D5C1C8C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8" name="Text Box 8">
          <a:extLst>
            <a:ext uri="{FF2B5EF4-FFF2-40B4-BE49-F238E27FC236}">
              <a16:creationId xmlns:a16="http://schemas.microsoft.com/office/drawing/2014/main" id="{BB271E6B-2224-4716-B510-B922106873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39" name="Text Box 8">
          <a:extLst>
            <a:ext uri="{FF2B5EF4-FFF2-40B4-BE49-F238E27FC236}">
              <a16:creationId xmlns:a16="http://schemas.microsoft.com/office/drawing/2014/main" id="{9F1944DB-6BC7-4DDC-8A26-3632DD0C88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0" name="Text Box 8">
          <a:extLst>
            <a:ext uri="{FF2B5EF4-FFF2-40B4-BE49-F238E27FC236}">
              <a16:creationId xmlns:a16="http://schemas.microsoft.com/office/drawing/2014/main" id="{923B01C5-61EE-419B-A1DB-FEE06EBB7B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1" name="Text Box 8">
          <a:extLst>
            <a:ext uri="{FF2B5EF4-FFF2-40B4-BE49-F238E27FC236}">
              <a16:creationId xmlns:a16="http://schemas.microsoft.com/office/drawing/2014/main" id="{16953AC1-C855-49E1-904C-588A05958F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2" name="Text Box 8">
          <a:extLst>
            <a:ext uri="{FF2B5EF4-FFF2-40B4-BE49-F238E27FC236}">
              <a16:creationId xmlns:a16="http://schemas.microsoft.com/office/drawing/2014/main" id="{CAC7127D-FEB0-48E6-80A8-89F39D51BD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3" name="Text Box 8">
          <a:extLst>
            <a:ext uri="{FF2B5EF4-FFF2-40B4-BE49-F238E27FC236}">
              <a16:creationId xmlns:a16="http://schemas.microsoft.com/office/drawing/2014/main" id="{B2A2122F-5ACF-4967-AC27-68B54EE006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4" name="Text Box 8">
          <a:extLst>
            <a:ext uri="{FF2B5EF4-FFF2-40B4-BE49-F238E27FC236}">
              <a16:creationId xmlns:a16="http://schemas.microsoft.com/office/drawing/2014/main" id="{9FE145F7-216C-4DE4-8C8E-A631C7A68F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5" name="Text Box 8">
          <a:extLst>
            <a:ext uri="{FF2B5EF4-FFF2-40B4-BE49-F238E27FC236}">
              <a16:creationId xmlns:a16="http://schemas.microsoft.com/office/drawing/2014/main" id="{EFFB118E-081B-4B2B-8BE8-352311C574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6" name="Text Box 8">
          <a:extLst>
            <a:ext uri="{FF2B5EF4-FFF2-40B4-BE49-F238E27FC236}">
              <a16:creationId xmlns:a16="http://schemas.microsoft.com/office/drawing/2014/main" id="{70EBA17D-C02F-40AC-BDD5-3B5344C927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7" name="Text Box 8">
          <a:extLst>
            <a:ext uri="{FF2B5EF4-FFF2-40B4-BE49-F238E27FC236}">
              <a16:creationId xmlns:a16="http://schemas.microsoft.com/office/drawing/2014/main" id="{CA57FFD2-4B19-484F-97FC-6AA2B0CE6E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8" name="Text Box 8">
          <a:extLst>
            <a:ext uri="{FF2B5EF4-FFF2-40B4-BE49-F238E27FC236}">
              <a16:creationId xmlns:a16="http://schemas.microsoft.com/office/drawing/2014/main" id="{E1254B50-F7C9-4996-BAAD-40A0AA3D0C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49" name="Text Box 8">
          <a:extLst>
            <a:ext uri="{FF2B5EF4-FFF2-40B4-BE49-F238E27FC236}">
              <a16:creationId xmlns:a16="http://schemas.microsoft.com/office/drawing/2014/main" id="{053444E7-3863-448F-B31A-B553180C56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550" name="Text Box 8">
          <a:extLst>
            <a:ext uri="{FF2B5EF4-FFF2-40B4-BE49-F238E27FC236}">
              <a16:creationId xmlns:a16="http://schemas.microsoft.com/office/drawing/2014/main" id="{E0F6D983-453E-4122-9FF7-EEAA763ECE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551" name="Text Box 8">
          <a:extLst>
            <a:ext uri="{FF2B5EF4-FFF2-40B4-BE49-F238E27FC236}">
              <a16:creationId xmlns:a16="http://schemas.microsoft.com/office/drawing/2014/main" id="{8DADAF4B-0E9E-4AFA-A13B-341022CCD0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552" name="Text Box 8">
          <a:extLst>
            <a:ext uri="{FF2B5EF4-FFF2-40B4-BE49-F238E27FC236}">
              <a16:creationId xmlns:a16="http://schemas.microsoft.com/office/drawing/2014/main" id="{82B8F673-FA46-4285-8A55-589B7D4823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553" name="Text Box 8">
          <a:extLst>
            <a:ext uri="{FF2B5EF4-FFF2-40B4-BE49-F238E27FC236}">
              <a16:creationId xmlns:a16="http://schemas.microsoft.com/office/drawing/2014/main" id="{5DAF95A8-1793-4C9C-BBA5-B648690FB4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554" name="Text Box 8">
          <a:extLst>
            <a:ext uri="{FF2B5EF4-FFF2-40B4-BE49-F238E27FC236}">
              <a16:creationId xmlns:a16="http://schemas.microsoft.com/office/drawing/2014/main" id="{B4476ADA-44E4-44B7-9068-A23DC55CC1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555" name="Text Box 8">
          <a:extLst>
            <a:ext uri="{FF2B5EF4-FFF2-40B4-BE49-F238E27FC236}">
              <a16:creationId xmlns:a16="http://schemas.microsoft.com/office/drawing/2014/main" id="{827CCACB-471D-45F8-9A40-247E6ECD59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556" name="Text Box 8">
          <a:extLst>
            <a:ext uri="{FF2B5EF4-FFF2-40B4-BE49-F238E27FC236}">
              <a16:creationId xmlns:a16="http://schemas.microsoft.com/office/drawing/2014/main" id="{B174B3DC-4F31-4A23-8FB6-B167E83E7C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557" name="Text Box 8">
          <a:extLst>
            <a:ext uri="{FF2B5EF4-FFF2-40B4-BE49-F238E27FC236}">
              <a16:creationId xmlns:a16="http://schemas.microsoft.com/office/drawing/2014/main" id="{25B7A8E2-300F-45E2-B002-5523D329B1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558" name="Text Box 8">
          <a:extLst>
            <a:ext uri="{FF2B5EF4-FFF2-40B4-BE49-F238E27FC236}">
              <a16:creationId xmlns:a16="http://schemas.microsoft.com/office/drawing/2014/main" id="{9B4BC418-CFFC-46AD-AE0F-6300A7430A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559" name="Text Box 8">
          <a:extLst>
            <a:ext uri="{FF2B5EF4-FFF2-40B4-BE49-F238E27FC236}">
              <a16:creationId xmlns:a16="http://schemas.microsoft.com/office/drawing/2014/main" id="{EE17C6A4-D101-4E39-AAC9-5CEB98ABB3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560" name="Text Box 8">
          <a:extLst>
            <a:ext uri="{FF2B5EF4-FFF2-40B4-BE49-F238E27FC236}">
              <a16:creationId xmlns:a16="http://schemas.microsoft.com/office/drawing/2014/main" id="{2953C51A-8317-4B8B-8FDB-DB30B9F319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561" name="Text Box 8">
          <a:extLst>
            <a:ext uri="{FF2B5EF4-FFF2-40B4-BE49-F238E27FC236}">
              <a16:creationId xmlns:a16="http://schemas.microsoft.com/office/drawing/2014/main" id="{3DF15653-F544-4F71-9145-B8A38E3810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2" name="Text Box 8">
          <a:extLst>
            <a:ext uri="{FF2B5EF4-FFF2-40B4-BE49-F238E27FC236}">
              <a16:creationId xmlns:a16="http://schemas.microsoft.com/office/drawing/2014/main" id="{3AADBAA3-C247-44BD-BE89-624ECEFA10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3" name="Text Box 8">
          <a:extLst>
            <a:ext uri="{FF2B5EF4-FFF2-40B4-BE49-F238E27FC236}">
              <a16:creationId xmlns:a16="http://schemas.microsoft.com/office/drawing/2014/main" id="{DDF6B973-9E7B-4D88-9610-34E0A2A455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4" name="Text Box 8">
          <a:extLst>
            <a:ext uri="{FF2B5EF4-FFF2-40B4-BE49-F238E27FC236}">
              <a16:creationId xmlns:a16="http://schemas.microsoft.com/office/drawing/2014/main" id="{A44ADD3A-03F6-41E4-92D3-BADCBF7593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5" name="Text Box 8">
          <a:extLst>
            <a:ext uri="{FF2B5EF4-FFF2-40B4-BE49-F238E27FC236}">
              <a16:creationId xmlns:a16="http://schemas.microsoft.com/office/drawing/2014/main" id="{6D2EF254-C71C-416C-BBDF-B4CCA98693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6" name="Text Box 8">
          <a:extLst>
            <a:ext uri="{FF2B5EF4-FFF2-40B4-BE49-F238E27FC236}">
              <a16:creationId xmlns:a16="http://schemas.microsoft.com/office/drawing/2014/main" id="{01631684-91CD-43E7-844A-BB209D75A2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7" name="Text Box 8">
          <a:extLst>
            <a:ext uri="{FF2B5EF4-FFF2-40B4-BE49-F238E27FC236}">
              <a16:creationId xmlns:a16="http://schemas.microsoft.com/office/drawing/2014/main" id="{DA563B07-8E97-4704-B345-8AF15E4807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8" name="Text Box 8">
          <a:extLst>
            <a:ext uri="{FF2B5EF4-FFF2-40B4-BE49-F238E27FC236}">
              <a16:creationId xmlns:a16="http://schemas.microsoft.com/office/drawing/2014/main" id="{A61D89DD-0663-4F6E-AA82-5C49AA4016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69" name="Text Box 8">
          <a:extLst>
            <a:ext uri="{FF2B5EF4-FFF2-40B4-BE49-F238E27FC236}">
              <a16:creationId xmlns:a16="http://schemas.microsoft.com/office/drawing/2014/main" id="{F9FFF31D-D3C5-4BD5-AC75-F902C203E5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0" name="Text Box 8">
          <a:extLst>
            <a:ext uri="{FF2B5EF4-FFF2-40B4-BE49-F238E27FC236}">
              <a16:creationId xmlns:a16="http://schemas.microsoft.com/office/drawing/2014/main" id="{104148D1-3FC8-4FF3-8DAA-B62F82E7CF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1" name="Text Box 8">
          <a:extLst>
            <a:ext uri="{FF2B5EF4-FFF2-40B4-BE49-F238E27FC236}">
              <a16:creationId xmlns:a16="http://schemas.microsoft.com/office/drawing/2014/main" id="{7D51B3E6-512E-4BCB-A095-A37A9364D0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2" name="Text Box 8">
          <a:extLst>
            <a:ext uri="{FF2B5EF4-FFF2-40B4-BE49-F238E27FC236}">
              <a16:creationId xmlns:a16="http://schemas.microsoft.com/office/drawing/2014/main" id="{4002B969-DF7A-4246-9241-F168A566CE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3" name="Text Box 8">
          <a:extLst>
            <a:ext uri="{FF2B5EF4-FFF2-40B4-BE49-F238E27FC236}">
              <a16:creationId xmlns:a16="http://schemas.microsoft.com/office/drawing/2014/main" id="{9106D873-5EB3-49DF-B245-2590DB9A5D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4" name="Text Box 8">
          <a:extLst>
            <a:ext uri="{FF2B5EF4-FFF2-40B4-BE49-F238E27FC236}">
              <a16:creationId xmlns:a16="http://schemas.microsoft.com/office/drawing/2014/main" id="{2216BE36-99FF-4DB3-8633-8D0336A2CF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5" name="Text Box 8">
          <a:extLst>
            <a:ext uri="{FF2B5EF4-FFF2-40B4-BE49-F238E27FC236}">
              <a16:creationId xmlns:a16="http://schemas.microsoft.com/office/drawing/2014/main" id="{A102761F-9D20-487B-9E50-4B78F1DD34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6" name="Text Box 8">
          <a:extLst>
            <a:ext uri="{FF2B5EF4-FFF2-40B4-BE49-F238E27FC236}">
              <a16:creationId xmlns:a16="http://schemas.microsoft.com/office/drawing/2014/main" id="{858AB80A-F827-4167-A02B-5F098514D2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7" name="Text Box 8">
          <a:extLst>
            <a:ext uri="{FF2B5EF4-FFF2-40B4-BE49-F238E27FC236}">
              <a16:creationId xmlns:a16="http://schemas.microsoft.com/office/drawing/2014/main" id="{E620598B-6C71-4A70-878A-D6B5637ACE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8" name="Text Box 8">
          <a:extLst>
            <a:ext uri="{FF2B5EF4-FFF2-40B4-BE49-F238E27FC236}">
              <a16:creationId xmlns:a16="http://schemas.microsoft.com/office/drawing/2014/main" id="{3D25FD17-758E-477C-A4F6-A0A70D7C15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79" name="Text Box 8">
          <a:extLst>
            <a:ext uri="{FF2B5EF4-FFF2-40B4-BE49-F238E27FC236}">
              <a16:creationId xmlns:a16="http://schemas.microsoft.com/office/drawing/2014/main" id="{0A22FA72-FC09-4239-AA1D-2AEDD20155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0" name="Text Box 8">
          <a:extLst>
            <a:ext uri="{FF2B5EF4-FFF2-40B4-BE49-F238E27FC236}">
              <a16:creationId xmlns:a16="http://schemas.microsoft.com/office/drawing/2014/main" id="{386FFA3A-97BB-4EE8-B7DC-88B40A27EF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1" name="Text Box 8">
          <a:extLst>
            <a:ext uri="{FF2B5EF4-FFF2-40B4-BE49-F238E27FC236}">
              <a16:creationId xmlns:a16="http://schemas.microsoft.com/office/drawing/2014/main" id="{9DBD70FE-E8BB-43A4-BA06-F6DD11D81E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2" name="Text Box 8">
          <a:extLst>
            <a:ext uri="{FF2B5EF4-FFF2-40B4-BE49-F238E27FC236}">
              <a16:creationId xmlns:a16="http://schemas.microsoft.com/office/drawing/2014/main" id="{9C0115D1-F789-49A7-9DE9-7F32048A2D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3" name="Text Box 8">
          <a:extLst>
            <a:ext uri="{FF2B5EF4-FFF2-40B4-BE49-F238E27FC236}">
              <a16:creationId xmlns:a16="http://schemas.microsoft.com/office/drawing/2014/main" id="{D9AEEF04-AE83-4046-9D47-BC28F3E904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4" name="Text Box 8">
          <a:extLst>
            <a:ext uri="{FF2B5EF4-FFF2-40B4-BE49-F238E27FC236}">
              <a16:creationId xmlns:a16="http://schemas.microsoft.com/office/drawing/2014/main" id="{1A73DD80-2FD1-4D0E-821F-0085D9792E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5" name="Text Box 8">
          <a:extLst>
            <a:ext uri="{FF2B5EF4-FFF2-40B4-BE49-F238E27FC236}">
              <a16:creationId xmlns:a16="http://schemas.microsoft.com/office/drawing/2014/main" id="{5DB108B1-BFB2-419A-9DBB-56E504F033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6" name="Text Box 8">
          <a:extLst>
            <a:ext uri="{FF2B5EF4-FFF2-40B4-BE49-F238E27FC236}">
              <a16:creationId xmlns:a16="http://schemas.microsoft.com/office/drawing/2014/main" id="{2ADBF31E-A35D-46C4-94D3-A6190469F8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7" name="Text Box 8">
          <a:extLst>
            <a:ext uri="{FF2B5EF4-FFF2-40B4-BE49-F238E27FC236}">
              <a16:creationId xmlns:a16="http://schemas.microsoft.com/office/drawing/2014/main" id="{6C2C4711-FF48-4E2E-B408-E5A5595453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8" name="Text Box 8">
          <a:extLst>
            <a:ext uri="{FF2B5EF4-FFF2-40B4-BE49-F238E27FC236}">
              <a16:creationId xmlns:a16="http://schemas.microsoft.com/office/drawing/2014/main" id="{52AD3F41-BFB5-4453-A541-8079A5B1FE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89" name="Text Box 8">
          <a:extLst>
            <a:ext uri="{FF2B5EF4-FFF2-40B4-BE49-F238E27FC236}">
              <a16:creationId xmlns:a16="http://schemas.microsoft.com/office/drawing/2014/main" id="{156D4573-F4AF-4E60-84C4-E15FF843D4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0" name="Text Box 8">
          <a:extLst>
            <a:ext uri="{FF2B5EF4-FFF2-40B4-BE49-F238E27FC236}">
              <a16:creationId xmlns:a16="http://schemas.microsoft.com/office/drawing/2014/main" id="{AFC469C0-2668-426C-B77C-5745307E90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1" name="Text Box 8">
          <a:extLst>
            <a:ext uri="{FF2B5EF4-FFF2-40B4-BE49-F238E27FC236}">
              <a16:creationId xmlns:a16="http://schemas.microsoft.com/office/drawing/2014/main" id="{A99A156F-E8EC-4E12-ADC0-D9F8137166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2" name="Text Box 8">
          <a:extLst>
            <a:ext uri="{FF2B5EF4-FFF2-40B4-BE49-F238E27FC236}">
              <a16:creationId xmlns:a16="http://schemas.microsoft.com/office/drawing/2014/main" id="{9D570099-C029-470A-B771-0795954D93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3" name="Text Box 8">
          <a:extLst>
            <a:ext uri="{FF2B5EF4-FFF2-40B4-BE49-F238E27FC236}">
              <a16:creationId xmlns:a16="http://schemas.microsoft.com/office/drawing/2014/main" id="{6A55198B-C5F0-4B06-B5CD-A24C92C2B0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4" name="Text Box 8">
          <a:extLst>
            <a:ext uri="{FF2B5EF4-FFF2-40B4-BE49-F238E27FC236}">
              <a16:creationId xmlns:a16="http://schemas.microsoft.com/office/drawing/2014/main" id="{1F9C0FCC-6108-45A3-AE8A-BB79482802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5" name="Text Box 8">
          <a:extLst>
            <a:ext uri="{FF2B5EF4-FFF2-40B4-BE49-F238E27FC236}">
              <a16:creationId xmlns:a16="http://schemas.microsoft.com/office/drawing/2014/main" id="{737356ED-3BF4-4AC9-97D2-0F341E1BE3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6" name="Text Box 8">
          <a:extLst>
            <a:ext uri="{FF2B5EF4-FFF2-40B4-BE49-F238E27FC236}">
              <a16:creationId xmlns:a16="http://schemas.microsoft.com/office/drawing/2014/main" id="{D1A02E52-41AE-4C2E-91CC-856D99AD6C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7" name="Text Box 8">
          <a:extLst>
            <a:ext uri="{FF2B5EF4-FFF2-40B4-BE49-F238E27FC236}">
              <a16:creationId xmlns:a16="http://schemas.microsoft.com/office/drawing/2014/main" id="{5EFD35BC-AE0E-4CFC-9F1C-16C5518304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8" name="Text Box 8">
          <a:extLst>
            <a:ext uri="{FF2B5EF4-FFF2-40B4-BE49-F238E27FC236}">
              <a16:creationId xmlns:a16="http://schemas.microsoft.com/office/drawing/2014/main" id="{72784B7B-CAA7-42F6-9A0A-13AF7E1D8C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599" name="Text Box 8">
          <a:extLst>
            <a:ext uri="{FF2B5EF4-FFF2-40B4-BE49-F238E27FC236}">
              <a16:creationId xmlns:a16="http://schemas.microsoft.com/office/drawing/2014/main" id="{652EA165-2355-4C3B-AD39-EE55342CD2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0" name="Text Box 8">
          <a:extLst>
            <a:ext uri="{FF2B5EF4-FFF2-40B4-BE49-F238E27FC236}">
              <a16:creationId xmlns:a16="http://schemas.microsoft.com/office/drawing/2014/main" id="{974BF846-CFA2-477A-8A9A-57D1B52757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1" name="Text Box 8">
          <a:extLst>
            <a:ext uri="{FF2B5EF4-FFF2-40B4-BE49-F238E27FC236}">
              <a16:creationId xmlns:a16="http://schemas.microsoft.com/office/drawing/2014/main" id="{F4939D3D-4815-420A-A6CB-2237ED799B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2" name="Text Box 8">
          <a:extLst>
            <a:ext uri="{FF2B5EF4-FFF2-40B4-BE49-F238E27FC236}">
              <a16:creationId xmlns:a16="http://schemas.microsoft.com/office/drawing/2014/main" id="{2BD17170-A527-479B-8464-46987C7229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3" name="Text Box 8">
          <a:extLst>
            <a:ext uri="{FF2B5EF4-FFF2-40B4-BE49-F238E27FC236}">
              <a16:creationId xmlns:a16="http://schemas.microsoft.com/office/drawing/2014/main" id="{1AC92F32-1B04-49A6-A9BB-7A03543F8D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4" name="Text Box 8">
          <a:extLst>
            <a:ext uri="{FF2B5EF4-FFF2-40B4-BE49-F238E27FC236}">
              <a16:creationId xmlns:a16="http://schemas.microsoft.com/office/drawing/2014/main" id="{EF37A085-BCB2-4DB7-B460-E33BC64BD8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5" name="Text Box 8">
          <a:extLst>
            <a:ext uri="{FF2B5EF4-FFF2-40B4-BE49-F238E27FC236}">
              <a16:creationId xmlns:a16="http://schemas.microsoft.com/office/drawing/2014/main" id="{3EB52D00-8EB0-4FFC-8D8F-6BC3E53AC9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6" name="Text Box 8">
          <a:extLst>
            <a:ext uri="{FF2B5EF4-FFF2-40B4-BE49-F238E27FC236}">
              <a16:creationId xmlns:a16="http://schemas.microsoft.com/office/drawing/2014/main" id="{D75A3AEE-3760-4C18-AC06-BB6D4D989D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7" name="Text Box 8">
          <a:extLst>
            <a:ext uri="{FF2B5EF4-FFF2-40B4-BE49-F238E27FC236}">
              <a16:creationId xmlns:a16="http://schemas.microsoft.com/office/drawing/2014/main" id="{1F695A1E-4941-4839-AD07-8DEB275D89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8" name="Text Box 8">
          <a:extLst>
            <a:ext uri="{FF2B5EF4-FFF2-40B4-BE49-F238E27FC236}">
              <a16:creationId xmlns:a16="http://schemas.microsoft.com/office/drawing/2014/main" id="{199BF945-922D-4CEA-906F-7BC2327DE4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09" name="Text Box 8">
          <a:extLst>
            <a:ext uri="{FF2B5EF4-FFF2-40B4-BE49-F238E27FC236}">
              <a16:creationId xmlns:a16="http://schemas.microsoft.com/office/drawing/2014/main" id="{60402DF0-1361-4349-BFBE-4D49582ACD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0" name="Text Box 8">
          <a:extLst>
            <a:ext uri="{FF2B5EF4-FFF2-40B4-BE49-F238E27FC236}">
              <a16:creationId xmlns:a16="http://schemas.microsoft.com/office/drawing/2014/main" id="{702CDE91-01B8-4C9B-B5FC-E3563CC06C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1" name="Text Box 8">
          <a:extLst>
            <a:ext uri="{FF2B5EF4-FFF2-40B4-BE49-F238E27FC236}">
              <a16:creationId xmlns:a16="http://schemas.microsoft.com/office/drawing/2014/main" id="{D9E46194-EB1E-4EE7-A9D0-7C0D382B7F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2" name="Text Box 8">
          <a:extLst>
            <a:ext uri="{FF2B5EF4-FFF2-40B4-BE49-F238E27FC236}">
              <a16:creationId xmlns:a16="http://schemas.microsoft.com/office/drawing/2014/main" id="{503DEE1C-2E74-4999-BC8F-056F3280E9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3" name="Text Box 8">
          <a:extLst>
            <a:ext uri="{FF2B5EF4-FFF2-40B4-BE49-F238E27FC236}">
              <a16:creationId xmlns:a16="http://schemas.microsoft.com/office/drawing/2014/main" id="{B0829807-1E62-4D43-9EAE-5A485F3CE0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4" name="Text Box 8">
          <a:extLst>
            <a:ext uri="{FF2B5EF4-FFF2-40B4-BE49-F238E27FC236}">
              <a16:creationId xmlns:a16="http://schemas.microsoft.com/office/drawing/2014/main" id="{F917E2B7-0E1C-442B-9EBD-97692FB162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5" name="Text Box 8">
          <a:extLst>
            <a:ext uri="{FF2B5EF4-FFF2-40B4-BE49-F238E27FC236}">
              <a16:creationId xmlns:a16="http://schemas.microsoft.com/office/drawing/2014/main" id="{38B0D3C3-4997-4495-A9DD-ADBEEE7E60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6" name="Text Box 8">
          <a:extLst>
            <a:ext uri="{FF2B5EF4-FFF2-40B4-BE49-F238E27FC236}">
              <a16:creationId xmlns:a16="http://schemas.microsoft.com/office/drawing/2014/main" id="{67E8DD74-802F-41E6-90CD-307A8C9D86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7" name="Text Box 8">
          <a:extLst>
            <a:ext uri="{FF2B5EF4-FFF2-40B4-BE49-F238E27FC236}">
              <a16:creationId xmlns:a16="http://schemas.microsoft.com/office/drawing/2014/main" id="{A26599EB-638B-4D16-A143-C9CC45AEEC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8" name="Text Box 8">
          <a:extLst>
            <a:ext uri="{FF2B5EF4-FFF2-40B4-BE49-F238E27FC236}">
              <a16:creationId xmlns:a16="http://schemas.microsoft.com/office/drawing/2014/main" id="{316365E4-15B7-4EDC-83F8-140EC50374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19" name="Text Box 8">
          <a:extLst>
            <a:ext uri="{FF2B5EF4-FFF2-40B4-BE49-F238E27FC236}">
              <a16:creationId xmlns:a16="http://schemas.microsoft.com/office/drawing/2014/main" id="{41AE0512-D67B-4B07-B1C1-FEA8B06349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0" name="Text Box 8">
          <a:extLst>
            <a:ext uri="{FF2B5EF4-FFF2-40B4-BE49-F238E27FC236}">
              <a16:creationId xmlns:a16="http://schemas.microsoft.com/office/drawing/2014/main" id="{168EBCA9-92D9-4482-95F6-D1BD9B90D9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1" name="Text Box 8">
          <a:extLst>
            <a:ext uri="{FF2B5EF4-FFF2-40B4-BE49-F238E27FC236}">
              <a16:creationId xmlns:a16="http://schemas.microsoft.com/office/drawing/2014/main" id="{97DF4F37-DF85-45CF-9CC3-32C768976F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2" name="Text Box 8">
          <a:extLst>
            <a:ext uri="{FF2B5EF4-FFF2-40B4-BE49-F238E27FC236}">
              <a16:creationId xmlns:a16="http://schemas.microsoft.com/office/drawing/2014/main" id="{DDCD04AB-A96E-4B77-9F2D-1DD6632C88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3" name="Text Box 8">
          <a:extLst>
            <a:ext uri="{FF2B5EF4-FFF2-40B4-BE49-F238E27FC236}">
              <a16:creationId xmlns:a16="http://schemas.microsoft.com/office/drawing/2014/main" id="{F5CC0321-8FC4-4CEE-A8FC-7E1C4BF655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4" name="Text Box 8">
          <a:extLst>
            <a:ext uri="{FF2B5EF4-FFF2-40B4-BE49-F238E27FC236}">
              <a16:creationId xmlns:a16="http://schemas.microsoft.com/office/drawing/2014/main" id="{C1871199-211A-4B2A-91AE-885D4C3457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5" name="Text Box 8">
          <a:extLst>
            <a:ext uri="{FF2B5EF4-FFF2-40B4-BE49-F238E27FC236}">
              <a16:creationId xmlns:a16="http://schemas.microsoft.com/office/drawing/2014/main" id="{168158D2-2AA6-4ADD-A67B-5B643FA74F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6" name="Text Box 8">
          <a:extLst>
            <a:ext uri="{FF2B5EF4-FFF2-40B4-BE49-F238E27FC236}">
              <a16:creationId xmlns:a16="http://schemas.microsoft.com/office/drawing/2014/main" id="{398BF1F9-1453-426A-BA78-30DC6F3DEE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7" name="Text Box 8">
          <a:extLst>
            <a:ext uri="{FF2B5EF4-FFF2-40B4-BE49-F238E27FC236}">
              <a16:creationId xmlns:a16="http://schemas.microsoft.com/office/drawing/2014/main" id="{09DAA764-7E13-4C4A-8D21-D894B6D489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8" name="Text Box 8">
          <a:extLst>
            <a:ext uri="{FF2B5EF4-FFF2-40B4-BE49-F238E27FC236}">
              <a16:creationId xmlns:a16="http://schemas.microsoft.com/office/drawing/2014/main" id="{955A18D9-9BB8-4CD6-901E-89D840F471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29" name="Text Box 8">
          <a:extLst>
            <a:ext uri="{FF2B5EF4-FFF2-40B4-BE49-F238E27FC236}">
              <a16:creationId xmlns:a16="http://schemas.microsoft.com/office/drawing/2014/main" id="{37721E80-640E-4F65-9FCC-E0947DE9C5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0" name="Text Box 8">
          <a:extLst>
            <a:ext uri="{FF2B5EF4-FFF2-40B4-BE49-F238E27FC236}">
              <a16:creationId xmlns:a16="http://schemas.microsoft.com/office/drawing/2014/main" id="{5E2AA80B-5193-4059-ADE3-B332205207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1" name="Text Box 8">
          <a:extLst>
            <a:ext uri="{FF2B5EF4-FFF2-40B4-BE49-F238E27FC236}">
              <a16:creationId xmlns:a16="http://schemas.microsoft.com/office/drawing/2014/main" id="{8D48D6D1-D0EA-42B7-B52C-DE84B6B6B6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2" name="Text Box 8">
          <a:extLst>
            <a:ext uri="{FF2B5EF4-FFF2-40B4-BE49-F238E27FC236}">
              <a16:creationId xmlns:a16="http://schemas.microsoft.com/office/drawing/2014/main" id="{6053E5A6-F069-4BA5-AA4E-F7D9B75DAB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3" name="Text Box 8">
          <a:extLst>
            <a:ext uri="{FF2B5EF4-FFF2-40B4-BE49-F238E27FC236}">
              <a16:creationId xmlns:a16="http://schemas.microsoft.com/office/drawing/2014/main" id="{BCE3A6DC-45E7-42FB-B0B1-3D6F7FD721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4" name="Text Box 8">
          <a:extLst>
            <a:ext uri="{FF2B5EF4-FFF2-40B4-BE49-F238E27FC236}">
              <a16:creationId xmlns:a16="http://schemas.microsoft.com/office/drawing/2014/main" id="{1852DE41-A6A4-4711-89A6-7AB2B42484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5" name="Text Box 8">
          <a:extLst>
            <a:ext uri="{FF2B5EF4-FFF2-40B4-BE49-F238E27FC236}">
              <a16:creationId xmlns:a16="http://schemas.microsoft.com/office/drawing/2014/main" id="{748D7CAA-546D-49CD-BB34-AD4A11B6D1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6" name="Text Box 8">
          <a:extLst>
            <a:ext uri="{FF2B5EF4-FFF2-40B4-BE49-F238E27FC236}">
              <a16:creationId xmlns:a16="http://schemas.microsoft.com/office/drawing/2014/main" id="{469096FE-1628-4AC2-B72C-104E5D2A1C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7" name="Text Box 8">
          <a:extLst>
            <a:ext uri="{FF2B5EF4-FFF2-40B4-BE49-F238E27FC236}">
              <a16:creationId xmlns:a16="http://schemas.microsoft.com/office/drawing/2014/main" id="{1CB61204-5A0F-4EBF-B763-1127F5B836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8" name="Text Box 8">
          <a:extLst>
            <a:ext uri="{FF2B5EF4-FFF2-40B4-BE49-F238E27FC236}">
              <a16:creationId xmlns:a16="http://schemas.microsoft.com/office/drawing/2014/main" id="{16C4B7BD-6727-4017-B5D2-17A8C3B339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39" name="Text Box 8">
          <a:extLst>
            <a:ext uri="{FF2B5EF4-FFF2-40B4-BE49-F238E27FC236}">
              <a16:creationId xmlns:a16="http://schemas.microsoft.com/office/drawing/2014/main" id="{98A3451F-4685-48E8-AA30-06A99E0409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0" name="Text Box 8">
          <a:extLst>
            <a:ext uri="{FF2B5EF4-FFF2-40B4-BE49-F238E27FC236}">
              <a16:creationId xmlns:a16="http://schemas.microsoft.com/office/drawing/2014/main" id="{9FF23F3B-B946-419D-9EF7-7D65041362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1" name="Text Box 8">
          <a:extLst>
            <a:ext uri="{FF2B5EF4-FFF2-40B4-BE49-F238E27FC236}">
              <a16:creationId xmlns:a16="http://schemas.microsoft.com/office/drawing/2014/main" id="{4F96C5C1-157C-4E23-80E2-D5C4331E5F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2" name="Text Box 8">
          <a:extLst>
            <a:ext uri="{FF2B5EF4-FFF2-40B4-BE49-F238E27FC236}">
              <a16:creationId xmlns:a16="http://schemas.microsoft.com/office/drawing/2014/main" id="{C9520819-3D9B-4FA7-8B18-1F2C44A6A4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3" name="Text Box 8">
          <a:extLst>
            <a:ext uri="{FF2B5EF4-FFF2-40B4-BE49-F238E27FC236}">
              <a16:creationId xmlns:a16="http://schemas.microsoft.com/office/drawing/2014/main" id="{02769D29-6D0F-436B-AB62-E19C2D4C33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4" name="Text Box 8">
          <a:extLst>
            <a:ext uri="{FF2B5EF4-FFF2-40B4-BE49-F238E27FC236}">
              <a16:creationId xmlns:a16="http://schemas.microsoft.com/office/drawing/2014/main" id="{B6D3E931-85EB-4B6D-8FBB-556CFCF43E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5" name="Text Box 8">
          <a:extLst>
            <a:ext uri="{FF2B5EF4-FFF2-40B4-BE49-F238E27FC236}">
              <a16:creationId xmlns:a16="http://schemas.microsoft.com/office/drawing/2014/main" id="{70C608C9-0231-42CB-98A4-989CB189EC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6" name="Text Box 8">
          <a:extLst>
            <a:ext uri="{FF2B5EF4-FFF2-40B4-BE49-F238E27FC236}">
              <a16:creationId xmlns:a16="http://schemas.microsoft.com/office/drawing/2014/main" id="{3C0876B6-C2CA-4EC8-B707-E59100E4E8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7" name="Text Box 8">
          <a:extLst>
            <a:ext uri="{FF2B5EF4-FFF2-40B4-BE49-F238E27FC236}">
              <a16:creationId xmlns:a16="http://schemas.microsoft.com/office/drawing/2014/main" id="{5F3A9DFB-AF57-4D3D-861D-33A6ADA44C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8" name="Text Box 8">
          <a:extLst>
            <a:ext uri="{FF2B5EF4-FFF2-40B4-BE49-F238E27FC236}">
              <a16:creationId xmlns:a16="http://schemas.microsoft.com/office/drawing/2014/main" id="{51C79AB4-3514-433E-9929-0CF3886F4F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49" name="Text Box 8">
          <a:extLst>
            <a:ext uri="{FF2B5EF4-FFF2-40B4-BE49-F238E27FC236}">
              <a16:creationId xmlns:a16="http://schemas.microsoft.com/office/drawing/2014/main" id="{98AB23C8-3B44-44E1-8B3D-82CFA8E7DC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0" name="Text Box 8">
          <a:extLst>
            <a:ext uri="{FF2B5EF4-FFF2-40B4-BE49-F238E27FC236}">
              <a16:creationId xmlns:a16="http://schemas.microsoft.com/office/drawing/2014/main" id="{485E2D88-1126-41DA-9A08-CA96E210C9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1" name="Text Box 8">
          <a:extLst>
            <a:ext uri="{FF2B5EF4-FFF2-40B4-BE49-F238E27FC236}">
              <a16:creationId xmlns:a16="http://schemas.microsoft.com/office/drawing/2014/main" id="{013C43AB-928D-4B33-8CB4-F038C73375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9C219A6C-56D1-48C9-8DD9-0E79075382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4BFF80CA-FD72-40F1-B7E2-C438CC3F86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4" name="Text Box 8">
          <a:extLst>
            <a:ext uri="{FF2B5EF4-FFF2-40B4-BE49-F238E27FC236}">
              <a16:creationId xmlns:a16="http://schemas.microsoft.com/office/drawing/2014/main" id="{E52C0D7D-2159-4E3F-9709-74CD0335F1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5" name="Text Box 8">
          <a:extLst>
            <a:ext uri="{FF2B5EF4-FFF2-40B4-BE49-F238E27FC236}">
              <a16:creationId xmlns:a16="http://schemas.microsoft.com/office/drawing/2014/main" id="{7B3B2D87-3B77-422B-AA81-149A0C37F7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6" name="Text Box 8">
          <a:extLst>
            <a:ext uri="{FF2B5EF4-FFF2-40B4-BE49-F238E27FC236}">
              <a16:creationId xmlns:a16="http://schemas.microsoft.com/office/drawing/2014/main" id="{541F85DE-4CDD-4E29-9D96-CBD0365B205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7" name="Text Box 8">
          <a:extLst>
            <a:ext uri="{FF2B5EF4-FFF2-40B4-BE49-F238E27FC236}">
              <a16:creationId xmlns:a16="http://schemas.microsoft.com/office/drawing/2014/main" id="{8F94DCA2-ECD0-4D94-A677-9DC5C17CF3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8" name="Text Box 8">
          <a:extLst>
            <a:ext uri="{FF2B5EF4-FFF2-40B4-BE49-F238E27FC236}">
              <a16:creationId xmlns:a16="http://schemas.microsoft.com/office/drawing/2014/main" id="{3A2DD006-4D14-4D34-B4B3-0B482811D8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59" name="Text Box 8">
          <a:extLst>
            <a:ext uri="{FF2B5EF4-FFF2-40B4-BE49-F238E27FC236}">
              <a16:creationId xmlns:a16="http://schemas.microsoft.com/office/drawing/2014/main" id="{A9FBC233-DB4C-4379-B61E-B96B2922AA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0" name="Text Box 8">
          <a:extLst>
            <a:ext uri="{FF2B5EF4-FFF2-40B4-BE49-F238E27FC236}">
              <a16:creationId xmlns:a16="http://schemas.microsoft.com/office/drawing/2014/main" id="{4DCD9BAB-CC49-44DE-8C27-0A528662CC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1" name="Text Box 8">
          <a:extLst>
            <a:ext uri="{FF2B5EF4-FFF2-40B4-BE49-F238E27FC236}">
              <a16:creationId xmlns:a16="http://schemas.microsoft.com/office/drawing/2014/main" id="{60152F5E-3460-440E-A3C7-62496E496E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2" name="Text Box 8">
          <a:extLst>
            <a:ext uri="{FF2B5EF4-FFF2-40B4-BE49-F238E27FC236}">
              <a16:creationId xmlns:a16="http://schemas.microsoft.com/office/drawing/2014/main" id="{04D0B180-2580-48F3-9BD5-813FC761C3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3" name="Text Box 8">
          <a:extLst>
            <a:ext uri="{FF2B5EF4-FFF2-40B4-BE49-F238E27FC236}">
              <a16:creationId xmlns:a16="http://schemas.microsoft.com/office/drawing/2014/main" id="{B7AABA2F-7FA5-4ED5-BA0C-7F4110FF8C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4" name="Text Box 8">
          <a:extLst>
            <a:ext uri="{FF2B5EF4-FFF2-40B4-BE49-F238E27FC236}">
              <a16:creationId xmlns:a16="http://schemas.microsoft.com/office/drawing/2014/main" id="{81C1B774-E49E-4D21-858E-8E443C5141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5" name="Text Box 8">
          <a:extLst>
            <a:ext uri="{FF2B5EF4-FFF2-40B4-BE49-F238E27FC236}">
              <a16:creationId xmlns:a16="http://schemas.microsoft.com/office/drawing/2014/main" id="{0A87666B-31F2-4EC3-B4BF-6CB7CBC18F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6" name="Text Box 8">
          <a:extLst>
            <a:ext uri="{FF2B5EF4-FFF2-40B4-BE49-F238E27FC236}">
              <a16:creationId xmlns:a16="http://schemas.microsoft.com/office/drawing/2014/main" id="{F417FD76-2D0A-41C9-BEAD-2272683561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7" name="Text Box 8">
          <a:extLst>
            <a:ext uri="{FF2B5EF4-FFF2-40B4-BE49-F238E27FC236}">
              <a16:creationId xmlns:a16="http://schemas.microsoft.com/office/drawing/2014/main" id="{FDA61D3B-8337-46CC-8041-3CFC41C474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id="{DCB06AD8-2751-4C3B-87C9-2684246475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69" name="Text Box 8">
          <a:extLst>
            <a:ext uri="{FF2B5EF4-FFF2-40B4-BE49-F238E27FC236}">
              <a16:creationId xmlns:a16="http://schemas.microsoft.com/office/drawing/2014/main" id="{584C781F-6474-40E4-89C5-30D90E5C08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0" name="Text Box 8">
          <a:extLst>
            <a:ext uri="{FF2B5EF4-FFF2-40B4-BE49-F238E27FC236}">
              <a16:creationId xmlns:a16="http://schemas.microsoft.com/office/drawing/2014/main" id="{B3FA9C9D-2D6E-4ACD-99A8-B78A23374A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1" name="Text Box 8">
          <a:extLst>
            <a:ext uri="{FF2B5EF4-FFF2-40B4-BE49-F238E27FC236}">
              <a16:creationId xmlns:a16="http://schemas.microsoft.com/office/drawing/2014/main" id="{DAA2CE99-D129-4CAF-B74C-58B27B8FBC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2" name="Text Box 8">
          <a:extLst>
            <a:ext uri="{FF2B5EF4-FFF2-40B4-BE49-F238E27FC236}">
              <a16:creationId xmlns:a16="http://schemas.microsoft.com/office/drawing/2014/main" id="{2EADF969-F19C-4FF2-A8B1-C2AFEA5E8E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3" name="Text Box 8">
          <a:extLst>
            <a:ext uri="{FF2B5EF4-FFF2-40B4-BE49-F238E27FC236}">
              <a16:creationId xmlns:a16="http://schemas.microsoft.com/office/drawing/2014/main" id="{C6823707-B134-4FED-91AB-A423D7736C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4" name="Text Box 8">
          <a:extLst>
            <a:ext uri="{FF2B5EF4-FFF2-40B4-BE49-F238E27FC236}">
              <a16:creationId xmlns:a16="http://schemas.microsoft.com/office/drawing/2014/main" id="{FAE503E4-E816-42B5-9A51-2927192DE1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5" name="Text Box 8">
          <a:extLst>
            <a:ext uri="{FF2B5EF4-FFF2-40B4-BE49-F238E27FC236}">
              <a16:creationId xmlns:a16="http://schemas.microsoft.com/office/drawing/2014/main" id="{37CCFAF3-4891-4BEF-A4B3-CBA0ED264D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6" name="Text Box 8">
          <a:extLst>
            <a:ext uri="{FF2B5EF4-FFF2-40B4-BE49-F238E27FC236}">
              <a16:creationId xmlns:a16="http://schemas.microsoft.com/office/drawing/2014/main" id="{56161CA6-4D50-466A-8532-3876A2590D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7" name="Text Box 8">
          <a:extLst>
            <a:ext uri="{FF2B5EF4-FFF2-40B4-BE49-F238E27FC236}">
              <a16:creationId xmlns:a16="http://schemas.microsoft.com/office/drawing/2014/main" id="{520416D5-3734-45D8-9D5F-062578A6E9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8" name="Text Box 8">
          <a:extLst>
            <a:ext uri="{FF2B5EF4-FFF2-40B4-BE49-F238E27FC236}">
              <a16:creationId xmlns:a16="http://schemas.microsoft.com/office/drawing/2014/main" id="{B267DECE-63DE-4100-99D5-7B83EFE66E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79" name="Text Box 8">
          <a:extLst>
            <a:ext uri="{FF2B5EF4-FFF2-40B4-BE49-F238E27FC236}">
              <a16:creationId xmlns:a16="http://schemas.microsoft.com/office/drawing/2014/main" id="{A31A2CCF-84AD-412C-92FB-1F237D8DBD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0" name="Text Box 8">
          <a:extLst>
            <a:ext uri="{FF2B5EF4-FFF2-40B4-BE49-F238E27FC236}">
              <a16:creationId xmlns:a16="http://schemas.microsoft.com/office/drawing/2014/main" id="{EDA32E40-5C6E-41D9-BF42-8DADE0235E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1" name="Text Box 8">
          <a:extLst>
            <a:ext uri="{FF2B5EF4-FFF2-40B4-BE49-F238E27FC236}">
              <a16:creationId xmlns:a16="http://schemas.microsoft.com/office/drawing/2014/main" id="{3686EFF7-CAE1-4451-9B10-5ABBEBEF88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2" name="Text Box 8">
          <a:extLst>
            <a:ext uri="{FF2B5EF4-FFF2-40B4-BE49-F238E27FC236}">
              <a16:creationId xmlns:a16="http://schemas.microsoft.com/office/drawing/2014/main" id="{ABB84844-3E39-4D2A-A00B-DF4706EF23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3" name="Text Box 8">
          <a:extLst>
            <a:ext uri="{FF2B5EF4-FFF2-40B4-BE49-F238E27FC236}">
              <a16:creationId xmlns:a16="http://schemas.microsoft.com/office/drawing/2014/main" id="{775DDBBB-D7AE-409F-84F2-AB3C5CCD2F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4" name="Text Box 8">
          <a:extLst>
            <a:ext uri="{FF2B5EF4-FFF2-40B4-BE49-F238E27FC236}">
              <a16:creationId xmlns:a16="http://schemas.microsoft.com/office/drawing/2014/main" id="{45955687-26F3-43BF-A312-00EA07AA88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5" name="Text Box 8">
          <a:extLst>
            <a:ext uri="{FF2B5EF4-FFF2-40B4-BE49-F238E27FC236}">
              <a16:creationId xmlns:a16="http://schemas.microsoft.com/office/drawing/2014/main" id="{996EC705-F676-4D88-BBA6-90983A2C05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6" name="Text Box 8">
          <a:extLst>
            <a:ext uri="{FF2B5EF4-FFF2-40B4-BE49-F238E27FC236}">
              <a16:creationId xmlns:a16="http://schemas.microsoft.com/office/drawing/2014/main" id="{F2D31166-07FC-433B-B556-C880B69565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7" name="Text Box 8">
          <a:extLst>
            <a:ext uri="{FF2B5EF4-FFF2-40B4-BE49-F238E27FC236}">
              <a16:creationId xmlns:a16="http://schemas.microsoft.com/office/drawing/2014/main" id="{C64B9823-C9EA-4F62-BA28-A58AB15457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8" name="Text Box 8">
          <a:extLst>
            <a:ext uri="{FF2B5EF4-FFF2-40B4-BE49-F238E27FC236}">
              <a16:creationId xmlns:a16="http://schemas.microsoft.com/office/drawing/2014/main" id="{9330E780-890F-45C8-A198-6A2C1EA14D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89" name="Text Box 8">
          <a:extLst>
            <a:ext uri="{FF2B5EF4-FFF2-40B4-BE49-F238E27FC236}">
              <a16:creationId xmlns:a16="http://schemas.microsoft.com/office/drawing/2014/main" id="{4F91D14B-AA88-491A-A4DB-C0499E4E35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0" name="Text Box 8">
          <a:extLst>
            <a:ext uri="{FF2B5EF4-FFF2-40B4-BE49-F238E27FC236}">
              <a16:creationId xmlns:a16="http://schemas.microsoft.com/office/drawing/2014/main" id="{35FAA562-A9CD-4F36-92A7-EA1CAB2D32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1" name="Text Box 8">
          <a:extLst>
            <a:ext uri="{FF2B5EF4-FFF2-40B4-BE49-F238E27FC236}">
              <a16:creationId xmlns:a16="http://schemas.microsoft.com/office/drawing/2014/main" id="{014A09B8-2BDC-40A6-B20F-0510187C52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2" name="Text Box 8">
          <a:extLst>
            <a:ext uri="{FF2B5EF4-FFF2-40B4-BE49-F238E27FC236}">
              <a16:creationId xmlns:a16="http://schemas.microsoft.com/office/drawing/2014/main" id="{FBF7694C-C790-4CC7-B48D-2823A8DD79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3" name="Text Box 8">
          <a:extLst>
            <a:ext uri="{FF2B5EF4-FFF2-40B4-BE49-F238E27FC236}">
              <a16:creationId xmlns:a16="http://schemas.microsoft.com/office/drawing/2014/main" id="{DF694BEB-A37A-4A49-9F63-95C51E518A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4" name="Text Box 8">
          <a:extLst>
            <a:ext uri="{FF2B5EF4-FFF2-40B4-BE49-F238E27FC236}">
              <a16:creationId xmlns:a16="http://schemas.microsoft.com/office/drawing/2014/main" id="{16F946FE-6CC3-4586-B0B4-96A2785116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5" name="Text Box 8">
          <a:extLst>
            <a:ext uri="{FF2B5EF4-FFF2-40B4-BE49-F238E27FC236}">
              <a16:creationId xmlns:a16="http://schemas.microsoft.com/office/drawing/2014/main" id="{C3CC17D1-170F-4A19-94FE-31C63BCAE0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6" name="Text Box 8">
          <a:extLst>
            <a:ext uri="{FF2B5EF4-FFF2-40B4-BE49-F238E27FC236}">
              <a16:creationId xmlns:a16="http://schemas.microsoft.com/office/drawing/2014/main" id="{26FA5F1A-A2EB-4073-A70E-5D22E9490E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7" name="Text Box 8">
          <a:extLst>
            <a:ext uri="{FF2B5EF4-FFF2-40B4-BE49-F238E27FC236}">
              <a16:creationId xmlns:a16="http://schemas.microsoft.com/office/drawing/2014/main" id="{4C2DE203-40B3-44B7-8825-5E2846B7B0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8" name="Text Box 8">
          <a:extLst>
            <a:ext uri="{FF2B5EF4-FFF2-40B4-BE49-F238E27FC236}">
              <a16:creationId xmlns:a16="http://schemas.microsoft.com/office/drawing/2014/main" id="{73667476-666C-49FC-BABC-E28E278281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699" name="Text Box 8">
          <a:extLst>
            <a:ext uri="{FF2B5EF4-FFF2-40B4-BE49-F238E27FC236}">
              <a16:creationId xmlns:a16="http://schemas.microsoft.com/office/drawing/2014/main" id="{20AFA20A-4414-4D9F-864B-E9737953E0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0" name="Text Box 8">
          <a:extLst>
            <a:ext uri="{FF2B5EF4-FFF2-40B4-BE49-F238E27FC236}">
              <a16:creationId xmlns:a16="http://schemas.microsoft.com/office/drawing/2014/main" id="{C432945D-F3CC-41B2-8356-3809AD8F49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1" name="Text Box 8">
          <a:extLst>
            <a:ext uri="{FF2B5EF4-FFF2-40B4-BE49-F238E27FC236}">
              <a16:creationId xmlns:a16="http://schemas.microsoft.com/office/drawing/2014/main" id="{33A19047-E893-4F89-9238-8FB1C8A84B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2" name="Text Box 8">
          <a:extLst>
            <a:ext uri="{FF2B5EF4-FFF2-40B4-BE49-F238E27FC236}">
              <a16:creationId xmlns:a16="http://schemas.microsoft.com/office/drawing/2014/main" id="{F4E2E5B0-93B8-4BD9-8DA8-9674515A5A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3" name="Text Box 8">
          <a:extLst>
            <a:ext uri="{FF2B5EF4-FFF2-40B4-BE49-F238E27FC236}">
              <a16:creationId xmlns:a16="http://schemas.microsoft.com/office/drawing/2014/main" id="{899FEDEE-1D27-45C1-8D0F-B551831C3C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4" name="Text Box 8">
          <a:extLst>
            <a:ext uri="{FF2B5EF4-FFF2-40B4-BE49-F238E27FC236}">
              <a16:creationId xmlns:a16="http://schemas.microsoft.com/office/drawing/2014/main" id="{7918B92C-AD14-49CF-B53F-1C68D56221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5" name="Text Box 8">
          <a:extLst>
            <a:ext uri="{FF2B5EF4-FFF2-40B4-BE49-F238E27FC236}">
              <a16:creationId xmlns:a16="http://schemas.microsoft.com/office/drawing/2014/main" id="{86208AB9-619D-4C47-855A-1BD1663109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6" name="Text Box 8">
          <a:extLst>
            <a:ext uri="{FF2B5EF4-FFF2-40B4-BE49-F238E27FC236}">
              <a16:creationId xmlns:a16="http://schemas.microsoft.com/office/drawing/2014/main" id="{0793D1A4-6C4C-4D6A-A350-C148F36C08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7" name="Text Box 8">
          <a:extLst>
            <a:ext uri="{FF2B5EF4-FFF2-40B4-BE49-F238E27FC236}">
              <a16:creationId xmlns:a16="http://schemas.microsoft.com/office/drawing/2014/main" id="{1F1EC1DE-C186-426B-8C51-414FC4AB4C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8" name="Text Box 8">
          <a:extLst>
            <a:ext uri="{FF2B5EF4-FFF2-40B4-BE49-F238E27FC236}">
              <a16:creationId xmlns:a16="http://schemas.microsoft.com/office/drawing/2014/main" id="{1D55AEB0-985A-48FC-BA37-1EB83C95F0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09" name="Text Box 8">
          <a:extLst>
            <a:ext uri="{FF2B5EF4-FFF2-40B4-BE49-F238E27FC236}">
              <a16:creationId xmlns:a16="http://schemas.microsoft.com/office/drawing/2014/main" id="{FD027193-C7BE-4C56-96BD-DF8139FC27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0" name="Text Box 8">
          <a:extLst>
            <a:ext uri="{FF2B5EF4-FFF2-40B4-BE49-F238E27FC236}">
              <a16:creationId xmlns:a16="http://schemas.microsoft.com/office/drawing/2014/main" id="{5E6F5B6C-7F3A-4A8D-97DD-064E930600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1" name="Text Box 8">
          <a:extLst>
            <a:ext uri="{FF2B5EF4-FFF2-40B4-BE49-F238E27FC236}">
              <a16:creationId xmlns:a16="http://schemas.microsoft.com/office/drawing/2014/main" id="{4186A55B-F499-4891-88D7-4039AD3B4F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2" name="Text Box 8">
          <a:extLst>
            <a:ext uri="{FF2B5EF4-FFF2-40B4-BE49-F238E27FC236}">
              <a16:creationId xmlns:a16="http://schemas.microsoft.com/office/drawing/2014/main" id="{AFA4A2CA-C0C7-4B06-B31B-ED50D48BB1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3" name="Text Box 8">
          <a:extLst>
            <a:ext uri="{FF2B5EF4-FFF2-40B4-BE49-F238E27FC236}">
              <a16:creationId xmlns:a16="http://schemas.microsoft.com/office/drawing/2014/main" id="{C60704AB-498D-4763-8196-97A264405F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4" name="Text Box 8">
          <a:extLst>
            <a:ext uri="{FF2B5EF4-FFF2-40B4-BE49-F238E27FC236}">
              <a16:creationId xmlns:a16="http://schemas.microsoft.com/office/drawing/2014/main" id="{81A79B3A-E89C-455B-8F6F-851F0103E9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5" name="Text Box 8">
          <a:extLst>
            <a:ext uri="{FF2B5EF4-FFF2-40B4-BE49-F238E27FC236}">
              <a16:creationId xmlns:a16="http://schemas.microsoft.com/office/drawing/2014/main" id="{A91AD732-559F-42F9-8749-A024DD1911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6" name="Text Box 8">
          <a:extLst>
            <a:ext uri="{FF2B5EF4-FFF2-40B4-BE49-F238E27FC236}">
              <a16:creationId xmlns:a16="http://schemas.microsoft.com/office/drawing/2014/main" id="{28B97152-0323-4D8F-83A1-07A463EB58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17" name="Text Box 8">
          <a:extLst>
            <a:ext uri="{FF2B5EF4-FFF2-40B4-BE49-F238E27FC236}">
              <a16:creationId xmlns:a16="http://schemas.microsoft.com/office/drawing/2014/main" id="{EB473EB2-719F-4910-A4D7-25F14B18A5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718" name="Text Box 8">
          <a:extLst>
            <a:ext uri="{FF2B5EF4-FFF2-40B4-BE49-F238E27FC236}">
              <a16:creationId xmlns:a16="http://schemas.microsoft.com/office/drawing/2014/main" id="{8E406C66-4C41-4DD2-87F4-54FC93F8B6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719" name="Text Box 8">
          <a:extLst>
            <a:ext uri="{FF2B5EF4-FFF2-40B4-BE49-F238E27FC236}">
              <a16:creationId xmlns:a16="http://schemas.microsoft.com/office/drawing/2014/main" id="{0101D4A6-2464-4949-AD4E-259BEAA2F0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720" name="Text Box 8">
          <a:extLst>
            <a:ext uri="{FF2B5EF4-FFF2-40B4-BE49-F238E27FC236}">
              <a16:creationId xmlns:a16="http://schemas.microsoft.com/office/drawing/2014/main" id="{EC92E539-EA38-40F8-B755-7EA6F87FD0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721" name="Text Box 8">
          <a:extLst>
            <a:ext uri="{FF2B5EF4-FFF2-40B4-BE49-F238E27FC236}">
              <a16:creationId xmlns:a16="http://schemas.microsoft.com/office/drawing/2014/main" id="{DA9F6625-E332-4CB0-8EA8-A2A72B2ECF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722" name="Text Box 8">
          <a:extLst>
            <a:ext uri="{FF2B5EF4-FFF2-40B4-BE49-F238E27FC236}">
              <a16:creationId xmlns:a16="http://schemas.microsoft.com/office/drawing/2014/main" id="{856C76E6-CD21-484F-8879-3170CFD18C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723" name="Text Box 8">
          <a:extLst>
            <a:ext uri="{FF2B5EF4-FFF2-40B4-BE49-F238E27FC236}">
              <a16:creationId xmlns:a16="http://schemas.microsoft.com/office/drawing/2014/main" id="{12E5D327-918A-4617-B78E-D0278F9052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724" name="Text Box 8">
          <a:extLst>
            <a:ext uri="{FF2B5EF4-FFF2-40B4-BE49-F238E27FC236}">
              <a16:creationId xmlns:a16="http://schemas.microsoft.com/office/drawing/2014/main" id="{944FB4A5-E71A-4FEA-99B5-FA2C66C0D6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725" name="Text Box 8">
          <a:extLst>
            <a:ext uri="{FF2B5EF4-FFF2-40B4-BE49-F238E27FC236}">
              <a16:creationId xmlns:a16="http://schemas.microsoft.com/office/drawing/2014/main" id="{68F639EB-F805-46D3-9915-4A1CF4D439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26" name="Text Box 8">
          <a:extLst>
            <a:ext uri="{FF2B5EF4-FFF2-40B4-BE49-F238E27FC236}">
              <a16:creationId xmlns:a16="http://schemas.microsoft.com/office/drawing/2014/main" id="{62E93200-980E-4801-B2F5-27F903F214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27" name="Text Box 8">
          <a:extLst>
            <a:ext uri="{FF2B5EF4-FFF2-40B4-BE49-F238E27FC236}">
              <a16:creationId xmlns:a16="http://schemas.microsoft.com/office/drawing/2014/main" id="{14562003-BE35-4965-B7BE-17AF3C407C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28" name="Text Box 8">
          <a:extLst>
            <a:ext uri="{FF2B5EF4-FFF2-40B4-BE49-F238E27FC236}">
              <a16:creationId xmlns:a16="http://schemas.microsoft.com/office/drawing/2014/main" id="{4439C8C8-7647-42DB-9E6C-476265F2AB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29" name="Text Box 8">
          <a:extLst>
            <a:ext uri="{FF2B5EF4-FFF2-40B4-BE49-F238E27FC236}">
              <a16:creationId xmlns:a16="http://schemas.microsoft.com/office/drawing/2014/main" id="{B798941B-562A-49FC-9E97-E44E3F2E55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0" name="Text Box 8">
          <a:extLst>
            <a:ext uri="{FF2B5EF4-FFF2-40B4-BE49-F238E27FC236}">
              <a16:creationId xmlns:a16="http://schemas.microsoft.com/office/drawing/2014/main" id="{C1B323DD-7740-42C3-BDCA-A4DFB0CE27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1" name="Text Box 8">
          <a:extLst>
            <a:ext uri="{FF2B5EF4-FFF2-40B4-BE49-F238E27FC236}">
              <a16:creationId xmlns:a16="http://schemas.microsoft.com/office/drawing/2014/main" id="{80629183-034F-4EC0-A441-1D634CBB1F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2" name="Text Box 8">
          <a:extLst>
            <a:ext uri="{FF2B5EF4-FFF2-40B4-BE49-F238E27FC236}">
              <a16:creationId xmlns:a16="http://schemas.microsoft.com/office/drawing/2014/main" id="{1D73C285-F885-4344-9A70-21E28B9E78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3" name="Text Box 8">
          <a:extLst>
            <a:ext uri="{FF2B5EF4-FFF2-40B4-BE49-F238E27FC236}">
              <a16:creationId xmlns:a16="http://schemas.microsoft.com/office/drawing/2014/main" id="{F4C6A883-49B9-4575-9273-CF4637C685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4" name="Text Box 8">
          <a:extLst>
            <a:ext uri="{FF2B5EF4-FFF2-40B4-BE49-F238E27FC236}">
              <a16:creationId xmlns:a16="http://schemas.microsoft.com/office/drawing/2014/main" id="{4AAC677C-DE26-45F2-A3DF-DFC40B23CB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5" name="Text Box 8">
          <a:extLst>
            <a:ext uri="{FF2B5EF4-FFF2-40B4-BE49-F238E27FC236}">
              <a16:creationId xmlns:a16="http://schemas.microsoft.com/office/drawing/2014/main" id="{B072C162-4CE4-4722-992D-49F061838D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6" name="Text Box 8">
          <a:extLst>
            <a:ext uri="{FF2B5EF4-FFF2-40B4-BE49-F238E27FC236}">
              <a16:creationId xmlns:a16="http://schemas.microsoft.com/office/drawing/2014/main" id="{139E1F15-0DDE-4A13-BB2E-242D46C090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7" name="Text Box 8">
          <a:extLst>
            <a:ext uri="{FF2B5EF4-FFF2-40B4-BE49-F238E27FC236}">
              <a16:creationId xmlns:a16="http://schemas.microsoft.com/office/drawing/2014/main" id="{CE1CFD56-29B0-4727-9374-27D91D13CE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8" name="Text Box 8">
          <a:extLst>
            <a:ext uri="{FF2B5EF4-FFF2-40B4-BE49-F238E27FC236}">
              <a16:creationId xmlns:a16="http://schemas.microsoft.com/office/drawing/2014/main" id="{DCD56FE3-FCD6-438C-A48F-B8845E60CE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39" name="Text Box 8">
          <a:extLst>
            <a:ext uri="{FF2B5EF4-FFF2-40B4-BE49-F238E27FC236}">
              <a16:creationId xmlns:a16="http://schemas.microsoft.com/office/drawing/2014/main" id="{18C970FD-4B21-4F31-B1DB-C869292112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0" name="Text Box 8">
          <a:extLst>
            <a:ext uri="{FF2B5EF4-FFF2-40B4-BE49-F238E27FC236}">
              <a16:creationId xmlns:a16="http://schemas.microsoft.com/office/drawing/2014/main" id="{8D6848C3-8901-408D-842C-280D01AFB5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1" name="Text Box 8">
          <a:extLst>
            <a:ext uri="{FF2B5EF4-FFF2-40B4-BE49-F238E27FC236}">
              <a16:creationId xmlns:a16="http://schemas.microsoft.com/office/drawing/2014/main" id="{7FE33F57-8AEC-43C4-AC63-22B30FB25F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2" name="Text Box 8">
          <a:extLst>
            <a:ext uri="{FF2B5EF4-FFF2-40B4-BE49-F238E27FC236}">
              <a16:creationId xmlns:a16="http://schemas.microsoft.com/office/drawing/2014/main" id="{D18BB5EA-CAC0-4D32-A0C0-C7DC3A3209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3" name="Text Box 8">
          <a:extLst>
            <a:ext uri="{FF2B5EF4-FFF2-40B4-BE49-F238E27FC236}">
              <a16:creationId xmlns:a16="http://schemas.microsoft.com/office/drawing/2014/main" id="{9B0A6B98-3D7B-45E2-9A8C-87842D77DB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4" name="Text Box 8">
          <a:extLst>
            <a:ext uri="{FF2B5EF4-FFF2-40B4-BE49-F238E27FC236}">
              <a16:creationId xmlns:a16="http://schemas.microsoft.com/office/drawing/2014/main" id="{19A4013C-5D03-4F0F-8D1C-4BBBB30A1F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5" name="Text Box 8">
          <a:extLst>
            <a:ext uri="{FF2B5EF4-FFF2-40B4-BE49-F238E27FC236}">
              <a16:creationId xmlns:a16="http://schemas.microsoft.com/office/drawing/2014/main" id="{3005CCCE-67C0-4008-B575-076013580F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6" name="Text Box 8">
          <a:extLst>
            <a:ext uri="{FF2B5EF4-FFF2-40B4-BE49-F238E27FC236}">
              <a16:creationId xmlns:a16="http://schemas.microsoft.com/office/drawing/2014/main" id="{000F4445-6859-4884-B7A7-AE262DE7D1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7" name="Text Box 8">
          <a:extLst>
            <a:ext uri="{FF2B5EF4-FFF2-40B4-BE49-F238E27FC236}">
              <a16:creationId xmlns:a16="http://schemas.microsoft.com/office/drawing/2014/main" id="{CF03F01D-2864-4FAE-8C08-3E8D361BAB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8" name="Text Box 8">
          <a:extLst>
            <a:ext uri="{FF2B5EF4-FFF2-40B4-BE49-F238E27FC236}">
              <a16:creationId xmlns:a16="http://schemas.microsoft.com/office/drawing/2014/main" id="{116327B9-6DC6-41B3-86CA-19868C2BB4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49" name="Text Box 8">
          <a:extLst>
            <a:ext uri="{FF2B5EF4-FFF2-40B4-BE49-F238E27FC236}">
              <a16:creationId xmlns:a16="http://schemas.microsoft.com/office/drawing/2014/main" id="{51FAE970-C5A3-499B-9516-AECB30CA1E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0" name="Text Box 8">
          <a:extLst>
            <a:ext uri="{FF2B5EF4-FFF2-40B4-BE49-F238E27FC236}">
              <a16:creationId xmlns:a16="http://schemas.microsoft.com/office/drawing/2014/main" id="{85184FEF-0541-4485-81FB-5752E31886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1" name="Text Box 8">
          <a:extLst>
            <a:ext uri="{FF2B5EF4-FFF2-40B4-BE49-F238E27FC236}">
              <a16:creationId xmlns:a16="http://schemas.microsoft.com/office/drawing/2014/main" id="{5D66BD9B-124D-4ACA-8B05-E5641E95FC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2" name="Text Box 8">
          <a:extLst>
            <a:ext uri="{FF2B5EF4-FFF2-40B4-BE49-F238E27FC236}">
              <a16:creationId xmlns:a16="http://schemas.microsoft.com/office/drawing/2014/main" id="{99759F60-861A-42A0-A12E-0F4CB75DA5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3" name="Text Box 8">
          <a:extLst>
            <a:ext uri="{FF2B5EF4-FFF2-40B4-BE49-F238E27FC236}">
              <a16:creationId xmlns:a16="http://schemas.microsoft.com/office/drawing/2014/main" id="{48C5444D-7E1F-4AE8-B074-B7994A3B15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4" name="Text Box 8">
          <a:extLst>
            <a:ext uri="{FF2B5EF4-FFF2-40B4-BE49-F238E27FC236}">
              <a16:creationId xmlns:a16="http://schemas.microsoft.com/office/drawing/2014/main" id="{1365A858-1410-4D50-B04C-315B2AEFCB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5" name="Text Box 8">
          <a:extLst>
            <a:ext uri="{FF2B5EF4-FFF2-40B4-BE49-F238E27FC236}">
              <a16:creationId xmlns:a16="http://schemas.microsoft.com/office/drawing/2014/main" id="{D1CC5F02-11B8-44DF-A48F-B5BCCA5E4B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6" name="Text Box 8">
          <a:extLst>
            <a:ext uri="{FF2B5EF4-FFF2-40B4-BE49-F238E27FC236}">
              <a16:creationId xmlns:a16="http://schemas.microsoft.com/office/drawing/2014/main" id="{F7409CFC-DD7A-4EDE-935D-F8A6B33BEA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7" name="Text Box 8">
          <a:extLst>
            <a:ext uri="{FF2B5EF4-FFF2-40B4-BE49-F238E27FC236}">
              <a16:creationId xmlns:a16="http://schemas.microsoft.com/office/drawing/2014/main" id="{6818378E-E671-4747-86E6-8495CFC342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8" name="Text Box 8">
          <a:extLst>
            <a:ext uri="{FF2B5EF4-FFF2-40B4-BE49-F238E27FC236}">
              <a16:creationId xmlns:a16="http://schemas.microsoft.com/office/drawing/2014/main" id="{1B7435D1-29A6-4771-8EF6-5CCA7D61AF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59" name="Text Box 8">
          <a:extLst>
            <a:ext uri="{FF2B5EF4-FFF2-40B4-BE49-F238E27FC236}">
              <a16:creationId xmlns:a16="http://schemas.microsoft.com/office/drawing/2014/main" id="{FE993871-CD2B-42F0-B9DA-2432CB0868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0" name="Text Box 8">
          <a:extLst>
            <a:ext uri="{FF2B5EF4-FFF2-40B4-BE49-F238E27FC236}">
              <a16:creationId xmlns:a16="http://schemas.microsoft.com/office/drawing/2014/main" id="{47BEE3F9-953B-4B66-8828-0605F6333D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1" name="Text Box 8">
          <a:extLst>
            <a:ext uri="{FF2B5EF4-FFF2-40B4-BE49-F238E27FC236}">
              <a16:creationId xmlns:a16="http://schemas.microsoft.com/office/drawing/2014/main" id="{3E85B06D-33C9-4D1B-9FE2-B1E625EF95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2" name="Text Box 8">
          <a:extLst>
            <a:ext uri="{FF2B5EF4-FFF2-40B4-BE49-F238E27FC236}">
              <a16:creationId xmlns:a16="http://schemas.microsoft.com/office/drawing/2014/main" id="{C1A2D850-1EDD-4398-910F-5BEFB7C1DE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3" name="Text Box 8">
          <a:extLst>
            <a:ext uri="{FF2B5EF4-FFF2-40B4-BE49-F238E27FC236}">
              <a16:creationId xmlns:a16="http://schemas.microsoft.com/office/drawing/2014/main" id="{E28587CC-D80D-481B-90BD-EA765D5440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4" name="Text Box 8">
          <a:extLst>
            <a:ext uri="{FF2B5EF4-FFF2-40B4-BE49-F238E27FC236}">
              <a16:creationId xmlns:a16="http://schemas.microsoft.com/office/drawing/2014/main" id="{08D93DEB-5D9C-4788-B405-1D271D9D52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5" name="Text Box 8">
          <a:extLst>
            <a:ext uri="{FF2B5EF4-FFF2-40B4-BE49-F238E27FC236}">
              <a16:creationId xmlns:a16="http://schemas.microsoft.com/office/drawing/2014/main" id="{1FD1D78A-6421-4ABE-A5A0-1FFC054AD8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6" name="Text Box 8">
          <a:extLst>
            <a:ext uri="{FF2B5EF4-FFF2-40B4-BE49-F238E27FC236}">
              <a16:creationId xmlns:a16="http://schemas.microsoft.com/office/drawing/2014/main" id="{7926CAA1-8CB0-47AB-8900-39BE9A9E62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7" name="Text Box 8">
          <a:extLst>
            <a:ext uri="{FF2B5EF4-FFF2-40B4-BE49-F238E27FC236}">
              <a16:creationId xmlns:a16="http://schemas.microsoft.com/office/drawing/2014/main" id="{EAAD1AF7-1047-4035-A773-498D5B5F4E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8" name="Text Box 8">
          <a:extLst>
            <a:ext uri="{FF2B5EF4-FFF2-40B4-BE49-F238E27FC236}">
              <a16:creationId xmlns:a16="http://schemas.microsoft.com/office/drawing/2014/main" id="{125CFD9B-0A60-4423-AFCB-71AFF5AA4A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69" name="Text Box 8">
          <a:extLst>
            <a:ext uri="{FF2B5EF4-FFF2-40B4-BE49-F238E27FC236}">
              <a16:creationId xmlns:a16="http://schemas.microsoft.com/office/drawing/2014/main" id="{5C87EBA3-09BD-48B9-B953-E9EE4B731D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0" name="Text Box 8">
          <a:extLst>
            <a:ext uri="{FF2B5EF4-FFF2-40B4-BE49-F238E27FC236}">
              <a16:creationId xmlns:a16="http://schemas.microsoft.com/office/drawing/2014/main" id="{5EDA3B72-AFE6-4160-8AB4-56E8758665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1" name="Text Box 8">
          <a:extLst>
            <a:ext uri="{FF2B5EF4-FFF2-40B4-BE49-F238E27FC236}">
              <a16:creationId xmlns:a16="http://schemas.microsoft.com/office/drawing/2014/main" id="{CADAE0E3-6B93-4983-8734-8EF2F4CAFF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2" name="Text Box 8">
          <a:extLst>
            <a:ext uri="{FF2B5EF4-FFF2-40B4-BE49-F238E27FC236}">
              <a16:creationId xmlns:a16="http://schemas.microsoft.com/office/drawing/2014/main" id="{9D076824-1811-44CD-835E-633A44FFEE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3" name="Text Box 8">
          <a:extLst>
            <a:ext uri="{FF2B5EF4-FFF2-40B4-BE49-F238E27FC236}">
              <a16:creationId xmlns:a16="http://schemas.microsoft.com/office/drawing/2014/main" id="{ED9AA5E4-BDE4-4C01-A4EF-10DDFF2E3C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4" name="Text Box 8">
          <a:extLst>
            <a:ext uri="{FF2B5EF4-FFF2-40B4-BE49-F238E27FC236}">
              <a16:creationId xmlns:a16="http://schemas.microsoft.com/office/drawing/2014/main" id="{82B696C4-4105-4088-BC82-5531B1A4B0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5" name="Text Box 8">
          <a:extLst>
            <a:ext uri="{FF2B5EF4-FFF2-40B4-BE49-F238E27FC236}">
              <a16:creationId xmlns:a16="http://schemas.microsoft.com/office/drawing/2014/main" id="{72FF6FA3-8746-4D0E-A44F-11C48DD5A5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6" name="Text Box 8">
          <a:extLst>
            <a:ext uri="{FF2B5EF4-FFF2-40B4-BE49-F238E27FC236}">
              <a16:creationId xmlns:a16="http://schemas.microsoft.com/office/drawing/2014/main" id="{9FAAD485-9609-4734-80DB-A72EB1A7CB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7" name="Text Box 8">
          <a:extLst>
            <a:ext uri="{FF2B5EF4-FFF2-40B4-BE49-F238E27FC236}">
              <a16:creationId xmlns:a16="http://schemas.microsoft.com/office/drawing/2014/main" id="{55C7582E-EB4E-475C-A62E-2E02A3BC27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8" name="Text Box 8">
          <a:extLst>
            <a:ext uri="{FF2B5EF4-FFF2-40B4-BE49-F238E27FC236}">
              <a16:creationId xmlns:a16="http://schemas.microsoft.com/office/drawing/2014/main" id="{06FBB89B-F13E-4A0E-9517-D86EE38A02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79" name="Text Box 8">
          <a:extLst>
            <a:ext uri="{FF2B5EF4-FFF2-40B4-BE49-F238E27FC236}">
              <a16:creationId xmlns:a16="http://schemas.microsoft.com/office/drawing/2014/main" id="{EEFCFD55-E11E-4662-9D55-7DF5579C8C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0" name="Text Box 8">
          <a:extLst>
            <a:ext uri="{FF2B5EF4-FFF2-40B4-BE49-F238E27FC236}">
              <a16:creationId xmlns:a16="http://schemas.microsoft.com/office/drawing/2014/main" id="{844C280D-1489-40E3-9F9B-4473373F6E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1" name="Text Box 8">
          <a:extLst>
            <a:ext uri="{FF2B5EF4-FFF2-40B4-BE49-F238E27FC236}">
              <a16:creationId xmlns:a16="http://schemas.microsoft.com/office/drawing/2014/main" id="{9847551B-B46B-4075-83F6-55595628DC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2" name="Text Box 8">
          <a:extLst>
            <a:ext uri="{FF2B5EF4-FFF2-40B4-BE49-F238E27FC236}">
              <a16:creationId xmlns:a16="http://schemas.microsoft.com/office/drawing/2014/main" id="{DAF07AAA-E4FE-47B9-844A-BAEC9FAF82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3" name="Text Box 8">
          <a:extLst>
            <a:ext uri="{FF2B5EF4-FFF2-40B4-BE49-F238E27FC236}">
              <a16:creationId xmlns:a16="http://schemas.microsoft.com/office/drawing/2014/main" id="{851D720D-7433-494A-92B4-1634ED7171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4" name="Text Box 8">
          <a:extLst>
            <a:ext uri="{FF2B5EF4-FFF2-40B4-BE49-F238E27FC236}">
              <a16:creationId xmlns:a16="http://schemas.microsoft.com/office/drawing/2014/main" id="{70463940-458E-4B97-86EB-3AB3C76908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5" name="Text Box 8">
          <a:extLst>
            <a:ext uri="{FF2B5EF4-FFF2-40B4-BE49-F238E27FC236}">
              <a16:creationId xmlns:a16="http://schemas.microsoft.com/office/drawing/2014/main" id="{D6190F72-D5A8-4C72-898F-68560B4A1A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6" name="Text Box 8">
          <a:extLst>
            <a:ext uri="{FF2B5EF4-FFF2-40B4-BE49-F238E27FC236}">
              <a16:creationId xmlns:a16="http://schemas.microsoft.com/office/drawing/2014/main" id="{A8CCA867-38DD-49D9-9A94-F920EB2E46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7" name="Text Box 8">
          <a:extLst>
            <a:ext uri="{FF2B5EF4-FFF2-40B4-BE49-F238E27FC236}">
              <a16:creationId xmlns:a16="http://schemas.microsoft.com/office/drawing/2014/main" id="{A4E20A79-8C13-4AA8-8055-ABA50B760C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8" name="Text Box 8">
          <a:extLst>
            <a:ext uri="{FF2B5EF4-FFF2-40B4-BE49-F238E27FC236}">
              <a16:creationId xmlns:a16="http://schemas.microsoft.com/office/drawing/2014/main" id="{2A15AF5B-0C61-4DC0-A181-A6D45D91CB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89" name="Text Box 8">
          <a:extLst>
            <a:ext uri="{FF2B5EF4-FFF2-40B4-BE49-F238E27FC236}">
              <a16:creationId xmlns:a16="http://schemas.microsoft.com/office/drawing/2014/main" id="{4A9C9309-B033-48A3-B141-3B941DEE33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0" name="Text Box 8">
          <a:extLst>
            <a:ext uri="{FF2B5EF4-FFF2-40B4-BE49-F238E27FC236}">
              <a16:creationId xmlns:a16="http://schemas.microsoft.com/office/drawing/2014/main" id="{6739859E-1AC9-4F73-AD28-78EE1FA49A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1" name="Text Box 8">
          <a:extLst>
            <a:ext uri="{FF2B5EF4-FFF2-40B4-BE49-F238E27FC236}">
              <a16:creationId xmlns:a16="http://schemas.microsoft.com/office/drawing/2014/main" id="{BD462128-10E0-437B-8524-04612B58F2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2" name="Text Box 8">
          <a:extLst>
            <a:ext uri="{FF2B5EF4-FFF2-40B4-BE49-F238E27FC236}">
              <a16:creationId xmlns:a16="http://schemas.microsoft.com/office/drawing/2014/main" id="{8C263E42-939A-48EF-A6CE-6DCD7D2FBA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3" name="Text Box 8">
          <a:extLst>
            <a:ext uri="{FF2B5EF4-FFF2-40B4-BE49-F238E27FC236}">
              <a16:creationId xmlns:a16="http://schemas.microsoft.com/office/drawing/2014/main" id="{52CEFB37-A64C-44F0-BA4B-6B58752DC2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4" name="Text Box 8">
          <a:extLst>
            <a:ext uri="{FF2B5EF4-FFF2-40B4-BE49-F238E27FC236}">
              <a16:creationId xmlns:a16="http://schemas.microsoft.com/office/drawing/2014/main" id="{E9A51E76-C539-430E-B924-68F0D874A1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5" name="Text Box 8">
          <a:extLst>
            <a:ext uri="{FF2B5EF4-FFF2-40B4-BE49-F238E27FC236}">
              <a16:creationId xmlns:a16="http://schemas.microsoft.com/office/drawing/2014/main" id="{6CE6826D-F576-40EB-A8F0-C7DDC0752D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6" name="Text Box 8">
          <a:extLst>
            <a:ext uri="{FF2B5EF4-FFF2-40B4-BE49-F238E27FC236}">
              <a16:creationId xmlns:a16="http://schemas.microsoft.com/office/drawing/2014/main" id="{50080CA0-CC97-4CFC-BB09-61EA75CF3A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7" name="Text Box 8">
          <a:extLst>
            <a:ext uri="{FF2B5EF4-FFF2-40B4-BE49-F238E27FC236}">
              <a16:creationId xmlns:a16="http://schemas.microsoft.com/office/drawing/2014/main" id="{B4E6EB5A-F040-4008-8020-1F4627DAD3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8" name="Text Box 8">
          <a:extLst>
            <a:ext uri="{FF2B5EF4-FFF2-40B4-BE49-F238E27FC236}">
              <a16:creationId xmlns:a16="http://schemas.microsoft.com/office/drawing/2014/main" id="{48D17B27-78BB-4FE2-B88F-44C450B787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799" name="Text Box 8">
          <a:extLst>
            <a:ext uri="{FF2B5EF4-FFF2-40B4-BE49-F238E27FC236}">
              <a16:creationId xmlns:a16="http://schemas.microsoft.com/office/drawing/2014/main" id="{7099E194-0BB1-4BE2-A551-0794D701DE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0" name="Text Box 8">
          <a:extLst>
            <a:ext uri="{FF2B5EF4-FFF2-40B4-BE49-F238E27FC236}">
              <a16:creationId xmlns:a16="http://schemas.microsoft.com/office/drawing/2014/main" id="{44938896-6CFA-4C61-A436-94E650CD32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1" name="Text Box 8">
          <a:extLst>
            <a:ext uri="{FF2B5EF4-FFF2-40B4-BE49-F238E27FC236}">
              <a16:creationId xmlns:a16="http://schemas.microsoft.com/office/drawing/2014/main" id="{FD799008-33E9-455C-8E6D-4BEAD07DAC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2" name="Text Box 8">
          <a:extLst>
            <a:ext uri="{FF2B5EF4-FFF2-40B4-BE49-F238E27FC236}">
              <a16:creationId xmlns:a16="http://schemas.microsoft.com/office/drawing/2014/main" id="{83F58C9A-EAB3-493A-A699-C9860C35BB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3" name="Text Box 8">
          <a:extLst>
            <a:ext uri="{FF2B5EF4-FFF2-40B4-BE49-F238E27FC236}">
              <a16:creationId xmlns:a16="http://schemas.microsoft.com/office/drawing/2014/main" id="{F1FC378C-A549-41A6-B5B5-8B22776443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4" name="Text Box 8">
          <a:extLst>
            <a:ext uri="{FF2B5EF4-FFF2-40B4-BE49-F238E27FC236}">
              <a16:creationId xmlns:a16="http://schemas.microsoft.com/office/drawing/2014/main" id="{5BFA31BD-D4AC-4DDF-8871-45516FE3AE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5" name="Text Box 8">
          <a:extLst>
            <a:ext uri="{FF2B5EF4-FFF2-40B4-BE49-F238E27FC236}">
              <a16:creationId xmlns:a16="http://schemas.microsoft.com/office/drawing/2014/main" id="{EA5FF7E2-B667-47F4-AF3E-0571A74906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6" name="Text Box 8">
          <a:extLst>
            <a:ext uri="{FF2B5EF4-FFF2-40B4-BE49-F238E27FC236}">
              <a16:creationId xmlns:a16="http://schemas.microsoft.com/office/drawing/2014/main" id="{68BE3322-D40E-4424-B203-04BEA94BAA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7" name="Text Box 8">
          <a:extLst>
            <a:ext uri="{FF2B5EF4-FFF2-40B4-BE49-F238E27FC236}">
              <a16:creationId xmlns:a16="http://schemas.microsoft.com/office/drawing/2014/main" id="{C575C9FE-ABC7-4490-A887-3D00092A8E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8" name="Text Box 8">
          <a:extLst>
            <a:ext uri="{FF2B5EF4-FFF2-40B4-BE49-F238E27FC236}">
              <a16:creationId xmlns:a16="http://schemas.microsoft.com/office/drawing/2014/main" id="{B642DF24-536E-4567-BA7F-6472AE11FF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09" name="Text Box 8">
          <a:extLst>
            <a:ext uri="{FF2B5EF4-FFF2-40B4-BE49-F238E27FC236}">
              <a16:creationId xmlns:a16="http://schemas.microsoft.com/office/drawing/2014/main" id="{FE56D242-DE37-4670-9CB9-4BCCC2338B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10" name="Text Box 8">
          <a:extLst>
            <a:ext uri="{FF2B5EF4-FFF2-40B4-BE49-F238E27FC236}">
              <a16:creationId xmlns:a16="http://schemas.microsoft.com/office/drawing/2014/main" id="{026DD270-DD7B-4765-8A2B-6E9903E56E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11" name="Text Box 8">
          <a:extLst>
            <a:ext uri="{FF2B5EF4-FFF2-40B4-BE49-F238E27FC236}">
              <a16:creationId xmlns:a16="http://schemas.microsoft.com/office/drawing/2014/main" id="{93C4274D-B96F-4174-8C4A-0DB87B6FC4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12" name="Text Box 8">
          <a:extLst>
            <a:ext uri="{FF2B5EF4-FFF2-40B4-BE49-F238E27FC236}">
              <a16:creationId xmlns:a16="http://schemas.microsoft.com/office/drawing/2014/main" id="{670F5C37-F52C-4B43-B160-73591333E2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13" name="Text Box 8">
          <a:extLst>
            <a:ext uri="{FF2B5EF4-FFF2-40B4-BE49-F238E27FC236}">
              <a16:creationId xmlns:a16="http://schemas.microsoft.com/office/drawing/2014/main" id="{1A3C6335-059C-4B2E-8EB8-90A0E2E634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14" name="Text Box 8">
          <a:extLst>
            <a:ext uri="{FF2B5EF4-FFF2-40B4-BE49-F238E27FC236}">
              <a16:creationId xmlns:a16="http://schemas.microsoft.com/office/drawing/2014/main" id="{34A118E5-C7C8-4368-A90D-C083CF82D0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15" name="Text Box 8">
          <a:extLst>
            <a:ext uri="{FF2B5EF4-FFF2-40B4-BE49-F238E27FC236}">
              <a16:creationId xmlns:a16="http://schemas.microsoft.com/office/drawing/2014/main" id="{6522F2FD-0249-44D6-B6BB-21D1F0335E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16" name="Text Box 8">
          <a:extLst>
            <a:ext uri="{FF2B5EF4-FFF2-40B4-BE49-F238E27FC236}">
              <a16:creationId xmlns:a16="http://schemas.microsoft.com/office/drawing/2014/main" id="{773AE670-0D57-44D1-8FA6-C87930E661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17" name="Text Box 8">
          <a:extLst>
            <a:ext uri="{FF2B5EF4-FFF2-40B4-BE49-F238E27FC236}">
              <a16:creationId xmlns:a16="http://schemas.microsoft.com/office/drawing/2014/main" id="{FD812A6D-1960-4A6C-9632-33927BFE2C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18" name="Text Box 8">
          <a:extLst>
            <a:ext uri="{FF2B5EF4-FFF2-40B4-BE49-F238E27FC236}">
              <a16:creationId xmlns:a16="http://schemas.microsoft.com/office/drawing/2014/main" id="{FC54E7B5-3B9A-45F6-A2C6-1A09529CF3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19" name="Text Box 8">
          <a:extLst>
            <a:ext uri="{FF2B5EF4-FFF2-40B4-BE49-F238E27FC236}">
              <a16:creationId xmlns:a16="http://schemas.microsoft.com/office/drawing/2014/main" id="{5F2CD9FB-6E3F-4A25-B9B6-902F4C67E4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20" name="Text Box 8">
          <a:extLst>
            <a:ext uri="{FF2B5EF4-FFF2-40B4-BE49-F238E27FC236}">
              <a16:creationId xmlns:a16="http://schemas.microsoft.com/office/drawing/2014/main" id="{F8684D2F-18D1-4BCE-B35B-6510146426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21" name="Text Box 8">
          <a:extLst>
            <a:ext uri="{FF2B5EF4-FFF2-40B4-BE49-F238E27FC236}">
              <a16:creationId xmlns:a16="http://schemas.microsoft.com/office/drawing/2014/main" id="{70D8ECF2-492E-432D-BC61-A6C7ED7346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2" name="Text Box 8">
          <a:extLst>
            <a:ext uri="{FF2B5EF4-FFF2-40B4-BE49-F238E27FC236}">
              <a16:creationId xmlns:a16="http://schemas.microsoft.com/office/drawing/2014/main" id="{F22D6C2D-9173-4F69-ACB3-A22BFADDB6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3" name="Text Box 8">
          <a:extLst>
            <a:ext uri="{FF2B5EF4-FFF2-40B4-BE49-F238E27FC236}">
              <a16:creationId xmlns:a16="http://schemas.microsoft.com/office/drawing/2014/main" id="{3EDC9987-69BF-439A-9477-79FE6CFF73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4" name="Text Box 8">
          <a:extLst>
            <a:ext uri="{FF2B5EF4-FFF2-40B4-BE49-F238E27FC236}">
              <a16:creationId xmlns:a16="http://schemas.microsoft.com/office/drawing/2014/main" id="{FCEB94E8-AF8E-4A1A-934F-1644A30873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5" name="Text Box 8">
          <a:extLst>
            <a:ext uri="{FF2B5EF4-FFF2-40B4-BE49-F238E27FC236}">
              <a16:creationId xmlns:a16="http://schemas.microsoft.com/office/drawing/2014/main" id="{63F5F969-3D57-42D0-B3A8-A84575FAED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6" name="Text Box 8">
          <a:extLst>
            <a:ext uri="{FF2B5EF4-FFF2-40B4-BE49-F238E27FC236}">
              <a16:creationId xmlns:a16="http://schemas.microsoft.com/office/drawing/2014/main" id="{E2DC17AD-4862-465A-A98E-66949FCD74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7" name="Text Box 8">
          <a:extLst>
            <a:ext uri="{FF2B5EF4-FFF2-40B4-BE49-F238E27FC236}">
              <a16:creationId xmlns:a16="http://schemas.microsoft.com/office/drawing/2014/main" id="{826E4892-167C-49D5-A795-4995A0CB35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8" name="Text Box 8">
          <a:extLst>
            <a:ext uri="{FF2B5EF4-FFF2-40B4-BE49-F238E27FC236}">
              <a16:creationId xmlns:a16="http://schemas.microsoft.com/office/drawing/2014/main" id="{B8D943EA-8E7B-4520-81FC-DF735BB5C1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29" name="Text Box 8">
          <a:extLst>
            <a:ext uri="{FF2B5EF4-FFF2-40B4-BE49-F238E27FC236}">
              <a16:creationId xmlns:a16="http://schemas.microsoft.com/office/drawing/2014/main" id="{F6CD3A18-C0FD-4F3A-87A2-8D55CCAFFF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0" name="Text Box 8">
          <a:extLst>
            <a:ext uri="{FF2B5EF4-FFF2-40B4-BE49-F238E27FC236}">
              <a16:creationId xmlns:a16="http://schemas.microsoft.com/office/drawing/2014/main" id="{7292C3CC-E215-4EA2-BA17-8239C5898F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1" name="Text Box 8">
          <a:extLst>
            <a:ext uri="{FF2B5EF4-FFF2-40B4-BE49-F238E27FC236}">
              <a16:creationId xmlns:a16="http://schemas.microsoft.com/office/drawing/2014/main" id="{5E8BF669-4510-4490-B31D-D47D440DD5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2" name="Text Box 8">
          <a:extLst>
            <a:ext uri="{FF2B5EF4-FFF2-40B4-BE49-F238E27FC236}">
              <a16:creationId xmlns:a16="http://schemas.microsoft.com/office/drawing/2014/main" id="{2BE1CE12-12A4-4363-9FD8-83B0D45434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3" name="Text Box 8">
          <a:extLst>
            <a:ext uri="{FF2B5EF4-FFF2-40B4-BE49-F238E27FC236}">
              <a16:creationId xmlns:a16="http://schemas.microsoft.com/office/drawing/2014/main" id="{245114FA-6BF3-4348-BD6B-A91F908EC0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4" name="Text Box 8">
          <a:extLst>
            <a:ext uri="{FF2B5EF4-FFF2-40B4-BE49-F238E27FC236}">
              <a16:creationId xmlns:a16="http://schemas.microsoft.com/office/drawing/2014/main" id="{9FBBE95A-78C8-40AA-BB88-DF11A3855E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5" name="Text Box 8">
          <a:extLst>
            <a:ext uri="{FF2B5EF4-FFF2-40B4-BE49-F238E27FC236}">
              <a16:creationId xmlns:a16="http://schemas.microsoft.com/office/drawing/2014/main" id="{2D43BCC3-36C3-447E-97A8-462ED8DBFC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6" name="Text Box 8">
          <a:extLst>
            <a:ext uri="{FF2B5EF4-FFF2-40B4-BE49-F238E27FC236}">
              <a16:creationId xmlns:a16="http://schemas.microsoft.com/office/drawing/2014/main" id="{53D57895-0B74-425E-9088-20683BCB8F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7" name="Text Box 8">
          <a:extLst>
            <a:ext uri="{FF2B5EF4-FFF2-40B4-BE49-F238E27FC236}">
              <a16:creationId xmlns:a16="http://schemas.microsoft.com/office/drawing/2014/main" id="{0EEE5798-8076-42BE-B674-BCECEAEE12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8" name="Text Box 8">
          <a:extLst>
            <a:ext uri="{FF2B5EF4-FFF2-40B4-BE49-F238E27FC236}">
              <a16:creationId xmlns:a16="http://schemas.microsoft.com/office/drawing/2014/main" id="{41BA2C2D-E433-4EED-BFC3-6B251432F4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39" name="Text Box 8">
          <a:extLst>
            <a:ext uri="{FF2B5EF4-FFF2-40B4-BE49-F238E27FC236}">
              <a16:creationId xmlns:a16="http://schemas.microsoft.com/office/drawing/2014/main" id="{7849CB2F-E811-460F-ABAC-E1EC4127A5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0" name="Text Box 8">
          <a:extLst>
            <a:ext uri="{FF2B5EF4-FFF2-40B4-BE49-F238E27FC236}">
              <a16:creationId xmlns:a16="http://schemas.microsoft.com/office/drawing/2014/main" id="{4A9095ED-33DF-403A-943D-7D02A8FB2E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1" name="Text Box 8">
          <a:extLst>
            <a:ext uri="{FF2B5EF4-FFF2-40B4-BE49-F238E27FC236}">
              <a16:creationId xmlns:a16="http://schemas.microsoft.com/office/drawing/2014/main" id="{6D1E6EA9-8E85-4A34-8395-DA37E5F3CB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2" name="Text Box 8">
          <a:extLst>
            <a:ext uri="{FF2B5EF4-FFF2-40B4-BE49-F238E27FC236}">
              <a16:creationId xmlns:a16="http://schemas.microsoft.com/office/drawing/2014/main" id="{BBC2287F-BB5D-4CEF-AB4B-DC7CC92B5C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3" name="Text Box 8">
          <a:extLst>
            <a:ext uri="{FF2B5EF4-FFF2-40B4-BE49-F238E27FC236}">
              <a16:creationId xmlns:a16="http://schemas.microsoft.com/office/drawing/2014/main" id="{A542EE1A-4A46-4263-A66B-0A89E65FDC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4" name="Text Box 8">
          <a:extLst>
            <a:ext uri="{FF2B5EF4-FFF2-40B4-BE49-F238E27FC236}">
              <a16:creationId xmlns:a16="http://schemas.microsoft.com/office/drawing/2014/main" id="{E5B4332F-AA49-460E-AE7F-7EBE1B7B8E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5" name="Text Box 8">
          <a:extLst>
            <a:ext uri="{FF2B5EF4-FFF2-40B4-BE49-F238E27FC236}">
              <a16:creationId xmlns:a16="http://schemas.microsoft.com/office/drawing/2014/main" id="{958F2678-6DE8-4D59-BCAA-3108685701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6" name="Text Box 8">
          <a:extLst>
            <a:ext uri="{FF2B5EF4-FFF2-40B4-BE49-F238E27FC236}">
              <a16:creationId xmlns:a16="http://schemas.microsoft.com/office/drawing/2014/main" id="{EF7FC7F6-327C-4777-8FFE-87FF94D650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7" name="Text Box 8">
          <a:extLst>
            <a:ext uri="{FF2B5EF4-FFF2-40B4-BE49-F238E27FC236}">
              <a16:creationId xmlns:a16="http://schemas.microsoft.com/office/drawing/2014/main" id="{D9816C92-21F6-4B1E-A33F-9E0C3A7D6B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8" name="Text Box 8">
          <a:extLst>
            <a:ext uri="{FF2B5EF4-FFF2-40B4-BE49-F238E27FC236}">
              <a16:creationId xmlns:a16="http://schemas.microsoft.com/office/drawing/2014/main" id="{7287B084-A2C6-4EDD-917D-61E4287806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49" name="Text Box 8">
          <a:extLst>
            <a:ext uri="{FF2B5EF4-FFF2-40B4-BE49-F238E27FC236}">
              <a16:creationId xmlns:a16="http://schemas.microsoft.com/office/drawing/2014/main" id="{AC081074-B3C3-47F2-8EE8-62BACF2A16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50" name="Text Box 8">
          <a:extLst>
            <a:ext uri="{FF2B5EF4-FFF2-40B4-BE49-F238E27FC236}">
              <a16:creationId xmlns:a16="http://schemas.microsoft.com/office/drawing/2014/main" id="{78C58852-4480-4805-8C27-907BDAF29A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51" name="Text Box 8">
          <a:extLst>
            <a:ext uri="{FF2B5EF4-FFF2-40B4-BE49-F238E27FC236}">
              <a16:creationId xmlns:a16="http://schemas.microsoft.com/office/drawing/2014/main" id="{68B30391-B565-4DBE-90D0-4E89EAA577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52" name="Text Box 8">
          <a:extLst>
            <a:ext uri="{FF2B5EF4-FFF2-40B4-BE49-F238E27FC236}">
              <a16:creationId xmlns:a16="http://schemas.microsoft.com/office/drawing/2014/main" id="{BD2F75C5-A43C-4C17-B038-6EA7E447EA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53" name="Text Box 8">
          <a:extLst>
            <a:ext uri="{FF2B5EF4-FFF2-40B4-BE49-F238E27FC236}">
              <a16:creationId xmlns:a16="http://schemas.microsoft.com/office/drawing/2014/main" id="{4A3B610A-879F-465F-978E-1CA468E5CE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54" name="Text Box 8">
          <a:extLst>
            <a:ext uri="{FF2B5EF4-FFF2-40B4-BE49-F238E27FC236}">
              <a16:creationId xmlns:a16="http://schemas.microsoft.com/office/drawing/2014/main" id="{02F8DAB1-D435-4122-A1B1-FA79FD7C71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55" name="Text Box 8">
          <a:extLst>
            <a:ext uri="{FF2B5EF4-FFF2-40B4-BE49-F238E27FC236}">
              <a16:creationId xmlns:a16="http://schemas.microsoft.com/office/drawing/2014/main" id="{0E4BCCB3-D9F6-4D59-B1AD-1747EBACF2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56" name="Text Box 8">
          <a:extLst>
            <a:ext uri="{FF2B5EF4-FFF2-40B4-BE49-F238E27FC236}">
              <a16:creationId xmlns:a16="http://schemas.microsoft.com/office/drawing/2014/main" id="{714BDAB3-5E13-4F97-9721-924A5AF5F4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57" name="Text Box 8">
          <a:extLst>
            <a:ext uri="{FF2B5EF4-FFF2-40B4-BE49-F238E27FC236}">
              <a16:creationId xmlns:a16="http://schemas.microsoft.com/office/drawing/2014/main" id="{DEC175B3-3784-44A9-9FD4-5AB299C458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58" name="Text Box 8">
          <a:extLst>
            <a:ext uri="{FF2B5EF4-FFF2-40B4-BE49-F238E27FC236}">
              <a16:creationId xmlns:a16="http://schemas.microsoft.com/office/drawing/2014/main" id="{A2226A93-6293-4A5A-98FE-77A50E05FD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59" name="Text Box 8">
          <a:extLst>
            <a:ext uri="{FF2B5EF4-FFF2-40B4-BE49-F238E27FC236}">
              <a16:creationId xmlns:a16="http://schemas.microsoft.com/office/drawing/2014/main" id="{87F8A9A5-A8B0-46E8-913F-BEF111C73D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1860" name="Text Box 8">
          <a:extLst>
            <a:ext uri="{FF2B5EF4-FFF2-40B4-BE49-F238E27FC236}">
              <a16:creationId xmlns:a16="http://schemas.microsoft.com/office/drawing/2014/main" id="{FE55B714-4C11-475D-9972-7DB36047D2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1861" name="Text Box 8">
          <a:extLst>
            <a:ext uri="{FF2B5EF4-FFF2-40B4-BE49-F238E27FC236}">
              <a16:creationId xmlns:a16="http://schemas.microsoft.com/office/drawing/2014/main" id="{CD3F76E1-6AF2-4313-94C4-1AAD6372A5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2" name="Text Box 8">
          <a:extLst>
            <a:ext uri="{FF2B5EF4-FFF2-40B4-BE49-F238E27FC236}">
              <a16:creationId xmlns:a16="http://schemas.microsoft.com/office/drawing/2014/main" id="{32CE9BDB-984C-4079-8B2B-4CED41F39C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3" name="Text Box 8">
          <a:extLst>
            <a:ext uri="{FF2B5EF4-FFF2-40B4-BE49-F238E27FC236}">
              <a16:creationId xmlns:a16="http://schemas.microsoft.com/office/drawing/2014/main" id="{ACAF531F-455B-4946-97D6-899CC649C6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4" name="Text Box 8">
          <a:extLst>
            <a:ext uri="{FF2B5EF4-FFF2-40B4-BE49-F238E27FC236}">
              <a16:creationId xmlns:a16="http://schemas.microsoft.com/office/drawing/2014/main" id="{B1921353-6EF0-4D3A-AD14-03684ADE7F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5" name="Text Box 8">
          <a:extLst>
            <a:ext uri="{FF2B5EF4-FFF2-40B4-BE49-F238E27FC236}">
              <a16:creationId xmlns:a16="http://schemas.microsoft.com/office/drawing/2014/main" id="{4FF8C462-93FB-484D-934D-95632E8A9C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6" name="Text Box 8">
          <a:extLst>
            <a:ext uri="{FF2B5EF4-FFF2-40B4-BE49-F238E27FC236}">
              <a16:creationId xmlns:a16="http://schemas.microsoft.com/office/drawing/2014/main" id="{AAE5336C-5881-4B09-946C-BCDA3BA503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7" name="Text Box 8">
          <a:extLst>
            <a:ext uri="{FF2B5EF4-FFF2-40B4-BE49-F238E27FC236}">
              <a16:creationId xmlns:a16="http://schemas.microsoft.com/office/drawing/2014/main" id="{8BB566F7-5AEC-4D92-B064-42FC8189AA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8" name="Text Box 8">
          <a:extLst>
            <a:ext uri="{FF2B5EF4-FFF2-40B4-BE49-F238E27FC236}">
              <a16:creationId xmlns:a16="http://schemas.microsoft.com/office/drawing/2014/main" id="{72754A19-FAE4-4368-B612-5D0BACE238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69" name="Text Box 8">
          <a:extLst>
            <a:ext uri="{FF2B5EF4-FFF2-40B4-BE49-F238E27FC236}">
              <a16:creationId xmlns:a16="http://schemas.microsoft.com/office/drawing/2014/main" id="{3F4A7E1C-37D2-471A-A7FE-67F55AF184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0" name="Text Box 8">
          <a:extLst>
            <a:ext uri="{FF2B5EF4-FFF2-40B4-BE49-F238E27FC236}">
              <a16:creationId xmlns:a16="http://schemas.microsoft.com/office/drawing/2014/main" id="{8E8ACED3-2B13-4580-8182-F2F70A1CD5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1" name="Text Box 8">
          <a:extLst>
            <a:ext uri="{FF2B5EF4-FFF2-40B4-BE49-F238E27FC236}">
              <a16:creationId xmlns:a16="http://schemas.microsoft.com/office/drawing/2014/main" id="{F8E329D6-AD48-4EF8-A820-AED1E4AD79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2" name="Text Box 8">
          <a:extLst>
            <a:ext uri="{FF2B5EF4-FFF2-40B4-BE49-F238E27FC236}">
              <a16:creationId xmlns:a16="http://schemas.microsoft.com/office/drawing/2014/main" id="{86C0E3B0-B916-4B4C-8A10-C9FA4168B5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3" name="Text Box 8">
          <a:extLst>
            <a:ext uri="{FF2B5EF4-FFF2-40B4-BE49-F238E27FC236}">
              <a16:creationId xmlns:a16="http://schemas.microsoft.com/office/drawing/2014/main" id="{4B7BEFA0-1B3D-40D7-B858-E8EF2F566F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4" name="Text Box 8">
          <a:extLst>
            <a:ext uri="{FF2B5EF4-FFF2-40B4-BE49-F238E27FC236}">
              <a16:creationId xmlns:a16="http://schemas.microsoft.com/office/drawing/2014/main" id="{3590C5E4-48DD-48D5-9022-3391D80859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5" name="Text Box 8">
          <a:extLst>
            <a:ext uri="{FF2B5EF4-FFF2-40B4-BE49-F238E27FC236}">
              <a16:creationId xmlns:a16="http://schemas.microsoft.com/office/drawing/2014/main" id="{DD880356-014E-4EF9-8F54-BEC469DCB4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6" name="Text Box 8">
          <a:extLst>
            <a:ext uri="{FF2B5EF4-FFF2-40B4-BE49-F238E27FC236}">
              <a16:creationId xmlns:a16="http://schemas.microsoft.com/office/drawing/2014/main" id="{D5C2F4F1-FC09-46D8-A11A-F5FDD7EEAC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7" name="Text Box 8">
          <a:extLst>
            <a:ext uri="{FF2B5EF4-FFF2-40B4-BE49-F238E27FC236}">
              <a16:creationId xmlns:a16="http://schemas.microsoft.com/office/drawing/2014/main" id="{318A4930-E7AD-4212-BFE1-A2BBB5EC10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8" name="Text Box 8">
          <a:extLst>
            <a:ext uri="{FF2B5EF4-FFF2-40B4-BE49-F238E27FC236}">
              <a16:creationId xmlns:a16="http://schemas.microsoft.com/office/drawing/2014/main" id="{64F7CE09-9E33-4369-AAA7-3763E7F55A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79" name="Text Box 8">
          <a:extLst>
            <a:ext uri="{FF2B5EF4-FFF2-40B4-BE49-F238E27FC236}">
              <a16:creationId xmlns:a16="http://schemas.microsoft.com/office/drawing/2014/main" id="{EEC08DFD-0C90-489A-B190-DC4F964847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0" name="Text Box 8">
          <a:extLst>
            <a:ext uri="{FF2B5EF4-FFF2-40B4-BE49-F238E27FC236}">
              <a16:creationId xmlns:a16="http://schemas.microsoft.com/office/drawing/2014/main" id="{317885B4-513A-428A-8C5E-506FD92A08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1" name="Text Box 8">
          <a:extLst>
            <a:ext uri="{FF2B5EF4-FFF2-40B4-BE49-F238E27FC236}">
              <a16:creationId xmlns:a16="http://schemas.microsoft.com/office/drawing/2014/main" id="{4B6E96C5-EC2B-45F2-917D-5A9550730A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2" name="Text Box 8">
          <a:extLst>
            <a:ext uri="{FF2B5EF4-FFF2-40B4-BE49-F238E27FC236}">
              <a16:creationId xmlns:a16="http://schemas.microsoft.com/office/drawing/2014/main" id="{5ADE9BB4-9EEE-4D7D-9006-5A2522AFED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3" name="Text Box 8">
          <a:extLst>
            <a:ext uri="{FF2B5EF4-FFF2-40B4-BE49-F238E27FC236}">
              <a16:creationId xmlns:a16="http://schemas.microsoft.com/office/drawing/2014/main" id="{173BBB31-76F8-4732-A1FA-6FA1701C4A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4" name="Text Box 8">
          <a:extLst>
            <a:ext uri="{FF2B5EF4-FFF2-40B4-BE49-F238E27FC236}">
              <a16:creationId xmlns:a16="http://schemas.microsoft.com/office/drawing/2014/main" id="{9AEC9071-06B3-4004-BC59-70EC9CD503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5" name="Text Box 8">
          <a:extLst>
            <a:ext uri="{FF2B5EF4-FFF2-40B4-BE49-F238E27FC236}">
              <a16:creationId xmlns:a16="http://schemas.microsoft.com/office/drawing/2014/main" id="{C52F9774-2091-4CF2-8BB3-C970426CDB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6" name="Text Box 8">
          <a:extLst>
            <a:ext uri="{FF2B5EF4-FFF2-40B4-BE49-F238E27FC236}">
              <a16:creationId xmlns:a16="http://schemas.microsoft.com/office/drawing/2014/main" id="{58E8B17F-2C1F-4575-98B7-4B258830B7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7" name="Text Box 8">
          <a:extLst>
            <a:ext uri="{FF2B5EF4-FFF2-40B4-BE49-F238E27FC236}">
              <a16:creationId xmlns:a16="http://schemas.microsoft.com/office/drawing/2014/main" id="{DA8F3898-1A3E-4464-A0A3-20B0B078DC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8" name="Text Box 8">
          <a:extLst>
            <a:ext uri="{FF2B5EF4-FFF2-40B4-BE49-F238E27FC236}">
              <a16:creationId xmlns:a16="http://schemas.microsoft.com/office/drawing/2014/main" id="{7DD86C4B-E888-4694-A504-9D391D9A9D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89" name="Text Box 8">
          <a:extLst>
            <a:ext uri="{FF2B5EF4-FFF2-40B4-BE49-F238E27FC236}">
              <a16:creationId xmlns:a16="http://schemas.microsoft.com/office/drawing/2014/main" id="{5CF88705-D198-4015-B7D1-3BFCD79915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0" name="Text Box 8">
          <a:extLst>
            <a:ext uri="{FF2B5EF4-FFF2-40B4-BE49-F238E27FC236}">
              <a16:creationId xmlns:a16="http://schemas.microsoft.com/office/drawing/2014/main" id="{1E51BAE9-6A47-4E79-B620-2485948D14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1" name="Text Box 8">
          <a:extLst>
            <a:ext uri="{FF2B5EF4-FFF2-40B4-BE49-F238E27FC236}">
              <a16:creationId xmlns:a16="http://schemas.microsoft.com/office/drawing/2014/main" id="{F44CE6D7-8D19-48E4-A65B-31DBD7B712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2" name="Text Box 8">
          <a:extLst>
            <a:ext uri="{FF2B5EF4-FFF2-40B4-BE49-F238E27FC236}">
              <a16:creationId xmlns:a16="http://schemas.microsoft.com/office/drawing/2014/main" id="{6CC76719-BE5B-4107-A1AF-FE42184C1E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3" name="Text Box 8">
          <a:extLst>
            <a:ext uri="{FF2B5EF4-FFF2-40B4-BE49-F238E27FC236}">
              <a16:creationId xmlns:a16="http://schemas.microsoft.com/office/drawing/2014/main" id="{C3A7E8E5-6683-48C8-A517-228D09F417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4" name="Text Box 8">
          <a:extLst>
            <a:ext uri="{FF2B5EF4-FFF2-40B4-BE49-F238E27FC236}">
              <a16:creationId xmlns:a16="http://schemas.microsoft.com/office/drawing/2014/main" id="{878D3784-BA04-4A01-B33A-B27AFAE173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5" name="Text Box 8">
          <a:extLst>
            <a:ext uri="{FF2B5EF4-FFF2-40B4-BE49-F238E27FC236}">
              <a16:creationId xmlns:a16="http://schemas.microsoft.com/office/drawing/2014/main" id="{21CBDCD8-1364-4FC8-A018-7B3900875F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6" name="Text Box 8">
          <a:extLst>
            <a:ext uri="{FF2B5EF4-FFF2-40B4-BE49-F238E27FC236}">
              <a16:creationId xmlns:a16="http://schemas.microsoft.com/office/drawing/2014/main" id="{D6AA1AE1-DAFA-41E0-88B1-DFD35D52B7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7" name="Text Box 8">
          <a:extLst>
            <a:ext uri="{FF2B5EF4-FFF2-40B4-BE49-F238E27FC236}">
              <a16:creationId xmlns:a16="http://schemas.microsoft.com/office/drawing/2014/main" id="{63AE7AB6-F9AB-4123-B7B8-44B61F4C17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8" name="Text Box 8">
          <a:extLst>
            <a:ext uri="{FF2B5EF4-FFF2-40B4-BE49-F238E27FC236}">
              <a16:creationId xmlns:a16="http://schemas.microsoft.com/office/drawing/2014/main" id="{1335D915-6BC5-4107-BA65-F4D384A957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899" name="Text Box 8">
          <a:extLst>
            <a:ext uri="{FF2B5EF4-FFF2-40B4-BE49-F238E27FC236}">
              <a16:creationId xmlns:a16="http://schemas.microsoft.com/office/drawing/2014/main" id="{08FC152F-F0A8-4A8A-944D-24F4F2E6D8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0" name="Text Box 8">
          <a:extLst>
            <a:ext uri="{FF2B5EF4-FFF2-40B4-BE49-F238E27FC236}">
              <a16:creationId xmlns:a16="http://schemas.microsoft.com/office/drawing/2014/main" id="{786DB95B-22CD-4D54-95E9-7E6D1471B7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1" name="Text Box 8">
          <a:extLst>
            <a:ext uri="{FF2B5EF4-FFF2-40B4-BE49-F238E27FC236}">
              <a16:creationId xmlns:a16="http://schemas.microsoft.com/office/drawing/2014/main" id="{549A4A60-F28B-406C-9222-15385240FC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2" name="Text Box 8">
          <a:extLst>
            <a:ext uri="{FF2B5EF4-FFF2-40B4-BE49-F238E27FC236}">
              <a16:creationId xmlns:a16="http://schemas.microsoft.com/office/drawing/2014/main" id="{00D07699-DCE9-446C-A713-B72502C947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3" name="Text Box 8">
          <a:extLst>
            <a:ext uri="{FF2B5EF4-FFF2-40B4-BE49-F238E27FC236}">
              <a16:creationId xmlns:a16="http://schemas.microsoft.com/office/drawing/2014/main" id="{31A19066-B8BD-4916-A3C3-1E49AEBF81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4" name="Text Box 8">
          <a:extLst>
            <a:ext uri="{FF2B5EF4-FFF2-40B4-BE49-F238E27FC236}">
              <a16:creationId xmlns:a16="http://schemas.microsoft.com/office/drawing/2014/main" id="{029035C1-E974-482B-81AE-031AE2E857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5" name="Text Box 8">
          <a:extLst>
            <a:ext uri="{FF2B5EF4-FFF2-40B4-BE49-F238E27FC236}">
              <a16:creationId xmlns:a16="http://schemas.microsoft.com/office/drawing/2014/main" id="{30A2E3CF-3600-4D53-80A7-11E3986678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6" name="Text Box 8">
          <a:extLst>
            <a:ext uri="{FF2B5EF4-FFF2-40B4-BE49-F238E27FC236}">
              <a16:creationId xmlns:a16="http://schemas.microsoft.com/office/drawing/2014/main" id="{4D40D7E8-C894-45FD-A7FA-8DEBD26BAF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7" name="Text Box 8">
          <a:extLst>
            <a:ext uri="{FF2B5EF4-FFF2-40B4-BE49-F238E27FC236}">
              <a16:creationId xmlns:a16="http://schemas.microsoft.com/office/drawing/2014/main" id="{91FD61F4-2036-4ECB-9EA6-CCC128E7AC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8" name="Text Box 8">
          <a:extLst>
            <a:ext uri="{FF2B5EF4-FFF2-40B4-BE49-F238E27FC236}">
              <a16:creationId xmlns:a16="http://schemas.microsoft.com/office/drawing/2014/main" id="{8A684124-7DBC-46F3-9005-988F8BBC69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09" name="Text Box 8">
          <a:extLst>
            <a:ext uri="{FF2B5EF4-FFF2-40B4-BE49-F238E27FC236}">
              <a16:creationId xmlns:a16="http://schemas.microsoft.com/office/drawing/2014/main" id="{9FCA3D90-E4B0-47F3-A7C6-7FA070DC44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0" name="Text Box 8">
          <a:extLst>
            <a:ext uri="{FF2B5EF4-FFF2-40B4-BE49-F238E27FC236}">
              <a16:creationId xmlns:a16="http://schemas.microsoft.com/office/drawing/2014/main" id="{5BC7B969-944D-4606-B7C7-B9AFE698FA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1" name="Text Box 8">
          <a:extLst>
            <a:ext uri="{FF2B5EF4-FFF2-40B4-BE49-F238E27FC236}">
              <a16:creationId xmlns:a16="http://schemas.microsoft.com/office/drawing/2014/main" id="{73A6EF01-F5ED-4E9D-BFDA-280CBE5C6C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2" name="Text Box 8">
          <a:extLst>
            <a:ext uri="{FF2B5EF4-FFF2-40B4-BE49-F238E27FC236}">
              <a16:creationId xmlns:a16="http://schemas.microsoft.com/office/drawing/2014/main" id="{00175B41-4BE2-4986-9DA8-4035EB6065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3" name="Text Box 8">
          <a:extLst>
            <a:ext uri="{FF2B5EF4-FFF2-40B4-BE49-F238E27FC236}">
              <a16:creationId xmlns:a16="http://schemas.microsoft.com/office/drawing/2014/main" id="{DD6AD6B9-A054-4CD2-9AE6-A7A41B2567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4" name="Text Box 8">
          <a:extLst>
            <a:ext uri="{FF2B5EF4-FFF2-40B4-BE49-F238E27FC236}">
              <a16:creationId xmlns:a16="http://schemas.microsoft.com/office/drawing/2014/main" id="{7AD7AD91-B594-4FAA-8F3C-7590C0828F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5" name="Text Box 8">
          <a:extLst>
            <a:ext uri="{FF2B5EF4-FFF2-40B4-BE49-F238E27FC236}">
              <a16:creationId xmlns:a16="http://schemas.microsoft.com/office/drawing/2014/main" id="{67E4E77B-D4C0-4F60-8B73-43D3F9BFCD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6" name="Text Box 8">
          <a:extLst>
            <a:ext uri="{FF2B5EF4-FFF2-40B4-BE49-F238E27FC236}">
              <a16:creationId xmlns:a16="http://schemas.microsoft.com/office/drawing/2014/main" id="{EDF88C98-54A1-4BB7-9C06-8303972516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7" name="Text Box 8">
          <a:extLst>
            <a:ext uri="{FF2B5EF4-FFF2-40B4-BE49-F238E27FC236}">
              <a16:creationId xmlns:a16="http://schemas.microsoft.com/office/drawing/2014/main" id="{521E7D28-97AF-47BB-91D3-80C31FB4E7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8" name="Text Box 8">
          <a:extLst>
            <a:ext uri="{FF2B5EF4-FFF2-40B4-BE49-F238E27FC236}">
              <a16:creationId xmlns:a16="http://schemas.microsoft.com/office/drawing/2014/main" id="{2A15F789-1CC0-4CB7-9A39-1063A5A43E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19" name="Text Box 8">
          <a:extLst>
            <a:ext uri="{FF2B5EF4-FFF2-40B4-BE49-F238E27FC236}">
              <a16:creationId xmlns:a16="http://schemas.microsoft.com/office/drawing/2014/main" id="{81DBAC18-2472-45E6-9E96-1F4816CD58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0" name="Text Box 8">
          <a:extLst>
            <a:ext uri="{FF2B5EF4-FFF2-40B4-BE49-F238E27FC236}">
              <a16:creationId xmlns:a16="http://schemas.microsoft.com/office/drawing/2014/main" id="{37552C4C-61C0-41D6-9B37-9B3938C57E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1" name="Text Box 8">
          <a:extLst>
            <a:ext uri="{FF2B5EF4-FFF2-40B4-BE49-F238E27FC236}">
              <a16:creationId xmlns:a16="http://schemas.microsoft.com/office/drawing/2014/main" id="{6010DEC0-FE5D-4A76-9530-A18D861B1A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2" name="Text Box 8">
          <a:extLst>
            <a:ext uri="{FF2B5EF4-FFF2-40B4-BE49-F238E27FC236}">
              <a16:creationId xmlns:a16="http://schemas.microsoft.com/office/drawing/2014/main" id="{DD53F7CD-8AB4-4ED5-BEA6-D1495A4822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3" name="Text Box 8">
          <a:extLst>
            <a:ext uri="{FF2B5EF4-FFF2-40B4-BE49-F238E27FC236}">
              <a16:creationId xmlns:a16="http://schemas.microsoft.com/office/drawing/2014/main" id="{6743693F-8E3C-4557-B5F5-0E05B6407B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4" name="Text Box 8">
          <a:extLst>
            <a:ext uri="{FF2B5EF4-FFF2-40B4-BE49-F238E27FC236}">
              <a16:creationId xmlns:a16="http://schemas.microsoft.com/office/drawing/2014/main" id="{221AE1E3-4CE5-4792-9D7C-99A4AF3E2D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5" name="Text Box 8">
          <a:extLst>
            <a:ext uri="{FF2B5EF4-FFF2-40B4-BE49-F238E27FC236}">
              <a16:creationId xmlns:a16="http://schemas.microsoft.com/office/drawing/2014/main" id="{B5818F4A-2F0C-4CEA-A96D-986D629283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6" name="Text Box 8">
          <a:extLst>
            <a:ext uri="{FF2B5EF4-FFF2-40B4-BE49-F238E27FC236}">
              <a16:creationId xmlns:a16="http://schemas.microsoft.com/office/drawing/2014/main" id="{EFE49363-5D8E-4E81-B109-D954FE3029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7" name="Text Box 8">
          <a:extLst>
            <a:ext uri="{FF2B5EF4-FFF2-40B4-BE49-F238E27FC236}">
              <a16:creationId xmlns:a16="http://schemas.microsoft.com/office/drawing/2014/main" id="{4FCF1846-3D86-4F7C-A7F4-46CEDC0E73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8" name="Text Box 8">
          <a:extLst>
            <a:ext uri="{FF2B5EF4-FFF2-40B4-BE49-F238E27FC236}">
              <a16:creationId xmlns:a16="http://schemas.microsoft.com/office/drawing/2014/main" id="{C29E90A0-80F0-4F25-8A13-4BE387EB0C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29" name="Text Box 8">
          <a:extLst>
            <a:ext uri="{FF2B5EF4-FFF2-40B4-BE49-F238E27FC236}">
              <a16:creationId xmlns:a16="http://schemas.microsoft.com/office/drawing/2014/main" id="{CC091135-4FAF-407E-822C-A27D400AF2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0" name="Text Box 8">
          <a:extLst>
            <a:ext uri="{FF2B5EF4-FFF2-40B4-BE49-F238E27FC236}">
              <a16:creationId xmlns:a16="http://schemas.microsoft.com/office/drawing/2014/main" id="{F576F29F-531C-40C6-9019-E3F25C574C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1" name="Text Box 8">
          <a:extLst>
            <a:ext uri="{FF2B5EF4-FFF2-40B4-BE49-F238E27FC236}">
              <a16:creationId xmlns:a16="http://schemas.microsoft.com/office/drawing/2014/main" id="{DA71322B-734B-43F4-BD3B-C2D1CEE80C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2" name="Text Box 8">
          <a:extLst>
            <a:ext uri="{FF2B5EF4-FFF2-40B4-BE49-F238E27FC236}">
              <a16:creationId xmlns:a16="http://schemas.microsoft.com/office/drawing/2014/main" id="{8CA0CE30-3677-42E3-99B9-D138E32054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3" name="Text Box 8">
          <a:extLst>
            <a:ext uri="{FF2B5EF4-FFF2-40B4-BE49-F238E27FC236}">
              <a16:creationId xmlns:a16="http://schemas.microsoft.com/office/drawing/2014/main" id="{75E4EBEC-B5DE-455C-825E-6163E62361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4" name="Text Box 8">
          <a:extLst>
            <a:ext uri="{FF2B5EF4-FFF2-40B4-BE49-F238E27FC236}">
              <a16:creationId xmlns:a16="http://schemas.microsoft.com/office/drawing/2014/main" id="{439E41B5-28E6-4532-A2DF-66293AB45F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5" name="Text Box 8">
          <a:extLst>
            <a:ext uri="{FF2B5EF4-FFF2-40B4-BE49-F238E27FC236}">
              <a16:creationId xmlns:a16="http://schemas.microsoft.com/office/drawing/2014/main" id="{2EA4E798-7D72-4E1D-8658-49D6B64C31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6" name="Text Box 8">
          <a:extLst>
            <a:ext uri="{FF2B5EF4-FFF2-40B4-BE49-F238E27FC236}">
              <a16:creationId xmlns:a16="http://schemas.microsoft.com/office/drawing/2014/main" id="{4566BDDA-1604-49D0-B776-B816BA669D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7" name="Text Box 8">
          <a:extLst>
            <a:ext uri="{FF2B5EF4-FFF2-40B4-BE49-F238E27FC236}">
              <a16:creationId xmlns:a16="http://schemas.microsoft.com/office/drawing/2014/main" id="{DEC60FE2-FE91-4174-A5CA-966D7A4A28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8" name="Text Box 8">
          <a:extLst>
            <a:ext uri="{FF2B5EF4-FFF2-40B4-BE49-F238E27FC236}">
              <a16:creationId xmlns:a16="http://schemas.microsoft.com/office/drawing/2014/main" id="{92FA7AC9-D4CA-47EB-B8AC-CA1D89DA0A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39" name="Text Box 8">
          <a:extLst>
            <a:ext uri="{FF2B5EF4-FFF2-40B4-BE49-F238E27FC236}">
              <a16:creationId xmlns:a16="http://schemas.microsoft.com/office/drawing/2014/main" id="{A757051B-5DF7-4156-B4AD-C97FAC1295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0" name="Text Box 8">
          <a:extLst>
            <a:ext uri="{FF2B5EF4-FFF2-40B4-BE49-F238E27FC236}">
              <a16:creationId xmlns:a16="http://schemas.microsoft.com/office/drawing/2014/main" id="{EBABFE86-DCE6-4000-9EF4-EF096D9555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1" name="Text Box 8">
          <a:extLst>
            <a:ext uri="{FF2B5EF4-FFF2-40B4-BE49-F238E27FC236}">
              <a16:creationId xmlns:a16="http://schemas.microsoft.com/office/drawing/2014/main" id="{B88CB1BC-0D54-4268-ABBF-17E267EC70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2" name="Text Box 8">
          <a:extLst>
            <a:ext uri="{FF2B5EF4-FFF2-40B4-BE49-F238E27FC236}">
              <a16:creationId xmlns:a16="http://schemas.microsoft.com/office/drawing/2014/main" id="{2B7DF9FE-B335-49B3-BB99-848EDDA214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3" name="Text Box 8">
          <a:extLst>
            <a:ext uri="{FF2B5EF4-FFF2-40B4-BE49-F238E27FC236}">
              <a16:creationId xmlns:a16="http://schemas.microsoft.com/office/drawing/2014/main" id="{7A7F0CEF-9409-4632-B591-087A51A723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4" name="Text Box 8">
          <a:extLst>
            <a:ext uri="{FF2B5EF4-FFF2-40B4-BE49-F238E27FC236}">
              <a16:creationId xmlns:a16="http://schemas.microsoft.com/office/drawing/2014/main" id="{F54857F3-37B1-410C-85A3-7E0E674DD8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5" name="Text Box 8">
          <a:extLst>
            <a:ext uri="{FF2B5EF4-FFF2-40B4-BE49-F238E27FC236}">
              <a16:creationId xmlns:a16="http://schemas.microsoft.com/office/drawing/2014/main" id="{BE40F01B-67F2-4AF8-8ED1-3C4FBF9E42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6" name="Text Box 8">
          <a:extLst>
            <a:ext uri="{FF2B5EF4-FFF2-40B4-BE49-F238E27FC236}">
              <a16:creationId xmlns:a16="http://schemas.microsoft.com/office/drawing/2014/main" id="{2758CF4A-1341-4DC3-930D-D57F92D7C7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7" name="Text Box 8">
          <a:extLst>
            <a:ext uri="{FF2B5EF4-FFF2-40B4-BE49-F238E27FC236}">
              <a16:creationId xmlns:a16="http://schemas.microsoft.com/office/drawing/2014/main" id="{296EB676-AF4D-48D8-A0E1-5898DA4600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8" name="Text Box 8">
          <a:extLst>
            <a:ext uri="{FF2B5EF4-FFF2-40B4-BE49-F238E27FC236}">
              <a16:creationId xmlns:a16="http://schemas.microsoft.com/office/drawing/2014/main" id="{88FC1DCD-4185-4AF3-9C0B-AA0CBBFFF4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49" name="Text Box 8">
          <a:extLst>
            <a:ext uri="{FF2B5EF4-FFF2-40B4-BE49-F238E27FC236}">
              <a16:creationId xmlns:a16="http://schemas.microsoft.com/office/drawing/2014/main" id="{FB0C964E-9476-4D2D-AAD0-680344F9D9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0" name="Text Box 8">
          <a:extLst>
            <a:ext uri="{FF2B5EF4-FFF2-40B4-BE49-F238E27FC236}">
              <a16:creationId xmlns:a16="http://schemas.microsoft.com/office/drawing/2014/main" id="{E25C29EE-E62E-4B82-8E6B-B339E638AC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1" name="Text Box 8">
          <a:extLst>
            <a:ext uri="{FF2B5EF4-FFF2-40B4-BE49-F238E27FC236}">
              <a16:creationId xmlns:a16="http://schemas.microsoft.com/office/drawing/2014/main" id="{48476413-5021-4C5A-B052-55CF8EF2FB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2" name="Text Box 8">
          <a:extLst>
            <a:ext uri="{FF2B5EF4-FFF2-40B4-BE49-F238E27FC236}">
              <a16:creationId xmlns:a16="http://schemas.microsoft.com/office/drawing/2014/main" id="{32C9114C-6594-46C4-B468-B009C8C9A2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3" name="Text Box 8">
          <a:extLst>
            <a:ext uri="{FF2B5EF4-FFF2-40B4-BE49-F238E27FC236}">
              <a16:creationId xmlns:a16="http://schemas.microsoft.com/office/drawing/2014/main" id="{D4145EB8-6A44-46D0-951C-93E3D818C9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4" name="Text Box 8">
          <a:extLst>
            <a:ext uri="{FF2B5EF4-FFF2-40B4-BE49-F238E27FC236}">
              <a16:creationId xmlns:a16="http://schemas.microsoft.com/office/drawing/2014/main" id="{94217008-3E38-462D-BF0E-9C59093A7F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5" name="Text Box 8">
          <a:extLst>
            <a:ext uri="{FF2B5EF4-FFF2-40B4-BE49-F238E27FC236}">
              <a16:creationId xmlns:a16="http://schemas.microsoft.com/office/drawing/2014/main" id="{4989EB30-B58C-4A17-BA0B-EB2E607971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6" name="Text Box 8">
          <a:extLst>
            <a:ext uri="{FF2B5EF4-FFF2-40B4-BE49-F238E27FC236}">
              <a16:creationId xmlns:a16="http://schemas.microsoft.com/office/drawing/2014/main" id="{831BBD44-BB70-4CE8-A7C3-6FA1B88FA1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7" name="Text Box 8">
          <a:extLst>
            <a:ext uri="{FF2B5EF4-FFF2-40B4-BE49-F238E27FC236}">
              <a16:creationId xmlns:a16="http://schemas.microsoft.com/office/drawing/2014/main" id="{9F78CF9B-B10B-4AE8-A023-99CB9BF034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8" name="Text Box 8">
          <a:extLst>
            <a:ext uri="{FF2B5EF4-FFF2-40B4-BE49-F238E27FC236}">
              <a16:creationId xmlns:a16="http://schemas.microsoft.com/office/drawing/2014/main" id="{1723A1B3-64E1-437F-B088-F07EC29417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59" name="Text Box 8">
          <a:extLst>
            <a:ext uri="{FF2B5EF4-FFF2-40B4-BE49-F238E27FC236}">
              <a16:creationId xmlns:a16="http://schemas.microsoft.com/office/drawing/2014/main" id="{F37D5C32-4A61-44CD-99BB-BBDEF7B8ED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0" name="Text Box 8">
          <a:extLst>
            <a:ext uri="{FF2B5EF4-FFF2-40B4-BE49-F238E27FC236}">
              <a16:creationId xmlns:a16="http://schemas.microsoft.com/office/drawing/2014/main" id="{A7B8BD4C-711F-4868-A22A-2F63248C97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1" name="Text Box 8">
          <a:extLst>
            <a:ext uri="{FF2B5EF4-FFF2-40B4-BE49-F238E27FC236}">
              <a16:creationId xmlns:a16="http://schemas.microsoft.com/office/drawing/2014/main" id="{777868F5-4EF8-4A89-B8A4-BCBEFEE146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2" name="Text Box 8">
          <a:extLst>
            <a:ext uri="{FF2B5EF4-FFF2-40B4-BE49-F238E27FC236}">
              <a16:creationId xmlns:a16="http://schemas.microsoft.com/office/drawing/2014/main" id="{5E890E58-71A8-4C17-9E8B-FEE09C230E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3" name="Text Box 8">
          <a:extLst>
            <a:ext uri="{FF2B5EF4-FFF2-40B4-BE49-F238E27FC236}">
              <a16:creationId xmlns:a16="http://schemas.microsoft.com/office/drawing/2014/main" id="{B7D57A2D-8228-4D17-A864-A60F359D61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4" name="Text Box 8">
          <a:extLst>
            <a:ext uri="{FF2B5EF4-FFF2-40B4-BE49-F238E27FC236}">
              <a16:creationId xmlns:a16="http://schemas.microsoft.com/office/drawing/2014/main" id="{1E2E9A44-A576-4F70-8CCB-E9752D0273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65" name="Text Box 8">
          <a:extLst>
            <a:ext uri="{FF2B5EF4-FFF2-40B4-BE49-F238E27FC236}">
              <a16:creationId xmlns:a16="http://schemas.microsoft.com/office/drawing/2014/main" id="{000235E2-6CAA-4AB4-B7E3-2E8BF178C1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966" name="Text Box 8">
          <a:extLst>
            <a:ext uri="{FF2B5EF4-FFF2-40B4-BE49-F238E27FC236}">
              <a16:creationId xmlns:a16="http://schemas.microsoft.com/office/drawing/2014/main" id="{CA6234D9-B73F-47F5-89C8-2367AE311D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967" name="Text Box 8">
          <a:extLst>
            <a:ext uri="{FF2B5EF4-FFF2-40B4-BE49-F238E27FC236}">
              <a16:creationId xmlns:a16="http://schemas.microsoft.com/office/drawing/2014/main" id="{4EC42161-1631-43AC-B3E2-6D20EBFB5E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968" name="Text Box 8">
          <a:extLst>
            <a:ext uri="{FF2B5EF4-FFF2-40B4-BE49-F238E27FC236}">
              <a16:creationId xmlns:a16="http://schemas.microsoft.com/office/drawing/2014/main" id="{AA5D0365-6654-4B1F-BB11-69675D6821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969" name="Text Box 8">
          <a:extLst>
            <a:ext uri="{FF2B5EF4-FFF2-40B4-BE49-F238E27FC236}">
              <a16:creationId xmlns:a16="http://schemas.microsoft.com/office/drawing/2014/main" id="{0520E67C-6D15-451E-A61E-F02C180CFB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970" name="Text Box 8">
          <a:extLst>
            <a:ext uri="{FF2B5EF4-FFF2-40B4-BE49-F238E27FC236}">
              <a16:creationId xmlns:a16="http://schemas.microsoft.com/office/drawing/2014/main" id="{B89A98AF-C6A2-48DF-BC17-EBD170EE05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971" name="Text Box 8">
          <a:extLst>
            <a:ext uri="{FF2B5EF4-FFF2-40B4-BE49-F238E27FC236}">
              <a16:creationId xmlns:a16="http://schemas.microsoft.com/office/drawing/2014/main" id="{A5F19A0B-C658-41CA-BB43-95E4E40528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1972" name="Text Box 8">
          <a:extLst>
            <a:ext uri="{FF2B5EF4-FFF2-40B4-BE49-F238E27FC236}">
              <a16:creationId xmlns:a16="http://schemas.microsoft.com/office/drawing/2014/main" id="{B13445AC-3DF0-43A7-A462-B15866A263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1973" name="Text Box 8">
          <a:extLst>
            <a:ext uri="{FF2B5EF4-FFF2-40B4-BE49-F238E27FC236}">
              <a16:creationId xmlns:a16="http://schemas.microsoft.com/office/drawing/2014/main" id="{BD01A9D5-B05F-4184-B194-78ED549C46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4" name="Text Box 8">
          <a:extLst>
            <a:ext uri="{FF2B5EF4-FFF2-40B4-BE49-F238E27FC236}">
              <a16:creationId xmlns:a16="http://schemas.microsoft.com/office/drawing/2014/main" id="{956B11E8-0D13-44FA-9AC7-9833220598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5" name="Text Box 8">
          <a:extLst>
            <a:ext uri="{FF2B5EF4-FFF2-40B4-BE49-F238E27FC236}">
              <a16:creationId xmlns:a16="http://schemas.microsoft.com/office/drawing/2014/main" id="{68A25151-4591-4AD0-BB97-9BE0B4D95A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6" name="Text Box 8">
          <a:extLst>
            <a:ext uri="{FF2B5EF4-FFF2-40B4-BE49-F238E27FC236}">
              <a16:creationId xmlns:a16="http://schemas.microsoft.com/office/drawing/2014/main" id="{342E5505-BDF6-4B5B-A5A9-02AA0D23EA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7" name="Text Box 8">
          <a:extLst>
            <a:ext uri="{FF2B5EF4-FFF2-40B4-BE49-F238E27FC236}">
              <a16:creationId xmlns:a16="http://schemas.microsoft.com/office/drawing/2014/main" id="{2C067E15-0DAB-40B2-B6B1-45E6747FBE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8" name="Text Box 8">
          <a:extLst>
            <a:ext uri="{FF2B5EF4-FFF2-40B4-BE49-F238E27FC236}">
              <a16:creationId xmlns:a16="http://schemas.microsoft.com/office/drawing/2014/main" id="{AC78AB8A-B4FD-4726-BAD0-8E5E433813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79" name="Text Box 8">
          <a:extLst>
            <a:ext uri="{FF2B5EF4-FFF2-40B4-BE49-F238E27FC236}">
              <a16:creationId xmlns:a16="http://schemas.microsoft.com/office/drawing/2014/main" id="{695DBE55-AD61-41D1-9CD7-C80E9BA0D6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0" name="Text Box 8">
          <a:extLst>
            <a:ext uri="{FF2B5EF4-FFF2-40B4-BE49-F238E27FC236}">
              <a16:creationId xmlns:a16="http://schemas.microsoft.com/office/drawing/2014/main" id="{49E46682-E661-43F8-AE03-330E43DBB6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1" name="Text Box 8">
          <a:extLst>
            <a:ext uri="{FF2B5EF4-FFF2-40B4-BE49-F238E27FC236}">
              <a16:creationId xmlns:a16="http://schemas.microsoft.com/office/drawing/2014/main" id="{47C3D386-B044-4119-A6CC-02A8EE7D56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2" name="Text Box 8">
          <a:extLst>
            <a:ext uri="{FF2B5EF4-FFF2-40B4-BE49-F238E27FC236}">
              <a16:creationId xmlns:a16="http://schemas.microsoft.com/office/drawing/2014/main" id="{B5196EDE-4E40-4E84-B41C-E2D27B67CE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3" name="Text Box 8">
          <a:extLst>
            <a:ext uri="{FF2B5EF4-FFF2-40B4-BE49-F238E27FC236}">
              <a16:creationId xmlns:a16="http://schemas.microsoft.com/office/drawing/2014/main" id="{C290043C-960E-4535-B18D-42B8A2E6D4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4" name="Text Box 8">
          <a:extLst>
            <a:ext uri="{FF2B5EF4-FFF2-40B4-BE49-F238E27FC236}">
              <a16:creationId xmlns:a16="http://schemas.microsoft.com/office/drawing/2014/main" id="{32476164-6A6B-4045-A8B2-C1D5145B8A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5" name="Text Box 8">
          <a:extLst>
            <a:ext uri="{FF2B5EF4-FFF2-40B4-BE49-F238E27FC236}">
              <a16:creationId xmlns:a16="http://schemas.microsoft.com/office/drawing/2014/main" id="{6B1A4EED-4735-4821-9B87-465D4DE98E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6" name="Text Box 8">
          <a:extLst>
            <a:ext uri="{FF2B5EF4-FFF2-40B4-BE49-F238E27FC236}">
              <a16:creationId xmlns:a16="http://schemas.microsoft.com/office/drawing/2014/main" id="{1C22383D-7065-4D17-96B4-D786878E2A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7" name="Text Box 8">
          <a:extLst>
            <a:ext uri="{FF2B5EF4-FFF2-40B4-BE49-F238E27FC236}">
              <a16:creationId xmlns:a16="http://schemas.microsoft.com/office/drawing/2014/main" id="{9CAA8906-78A9-40D4-838A-B12AD56E11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8" name="Text Box 8">
          <a:extLst>
            <a:ext uri="{FF2B5EF4-FFF2-40B4-BE49-F238E27FC236}">
              <a16:creationId xmlns:a16="http://schemas.microsoft.com/office/drawing/2014/main" id="{C93E983B-8138-453E-9F92-2104755CEF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89" name="Text Box 8">
          <a:extLst>
            <a:ext uri="{FF2B5EF4-FFF2-40B4-BE49-F238E27FC236}">
              <a16:creationId xmlns:a16="http://schemas.microsoft.com/office/drawing/2014/main" id="{DA11C1EA-762F-4AA8-AB06-E1E085989B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0" name="Text Box 8">
          <a:extLst>
            <a:ext uri="{FF2B5EF4-FFF2-40B4-BE49-F238E27FC236}">
              <a16:creationId xmlns:a16="http://schemas.microsoft.com/office/drawing/2014/main" id="{EE64D8C3-EC63-4570-B53F-C1C1FC58DB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1" name="Text Box 8">
          <a:extLst>
            <a:ext uri="{FF2B5EF4-FFF2-40B4-BE49-F238E27FC236}">
              <a16:creationId xmlns:a16="http://schemas.microsoft.com/office/drawing/2014/main" id="{5EEA5276-4648-4C51-A6E4-41399A5EB7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2" name="Text Box 8">
          <a:extLst>
            <a:ext uri="{FF2B5EF4-FFF2-40B4-BE49-F238E27FC236}">
              <a16:creationId xmlns:a16="http://schemas.microsoft.com/office/drawing/2014/main" id="{DAE14536-8C07-4C93-9CDA-4736E2BB1F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3" name="Text Box 8">
          <a:extLst>
            <a:ext uri="{FF2B5EF4-FFF2-40B4-BE49-F238E27FC236}">
              <a16:creationId xmlns:a16="http://schemas.microsoft.com/office/drawing/2014/main" id="{8ACC9AC3-0AA6-455E-929F-83423E1F91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4" name="Text Box 8">
          <a:extLst>
            <a:ext uri="{FF2B5EF4-FFF2-40B4-BE49-F238E27FC236}">
              <a16:creationId xmlns:a16="http://schemas.microsoft.com/office/drawing/2014/main" id="{592F9DE9-4D35-4801-9006-D9E2501C11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5" name="Text Box 8">
          <a:extLst>
            <a:ext uri="{FF2B5EF4-FFF2-40B4-BE49-F238E27FC236}">
              <a16:creationId xmlns:a16="http://schemas.microsoft.com/office/drawing/2014/main" id="{103D9752-023A-4341-8CBF-787187F445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6" name="Text Box 8">
          <a:extLst>
            <a:ext uri="{FF2B5EF4-FFF2-40B4-BE49-F238E27FC236}">
              <a16:creationId xmlns:a16="http://schemas.microsoft.com/office/drawing/2014/main" id="{6635D167-1709-4898-AAA8-4D578B94BB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7" name="Text Box 8">
          <a:extLst>
            <a:ext uri="{FF2B5EF4-FFF2-40B4-BE49-F238E27FC236}">
              <a16:creationId xmlns:a16="http://schemas.microsoft.com/office/drawing/2014/main" id="{0A5F84AE-93A7-4A0C-9098-768CA2D9F2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8" name="Text Box 8">
          <a:extLst>
            <a:ext uri="{FF2B5EF4-FFF2-40B4-BE49-F238E27FC236}">
              <a16:creationId xmlns:a16="http://schemas.microsoft.com/office/drawing/2014/main" id="{E19EB2BD-0E2D-40EF-B8CC-BBA9D65B61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1999" name="Text Box 8">
          <a:extLst>
            <a:ext uri="{FF2B5EF4-FFF2-40B4-BE49-F238E27FC236}">
              <a16:creationId xmlns:a16="http://schemas.microsoft.com/office/drawing/2014/main" id="{5D7A3BEF-A86A-4C58-9049-548E750BF3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0" name="Text Box 8">
          <a:extLst>
            <a:ext uri="{FF2B5EF4-FFF2-40B4-BE49-F238E27FC236}">
              <a16:creationId xmlns:a16="http://schemas.microsoft.com/office/drawing/2014/main" id="{6322BD7E-2736-45CE-82BF-C95DEFAA3C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1" name="Text Box 8">
          <a:extLst>
            <a:ext uri="{FF2B5EF4-FFF2-40B4-BE49-F238E27FC236}">
              <a16:creationId xmlns:a16="http://schemas.microsoft.com/office/drawing/2014/main" id="{301853AF-0ECF-43C0-8475-3097FA6240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2" name="Text Box 8">
          <a:extLst>
            <a:ext uri="{FF2B5EF4-FFF2-40B4-BE49-F238E27FC236}">
              <a16:creationId xmlns:a16="http://schemas.microsoft.com/office/drawing/2014/main" id="{C8AB6965-2A32-4B07-A36A-9B012A5F9A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3" name="Text Box 8">
          <a:extLst>
            <a:ext uri="{FF2B5EF4-FFF2-40B4-BE49-F238E27FC236}">
              <a16:creationId xmlns:a16="http://schemas.microsoft.com/office/drawing/2014/main" id="{336C4978-4DD2-464C-9080-ED9C9BEBDC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4" name="Text Box 8">
          <a:extLst>
            <a:ext uri="{FF2B5EF4-FFF2-40B4-BE49-F238E27FC236}">
              <a16:creationId xmlns:a16="http://schemas.microsoft.com/office/drawing/2014/main" id="{BB5E635A-EAD3-4472-BF9C-BE0FCA768F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5" name="Text Box 8">
          <a:extLst>
            <a:ext uri="{FF2B5EF4-FFF2-40B4-BE49-F238E27FC236}">
              <a16:creationId xmlns:a16="http://schemas.microsoft.com/office/drawing/2014/main" id="{5356A2E2-51E5-4456-9747-6A3D588623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6" name="Text Box 8">
          <a:extLst>
            <a:ext uri="{FF2B5EF4-FFF2-40B4-BE49-F238E27FC236}">
              <a16:creationId xmlns:a16="http://schemas.microsoft.com/office/drawing/2014/main" id="{992EF84B-D0C2-404D-B069-277645001A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7" name="Text Box 8">
          <a:extLst>
            <a:ext uri="{FF2B5EF4-FFF2-40B4-BE49-F238E27FC236}">
              <a16:creationId xmlns:a16="http://schemas.microsoft.com/office/drawing/2014/main" id="{F68355C8-ADDC-44FF-A1B3-EFE7C6FFAC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8" name="Text Box 8">
          <a:extLst>
            <a:ext uri="{FF2B5EF4-FFF2-40B4-BE49-F238E27FC236}">
              <a16:creationId xmlns:a16="http://schemas.microsoft.com/office/drawing/2014/main" id="{392840DF-17ED-4630-987E-C818297118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09" name="Text Box 8">
          <a:extLst>
            <a:ext uri="{FF2B5EF4-FFF2-40B4-BE49-F238E27FC236}">
              <a16:creationId xmlns:a16="http://schemas.microsoft.com/office/drawing/2014/main" id="{5969E12A-1345-4310-AF78-776CFEF004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0" name="Text Box 8">
          <a:extLst>
            <a:ext uri="{FF2B5EF4-FFF2-40B4-BE49-F238E27FC236}">
              <a16:creationId xmlns:a16="http://schemas.microsoft.com/office/drawing/2014/main" id="{FF0C3884-EB66-4ACD-ACD3-62969E7B69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1" name="Text Box 8">
          <a:extLst>
            <a:ext uri="{FF2B5EF4-FFF2-40B4-BE49-F238E27FC236}">
              <a16:creationId xmlns:a16="http://schemas.microsoft.com/office/drawing/2014/main" id="{F95C428D-55E6-4128-B886-0AAE9DB2DD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2" name="Text Box 8">
          <a:extLst>
            <a:ext uri="{FF2B5EF4-FFF2-40B4-BE49-F238E27FC236}">
              <a16:creationId xmlns:a16="http://schemas.microsoft.com/office/drawing/2014/main" id="{5ACE38B9-9893-4B41-9D9B-5296E5EA6D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3" name="Text Box 8">
          <a:extLst>
            <a:ext uri="{FF2B5EF4-FFF2-40B4-BE49-F238E27FC236}">
              <a16:creationId xmlns:a16="http://schemas.microsoft.com/office/drawing/2014/main" id="{7433D3D4-6C68-427E-904D-F175BAF484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4" name="Text Box 8">
          <a:extLst>
            <a:ext uri="{FF2B5EF4-FFF2-40B4-BE49-F238E27FC236}">
              <a16:creationId xmlns:a16="http://schemas.microsoft.com/office/drawing/2014/main" id="{E21C345C-737E-4538-B909-9EDBC1C6A5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5" name="Text Box 8">
          <a:extLst>
            <a:ext uri="{FF2B5EF4-FFF2-40B4-BE49-F238E27FC236}">
              <a16:creationId xmlns:a16="http://schemas.microsoft.com/office/drawing/2014/main" id="{B637F0BF-7BF8-4F01-8F9C-E64142509E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6" name="Text Box 8">
          <a:extLst>
            <a:ext uri="{FF2B5EF4-FFF2-40B4-BE49-F238E27FC236}">
              <a16:creationId xmlns:a16="http://schemas.microsoft.com/office/drawing/2014/main" id="{6F191F67-184B-4CAC-9700-FCB2ECA10B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7" name="Text Box 8">
          <a:extLst>
            <a:ext uri="{FF2B5EF4-FFF2-40B4-BE49-F238E27FC236}">
              <a16:creationId xmlns:a16="http://schemas.microsoft.com/office/drawing/2014/main" id="{730E77A1-30E0-4E1D-84A7-DCA2E3CDD1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8" name="Text Box 8">
          <a:extLst>
            <a:ext uri="{FF2B5EF4-FFF2-40B4-BE49-F238E27FC236}">
              <a16:creationId xmlns:a16="http://schemas.microsoft.com/office/drawing/2014/main" id="{612B84BA-42B5-409B-A98C-492C133A8E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19" name="Text Box 8">
          <a:extLst>
            <a:ext uri="{FF2B5EF4-FFF2-40B4-BE49-F238E27FC236}">
              <a16:creationId xmlns:a16="http://schemas.microsoft.com/office/drawing/2014/main" id="{DAB3B418-6BB8-4B81-AC0B-181DFCDCB4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0" name="Text Box 8">
          <a:extLst>
            <a:ext uri="{FF2B5EF4-FFF2-40B4-BE49-F238E27FC236}">
              <a16:creationId xmlns:a16="http://schemas.microsoft.com/office/drawing/2014/main" id="{7A118B3E-EA15-434E-8BBA-5AD36BFE00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1" name="Text Box 8">
          <a:extLst>
            <a:ext uri="{FF2B5EF4-FFF2-40B4-BE49-F238E27FC236}">
              <a16:creationId xmlns:a16="http://schemas.microsoft.com/office/drawing/2014/main" id="{A1DC4D66-C546-4044-930E-58A85EBEED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2" name="Text Box 8">
          <a:extLst>
            <a:ext uri="{FF2B5EF4-FFF2-40B4-BE49-F238E27FC236}">
              <a16:creationId xmlns:a16="http://schemas.microsoft.com/office/drawing/2014/main" id="{E88F6346-5BCA-48D0-9BDA-F1F974D468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3" name="Text Box 8">
          <a:extLst>
            <a:ext uri="{FF2B5EF4-FFF2-40B4-BE49-F238E27FC236}">
              <a16:creationId xmlns:a16="http://schemas.microsoft.com/office/drawing/2014/main" id="{2D826E78-E58E-4CA1-B1DD-2DB0280C6E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4" name="Text Box 8">
          <a:extLst>
            <a:ext uri="{FF2B5EF4-FFF2-40B4-BE49-F238E27FC236}">
              <a16:creationId xmlns:a16="http://schemas.microsoft.com/office/drawing/2014/main" id="{BC212867-8506-41DD-9489-4074C925E4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5" name="Text Box 8">
          <a:extLst>
            <a:ext uri="{FF2B5EF4-FFF2-40B4-BE49-F238E27FC236}">
              <a16:creationId xmlns:a16="http://schemas.microsoft.com/office/drawing/2014/main" id="{69D71BAA-D3AE-46BC-A00B-8DA409E1A9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6" name="Text Box 8">
          <a:extLst>
            <a:ext uri="{FF2B5EF4-FFF2-40B4-BE49-F238E27FC236}">
              <a16:creationId xmlns:a16="http://schemas.microsoft.com/office/drawing/2014/main" id="{DF877DF2-FA64-4CE6-98DA-9C8B51FE08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7" name="Text Box 8">
          <a:extLst>
            <a:ext uri="{FF2B5EF4-FFF2-40B4-BE49-F238E27FC236}">
              <a16:creationId xmlns:a16="http://schemas.microsoft.com/office/drawing/2014/main" id="{9DC77E23-3FB0-40AC-ABD1-39A91D3D5B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8" name="Text Box 8">
          <a:extLst>
            <a:ext uri="{FF2B5EF4-FFF2-40B4-BE49-F238E27FC236}">
              <a16:creationId xmlns:a16="http://schemas.microsoft.com/office/drawing/2014/main" id="{8EB94331-7033-4664-837A-B31BC6BF19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29" name="Text Box 8">
          <a:extLst>
            <a:ext uri="{FF2B5EF4-FFF2-40B4-BE49-F238E27FC236}">
              <a16:creationId xmlns:a16="http://schemas.microsoft.com/office/drawing/2014/main" id="{55163DCC-E4DD-453E-8C00-3FC00DAC91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030" name="Text Box 8">
          <a:extLst>
            <a:ext uri="{FF2B5EF4-FFF2-40B4-BE49-F238E27FC236}">
              <a16:creationId xmlns:a16="http://schemas.microsoft.com/office/drawing/2014/main" id="{A4974B9A-537E-4565-B986-040AA33A57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031" name="Text Box 8">
          <a:extLst>
            <a:ext uri="{FF2B5EF4-FFF2-40B4-BE49-F238E27FC236}">
              <a16:creationId xmlns:a16="http://schemas.microsoft.com/office/drawing/2014/main" id="{C5909E6E-1231-42E6-8D11-B3798BF74F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032" name="Text Box 8">
          <a:extLst>
            <a:ext uri="{FF2B5EF4-FFF2-40B4-BE49-F238E27FC236}">
              <a16:creationId xmlns:a16="http://schemas.microsoft.com/office/drawing/2014/main" id="{303C76DE-73A9-465F-BA8B-AF29E5FF4D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033" name="Text Box 8">
          <a:extLst>
            <a:ext uri="{FF2B5EF4-FFF2-40B4-BE49-F238E27FC236}">
              <a16:creationId xmlns:a16="http://schemas.microsoft.com/office/drawing/2014/main" id="{E7E9380C-92F6-4672-A70A-5E638EAB00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034" name="Text Box 8">
          <a:extLst>
            <a:ext uri="{FF2B5EF4-FFF2-40B4-BE49-F238E27FC236}">
              <a16:creationId xmlns:a16="http://schemas.microsoft.com/office/drawing/2014/main" id="{22D7AB8C-8631-4124-A435-9F6B0E035D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035" name="Text Box 8">
          <a:extLst>
            <a:ext uri="{FF2B5EF4-FFF2-40B4-BE49-F238E27FC236}">
              <a16:creationId xmlns:a16="http://schemas.microsoft.com/office/drawing/2014/main" id="{5C548966-541D-464B-A0A4-2B4AC556AB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036" name="Text Box 8">
          <a:extLst>
            <a:ext uri="{FF2B5EF4-FFF2-40B4-BE49-F238E27FC236}">
              <a16:creationId xmlns:a16="http://schemas.microsoft.com/office/drawing/2014/main" id="{780541BE-69FE-4279-99A8-80D5ECA3FA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037" name="Text Box 8">
          <a:extLst>
            <a:ext uri="{FF2B5EF4-FFF2-40B4-BE49-F238E27FC236}">
              <a16:creationId xmlns:a16="http://schemas.microsoft.com/office/drawing/2014/main" id="{A1D2C807-E6DE-4084-AC09-3B2DC21476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038" name="Text Box 8">
          <a:extLst>
            <a:ext uri="{FF2B5EF4-FFF2-40B4-BE49-F238E27FC236}">
              <a16:creationId xmlns:a16="http://schemas.microsoft.com/office/drawing/2014/main" id="{B3FF8282-FB32-4BD6-BA94-6555990AD1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039" name="Text Box 8">
          <a:extLst>
            <a:ext uri="{FF2B5EF4-FFF2-40B4-BE49-F238E27FC236}">
              <a16:creationId xmlns:a16="http://schemas.microsoft.com/office/drawing/2014/main" id="{23CD2FD4-CBF9-4498-BB29-1792A6364C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040" name="Text Box 8">
          <a:extLst>
            <a:ext uri="{FF2B5EF4-FFF2-40B4-BE49-F238E27FC236}">
              <a16:creationId xmlns:a16="http://schemas.microsoft.com/office/drawing/2014/main" id="{4555E688-5204-4A61-8BFA-37C620772D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041" name="Text Box 8">
          <a:extLst>
            <a:ext uri="{FF2B5EF4-FFF2-40B4-BE49-F238E27FC236}">
              <a16:creationId xmlns:a16="http://schemas.microsoft.com/office/drawing/2014/main" id="{C43E35EE-1411-4D11-BCBE-C9CD3F9FF8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2" name="Text Box 8">
          <a:extLst>
            <a:ext uri="{FF2B5EF4-FFF2-40B4-BE49-F238E27FC236}">
              <a16:creationId xmlns:a16="http://schemas.microsoft.com/office/drawing/2014/main" id="{C80CA857-EEC7-4061-84A0-D0340D76B6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3" name="Text Box 8">
          <a:extLst>
            <a:ext uri="{FF2B5EF4-FFF2-40B4-BE49-F238E27FC236}">
              <a16:creationId xmlns:a16="http://schemas.microsoft.com/office/drawing/2014/main" id="{3E930476-8D53-4A9F-B610-8859BED3BA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4" name="Text Box 8">
          <a:extLst>
            <a:ext uri="{FF2B5EF4-FFF2-40B4-BE49-F238E27FC236}">
              <a16:creationId xmlns:a16="http://schemas.microsoft.com/office/drawing/2014/main" id="{77C49705-2965-4871-BA42-7B7CEA93BF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5" name="Text Box 8">
          <a:extLst>
            <a:ext uri="{FF2B5EF4-FFF2-40B4-BE49-F238E27FC236}">
              <a16:creationId xmlns:a16="http://schemas.microsoft.com/office/drawing/2014/main" id="{DE2C7D12-F076-4AF6-A2D7-007A77BE0B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6" name="Text Box 8">
          <a:extLst>
            <a:ext uri="{FF2B5EF4-FFF2-40B4-BE49-F238E27FC236}">
              <a16:creationId xmlns:a16="http://schemas.microsoft.com/office/drawing/2014/main" id="{BD043C2D-384A-4C3F-B3A1-80A9A8543A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7" name="Text Box 8">
          <a:extLst>
            <a:ext uri="{FF2B5EF4-FFF2-40B4-BE49-F238E27FC236}">
              <a16:creationId xmlns:a16="http://schemas.microsoft.com/office/drawing/2014/main" id="{3787395A-AA75-4CFA-AE4A-3D051AED00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8" name="Text Box 8">
          <a:extLst>
            <a:ext uri="{FF2B5EF4-FFF2-40B4-BE49-F238E27FC236}">
              <a16:creationId xmlns:a16="http://schemas.microsoft.com/office/drawing/2014/main" id="{2BCDA064-70B3-49ED-A93C-E26EA2A879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49" name="Text Box 8">
          <a:extLst>
            <a:ext uri="{FF2B5EF4-FFF2-40B4-BE49-F238E27FC236}">
              <a16:creationId xmlns:a16="http://schemas.microsoft.com/office/drawing/2014/main" id="{FD6F5450-B229-4624-876D-E1E4A572CB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0" name="Text Box 8">
          <a:extLst>
            <a:ext uri="{FF2B5EF4-FFF2-40B4-BE49-F238E27FC236}">
              <a16:creationId xmlns:a16="http://schemas.microsoft.com/office/drawing/2014/main" id="{90211E76-59B9-4FC7-B240-2A6217913B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1" name="Text Box 8">
          <a:extLst>
            <a:ext uri="{FF2B5EF4-FFF2-40B4-BE49-F238E27FC236}">
              <a16:creationId xmlns:a16="http://schemas.microsoft.com/office/drawing/2014/main" id="{029AB4A1-E630-45C3-A7DB-9A2AD420F5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2" name="Text Box 8">
          <a:extLst>
            <a:ext uri="{FF2B5EF4-FFF2-40B4-BE49-F238E27FC236}">
              <a16:creationId xmlns:a16="http://schemas.microsoft.com/office/drawing/2014/main" id="{02A8AC71-A13B-4A17-9907-538FCC3A52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3" name="Text Box 8">
          <a:extLst>
            <a:ext uri="{FF2B5EF4-FFF2-40B4-BE49-F238E27FC236}">
              <a16:creationId xmlns:a16="http://schemas.microsoft.com/office/drawing/2014/main" id="{0B8724DB-CD0A-4243-8856-F648D131D5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4" name="Text Box 8">
          <a:extLst>
            <a:ext uri="{FF2B5EF4-FFF2-40B4-BE49-F238E27FC236}">
              <a16:creationId xmlns:a16="http://schemas.microsoft.com/office/drawing/2014/main" id="{15ACC915-9E52-418C-B3F7-D8E7704F4A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5" name="Text Box 8">
          <a:extLst>
            <a:ext uri="{FF2B5EF4-FFF2-40B4-BE49-F238E27FC236}">
              <a16:creationId xmlns:a16="http://schemas.microsoft.com/office/drawing/2014/main" id="{53B196B3-D21A-400E-A5F4-CAA3C8B985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7128FA31-823B-4EB0-9F1C-549716070A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7" name="Text Box 8">
          <a:extLst>
            <a:ext uri="{FF2B5EF4-FFF2-40B4-BE49-F238E27FC236}">
              <a16:creationId xmlns:a16="http://schemas.microsoft.com/office/drawing/2014/main" id="{93156EFA-AF73-4F7A-BC4F-05B68A2F84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8" name="Text Box 8">
          <a:extLst>
            <a:ext uri="{FF2B5EF4-FFF2-40B4-BE49-F238E27FC236}">
              <a16:creationId xmlns:a16="http://schemas.microsoft.com/office/drawing/2014/main" id="{BCF13AED-A34A-4081-A8C9-E95B889BC7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59" name="Text Box 8">
          <a:extLst>
            <a:ext uri="{FF2B5EF4-FFF2-40B4-BE49-F238E27FC236}">
              <a16:creationId xmlns:a16="http://schemas.microsoft.com/office/drawing/2014/main" id="{1EEBF3E6-0436-4DC0-B022-0C0B02867A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0" name="Text Box 8">
          <a:extLst>
            <a:ext uri="{FF2B5EF4-FFF2-40B4-BE49-F238E27FC236}">
              <a16:creationId xmlns:a16="http://schemas.microsoft.com/office/drawing/2014/main" id="{BCF2A015-FF9C-46B7-8ECD-A7F498B75B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1" name="Text Box 8">
          <a:extLst>
            <a:ext uri="{FF2B5EF4-FFF2-40B4-BE49-F238E27FC236}">
              <a16:creationId xmlns:a16="http://schemas.microsoft.com/office/drawing/2014/main" id="{D181C455-C685-4766-AD42-C960EA9AB6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2" name="Text Box 8">
          <a:extLst>
            <a:ext uri="{FF2B5EF4-FFF2-40B4-BE49-F238E27FC236}">
              <a16:creationId xmlns:a16="http://schemas.microsoft.com/office/drawing/2014/main" id="{AC5B5E74-4046-46D5-8068-6D992578C4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3" name="Text Box 8">
          <a:extLst>
            <a:ext uri="{FF2B5EF4-FFF2-40B4-BE49-F238E27FC236}">
              <a16:creationId xmlns:a16="http://schemas.microsoft.com/office/drawing/2014/main" id="{2D3813FD-1EA8-4EB5-BBE8-90588A5A98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4" name="Text Box 8">
          <a:extLst>
            <a:ext uri="{FF2B5EF4-FFF2-40B4-BE49-F238E27FC236}">
              <a16:creationId xmlns:a16="http://schemas.microsoft.com/office/drawing/2014/main" id="{86F76003-FA01-47AD-90E5-41CE21A14C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5" name="Text Box 8">
          <a:extLst>
            <a:ext uri="{FF2B5EF4-FFF2-40B4-BE49-F238E27FC236}">
              <a16:creationId xmlns:a16="http://schemas.microsoft.com/office/drawing/2014/main" id="{B6EDEBB2-E490-4AC7-B2E1-3E2D1E7A51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6" name="Text Box 8">
          <a:extLst>
            <a:ext uri="{FF2B5EF4-FFF2-40B4-BE49-F238E27FC236}">
              <a16:creationId xmlns:a16="http://schemas.microsoft.com/office/drawing/2014/main" id="{942BD41C-CDDE-4CA8-AEAA-91FF9A82F6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7" name="Text Box 8">
          <a:extLst>
            <a:ext uri="{FF2B5EF4-FFF2-40B4-BE49-F238E27FC236}">
              <a16:creationId xmlns:a16="http://schemas.microsoft.com/office/drawing/2014/main" id="{4633250E-FD4C-43C8-B240-DE1555B418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8" name="Text Box 8">
          <a:extLst>
            <a:ext uri="{FF2B5EF4-FFF2-40B4-BE49-F238E27FC236}">
              <a16:creationId xmlns:a16="http://schemas.microsoft.com/office/drawing/2014/main" id="{EF9686A5-2C61-4C78-BA0A-07B647AF10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69" name="Text Box 8">
          <a:extLst>
            <a:ext uri="{FF2B5EF4-FFF2-40B4-BE49-F238E27FC236}">
              <a16:creationId xmlns:a16="http://schemas.microsoft.com/office/drawing/2014/main" id="{C4316CD8-063A-44A7-8E4D-3E13FE26C7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0" name="Text Box 8">
          <a:extLst>
            <a:ext uri="{FF2B5EF4-FFF2-40B4-BE49-F238E27FC236}">
              <a16:creationId xmlns:a16="http://schemas.microsoft.com/office/drawing/2014/main" id="{9A34CD8D-8C74-41D2-B03C-B929239E38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1" name="Text Box 8">
          <a:extLst>
            <a:ext uri="{FF2B5EF4-FFF2-40B4-BE49-F238E27FC236}">
              <a16:creationId xmlns:a16="http://schemas.microsoft.com/office/drawing/2014/main" id="{F92FA7DC-C6C3-45F5-8E09-33404E1853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2" name="Text Box 8">
          <a:extLst>
            <a:ext uri="{FF2B5EF4-FFF2-40B4-BE49-F238E27FC236}">
              <a16:creationId xmlns:a16="http://schemas.microsoft.com/office/drawing/2014/main" id="{19F15A1B-7003-4878-A0F0-1729FDFB79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3" name="Text Box 8">
          <a:extLst>
            <a:ext uri="{FF2B5EF4-FFF2-40B4-BE49-F238E27FC236}">
              <a16:creationId xmlns:a16="http://schemas.microsoft.com/office/drawing/2014/main" id="{955878A6-15B4-4A64-9687-3C4B862AC1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4" name="Text Box 8">
          <a:extLst>
            <a:ext uri="{FF2B5EF4-FFF2-40B4-BE49-F238E27FC236}">
              <a16:creationId xmlns:a16="http://schemas.microsoft.com/office/drawing/2014/main" id="{9DFE500C-8BCB-4404-9FA2-850B5B4BA5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5" name="Text Box 8">
          <a:extLst>
            <a:ext uri="{FF2B5EF4-FFF2-40B4-BE49-F238E27FC236}">
              <a16:creationId xmlns:a16="http://schemas.microsoft.com/office/drawing/2014/main" id="{FA4E0950-F77D-4BE9-9D05-2DD0DA730F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6" name="Text Box 8">
          <a:extLst>
            <a:ext uri="{FF2B5EF4-FFF2-40B4-BE49-F238E27FC236}">
              <a16:creationId xmlns:a16="http://schemas.microsoft.com/office/drawing/2014/main" id="{1DFCEE6F-F687-467A-A65F-C77963C814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7" name="Text Box 8">
          <a:extLst>
            <a:ext uri="{FF2B5EF4-FFF2-40B4-BE49-F238E27FC236}">
              <a16:creationId xmlns:a16="http://schemas.microsoft.com/office/drawing/2014/main" id="{F68DF45E-2548-4815-A158-5E9208C28A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8" name="Text Box 8">
          <a:extLst>
            <a:ext uri="{FF2B5EF4-FFF2-40B4-BE49-F238E27FC236}">
              <a16:creationId xmlns:a16="http://schemas.microsoft.com/office/drawing/2014/main" id="{38503C8F-ABDB-4910-A2E4-C859DC2B10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79" name="Text Box 8">
          <a:extLst>
            <a:ext uri="{FF2B5EF4-FFF2-40B4-BE49-F238E27FC236}">
              <a16:creationId xmlns:a16="http://schemas.microsoft.com/office/drawing/2014/main" id="{DFFBC963-555F-4AB7-9FED-1041FE1EF4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0" name="Text Box 8">
          <a:extLst>
            <a:ext uri="{FF2B5EF4-FFF2-40B4-BE49-F238E27FC236}">
              <a16:creationId xmlns:a16="http://schemas.microsoft.com/office/drawing/2014/main" id="{3F86096A-4EDC-4BB6-AFD3-01264554D0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1" name="Text Box 8">
          <a:extLst>
            <a:ext uri="{FF2B5EF4-FFF2-40B4-BE49-F238E27FC236}">
              <a16:creationId xmlns:a16="http://schemas.microsoft.com/office/drawing/2014/main" id="{7D1C3AC2-7C19-49ED-8731-D8B98DFFC3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2" name="Text Box 8">
          <a:extLst>
            <a:ext uri="{FF2B5EF4-FFF2-40B4-BE49-F238E27FC236}">
              <a16:creationId xmlns:a16="http://schemas.microsoft.com/office/drawing/2014/main" id="{56634164-8EB5-4711-B12F-D3F69C8C81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3" name="Text Box 8">
          <a:extLst>
            <a:ext uri="{FF2B5EF4-FFF2-40B4-BE49-F238E27FC236}">
              <a16:creationId xmlns:a16="http://schemas.microsoft.com/office/drawing/2014/main" id="{3D3CEC69-B222-430F-A5F6-6DD7A957A4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4" name="Text Box 8">
          <a:extLst>
            <a:ext uri="{FF2B5EF4-FFF2-40B4-BE49-F238E27FC236}">
              <a16:creationId xmlns:a16="http://schemas.microsoft.com/office/drawing/2014/main" id="{CC9B83A8-AB2F-4ED2-9E02-45A892A7FA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5" name="Text Box 8">
          <a:extLst>
            <a:ext uri="{FF2B5EF4-FFF2-40B4-BE49-F238E27FC236}">
              <a16:creationId xmlns:a16="http://schemas.microsoft.com/office/drawing/2014/main" id="{5E8035E1-78CC-4818-9FD8-AF5D38263C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6" name="Text Box 8">
          <a:extLst>
            <a:ext uri="{FF2B5EF4-FFF2-40B4-BE49-F238E27FC236}">
              <a16:creationId xmlns:a16="http://schemas.microsoft.com/office/drawing/2014/main" id="{3D34B370-56D9-4143-A976-3CB5929A80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7" name="Text Box 8">
          <a:extLst>
            <a:ext uri="{FF2B5EF4-FFF2-40B4-BE49-F238E27FC236}">
              <a16:creationId xmlns:a16="http://schemas.microsoft.com/office/drawing/2014/main" id="{64FFC094-4870-4B21-9ABA-8352E2B7E6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8" name="Text Box 8">
          <a:extLst>
            <a:ext uri="{FF2B5EF4-FFF2-40B4-BE49-F238E27FC236}">
              <a16:creationId xmlns:a16="http://schemas.microsoft.com/office/drawing/2014/main" id="{F12AE66E-1993-4A67-9A55-8A29EEC31C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89" name="Text Box 8">
          <a:extLst>
            <a:ext uri="{FF2B5EF4-FFF2-40B4-BE49-F238E27FC236}">
              <a16:creationId xmlns:a16="http://schemas.microsoft.com/office/drawing/2014/main" id="{25BEC4E7-36FB-4527-B5EE-71AA77DE72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0" name="Text Box 8">
          <a:extLst>
            <a:ext uri="{FF2B5EF4-FFF2-40B4-BE49-F238E27FC236}">
              <a16:creationId xmlns:a16="http://schemas.microsoft.com/office/drawing/2014/main" id="{B3A1A5C2-C7B4-49A8-A13D-9720D63A7E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1" name="Text Box 8">
          <a:extLst>
            <a:ext uri="{FF2B5EF4-FFF2-40B4-BE49-F238E27FC236}">
              <a16:creationId xmlns:a16="http://schemas.microsoft.com/office/drawing/2014/main" id="{0D4E4E97-8CEB-431B-903B-AA140633F6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2" name="Text Box 8">
          <a:extLst>
            <a:ext uri="{FF2B5EF4-FFF2-40B4-BE49-F238E27FC236}">
              <a16:creationId xmlns:a16="http://schemas.microsoft.com/office/drawing/2014/main" id="{2BDCFE27-3442-4099-AEDF-A9AEC3112B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3" name="Text Box 8">
          <a:extLst>
            <a:ext uri="{FF2B5EF4-FFF2-40B4-BE49-F238E27FC236}">
              <a16:creationId xmlns:a16="http://schemas.microsoft.com/office/drawing/2014/main" id="{4FCC8E46-2E98-44C6-9337-1ECCF56C0B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4" name="Text Box 8">
          <a:extLst>
            <a:ext uri="{FF2B5EF4-FFF2-40B4-BE49-F238E27FC236}">
              <a16:creationId xmlns:a16="http://schemas.microsoft.com/office/drawing/2014/main" id="{D498E322-D4DE-47A5-8E35-8465222BF0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5" name="Text Box 8">
          <a:extLst>
            <a:ext uri="{FF2B5EF4-FFF2-40B4-BE49-F238E27FC236}">
              <a16:creationId xmlns:a16="http://schemas.microsoft.com/office/drawing/2014/main" id="{7163E138-55AB-41DE-8AFA-D36E408EF8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6" name="Text Box 8">
          <a:extLst>
            <a:ext uri="{FF2B5EF4-FFF2-40B4-BE49-F238E27FC236}">
              <a16:creationId xmlns:a16="http://schemas.microsoft.com/office/drawing/2014/main" id="{8A92CFD3-7A5D-445F-AEE4-7D034D09D5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7" name="Text Box 8">
          <a:extLst>
            <a:ext uri="{FF2B5EF4-FFF2-40B4-BE49-F238E27FC236}">
              <a16:creationId xmlns:a16="http://schemas.microsoft.com/office/drawing/2014/main" id="{F2EDCB12-1290-4732-9DB8-5506C0398F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8" name="Text Box 8">
          <a:extLst>
            <a:ext uri="{FF2B5EF4-FFF2-40B4-BE49-F238E27FC236}">
              <a16:creationId xmlns:a16="http://schemas.microsoft.com/office/drawing/2014/main" id="{8C2BE371-8873-4BA8-9F6F-7C79DEE6BB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099" name="Text Box 8">
          <a:extLst>
            <a:ext uri="{FF2B5EF4-FFF2-40B4-BE49-F238E27FC236}">
              <a16:creationId xmlns:a16="http://schemas.microsoft.com/office/drawing/2014/main" id="{D3DFE14C-86C1-4796-A341-B19F4F3339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0" name="Text Box 8">
          <a:extLst>
            <a:ext uri="{FF2B5EF4-FFF2-40B4-BE49-F238E27FC236}">
              <a16:creationId xmlns:a16="http://schemas.microsoft.com/office/drawing/2014/main" id="{DA541DD4-E749-49D4-BC0B-228EF06542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1" name="Text Box 8">
          <a:extLst>
            <a:ext uri="{FF2B5EF4-FFF2-40B4-BE49-F238E27FC236}">
              <a16:creationId xmlns:a16="http://schemas.microsoft.com/office/drawing/2014/main" id="{995AD261-3C46-44D4-90C0-80EB9229C5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2" name="Text Box 8">
          <a:extLst>
            <a:ext uri="{FF2B5EF4-FFF2-40B4-BE49-F238E27FC236}">
              <a16:creationId xmlns:a16="http://schemas.microsoft.com/office/drawing/2014/main" id="{2D11A871-A509-44C9-93CE-3102EC85FD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3" name="Text Box 8">
          <a:extLst>
            <a:ext uri="{FF2B5EF4-FFF2-40B4-BE49-F238E27FC236}">
              <a16:creationId xmlns:a16="http://schemas.microsoft.com/office/drawing/2014/main" id="{2FFAE73F-2A92-41EF-9765-F6EB360545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4" name="Text Box 8">
          <a:extLst>
            <a:ext uri="{FF2B5EF4-FFF2-40B4-BE49-F238E27FC236}">
              <a16:creationId xmlns:a16="http://schemas.microsoft.com/office/drawing/2014/main" id="{4D12D487-E8F7-4262-A0D5-505018C50B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5" name="Text Box 8">
          <a:extLst>
            <a:ext uri="{FF2B5EF4-FFF2-40B4-BE49-F238E27FC236}">
              <a16:creationId xmlns:a16="http://schemas.microsoft.com/office/drawing/2014/main" id="{D0DA822B-6020-4B0D-8508-83F1500384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6" name="Text Box 8">
          <a:extLst>
            <a:ext uri="{FF2B5EF4-FFF2-40B4-BE49-F238E27FC236}">
              <a16:creationId xmlns:a16="http://schemas.microsoft.com/office/drawing/2014/main" id="{C38509DA-4587-47B3-AB8F-3B744E9618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7" name="Text Box 8">
          <a:extLst>
            <a:ext uri="{FF2B5EF4-FFF2-40B4-BE49-F238E27FC236}">
              <a16:creationId xmlns:a16="http://schemas.microsoft.com/office/drawing/2014/main" id="{46B6C559-2266-482F-BDA8-C0CE006672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8" name="Text Box 8">
          <a:extLst>
            <a:ext uri="{FF2B5EF4-FFF2-40B4-BE49-F238E27FC236}">
              <a16:creationId xmlns:a16="http://schemas.microsoft.com/office/drawing/2014/main" id="{3FEAABF9-1AA4-4C73-B455-803B350F09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09" name="Text Box 8">
          <a:extLst>
            <a:ext uri="{FF2B5EF4-FFF2-40B4-BE49-F238E27FC236}">
              <a16:creationId xmlns:a16="http://schemas.microsoft.com/office/drawing/2014/main" id="{93487B28-E9ED-4B96-8A5B-2FC3707DC5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0" name="Text Box 8">
          <a:extLst>
            <a:ext uri="{FF2B5EF4-FFF2-40B4-BE49-F238E27FC236}">
              <a16:creationId xmlns:a16="http://schemas.microsoft.com/office/drawing/2014/main" id="{4DC7D9D8-8C5C-4C27-82A9-5FEFC62232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1" name="Text Box 8">
          <a:extLst>
            <a:ext uri="{FF2B5EF4-FFF2-40B4-BE49-F238E27FC236}">
              <a16:creationId xmlns:a16="http://schemas.microsoft.com/office/drawing/2014/main" id="{897D189E-C1EE-463A-9AFF-E94F690FB4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2" name="Text Box 8">
          <a:extLst>
            <a:ext uri="{FF2B5EF4-FFF2-40B4-BE49-F238E27FC236}">
              <a16:creationId xmlns:a16="http://schemas.microsoft.com/office/drawing/2014/main" id="{21A3D9E2-9116-411E-89BE-0BC77DEB5DE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3" name="Text Box 8">
          <a:extLst>
            <a:ext uri="{FF2B5EF4-FFF2-40B4-BE49-F238E27FC236}">
              <a16:creationId xmlns:a16="http://schemas.microsoft.com/office/drawing/2014/main" id="{7015BB75-DB34-4BDF-BF36-BC02C2B02D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4" name="Text Box 8">
          <a:extLst>
            <a:ext uri="{FF2B5EF4-FFF2-40B4-BE49-F238E27FC236}">
              <a16:creationId xmlns:a16="http://schemas.microsoft.com/office/drawing/2014/main" id="{94BBB592-56C7-4FC6-8544-2B914D2459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5" name="Text Box 8">
          <a:extLst>
            <a:ext uri="{FF2B5EF4-FFF2-40B4-BE49-F238E27FC236}">
              <a16:creationId xmlns:a16="http://schemas.microsoft.com/office/drawing/2014/main" id="{FC448FAD-25D1-425B-B6A4-25DAB9738C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6" name="Text Box 8">
          <a:extLst>
            <a:ext uri="{FF2B5EF4-FFF2-40B4-BE49-F238E27FC236}">
              <a16:creationId xmlns:a16="http://schemas.microsoft.com/office/drawing/2014/main" id="{CEA74D5B-4ADD-4E09-93DE-EA6FEC59F1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7" name="Text Box 8">
          <a:extLst>
            <a:ext uri="{FF2B5EF4-FFF2-40B4-BE49-F238E27FC236}">
              <a16:creationId xmlns:a16="http://schemas.microsoft.com/office/drawing/2014/main" id="{8D677FBC-F640-4435-821C-032ADDBB08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8" name="Text Box 8">
          <a:extLst>
            <a:ext uri="{FF2B5EF4-FFF2-40B4-BE49-F238E27FC236}">
              <a16:creationId xmlns:a16="http://schemas.microsoft.com/office/drawing/2014/main" id="{2B716228-3CE0-4E83-98A1-5B0DCC3070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19" name="Text Box 8">
          <a:extLst>
            <a:ext uri="{FF2B5EF4-FFF2-40B4-BE49-F238E27FC236}">
              <a16:creationId xmlns:a16="http://schemas.microsoft.com/office/drawing/2014/main" id="{4F0AA090-8B78-47A0-A167-AD96B5838DE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0" name="Text Box 8">
          <a:extLst>
            <a:ext uri="{FF2B5EF4-FFF2-40B4-BE49-F238E27FC236}">
              <a16:creationId xmlns:a16="http://schemas.microsoft.com/office/drawing/2014/main" id="{0108351F-87DA-49B6-9552-08FB9C915A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1" name="Text Box 8">
          <a:extLst>
            <a:ext uri="{FF2B5EF4-FFF2-40B4-BE49-F238E27FC236}">
              <a16:creationId xmlns:a16="http://schemas.microsoft.com/office/drawing/2014/main" id="{F41479F3-7627-467C-B5A1-0F0A44C2B2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2" name="Text Box 8">
          <a:extLst>
            <a:ext uri="{FF2B5EF4-FFF2-40B4-BE49-F238E27FC236}">
              <a16:creationId xmlns:a16="http://schemas.microsoft.com/office/drawing/2014/main" id="{523F0A4A-4F1D-47D5-B464-669FB2D4F8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3" name="Text Box 8">
          <a:extLst>
            <a:ext uri="{FF2B5EF4-FFF2-40B4-BE49-F238E27FC236}">
              <a16:creationId xmlns:a16="http://schemas.microsoft.com/office/drawing/2014/main" id="{D3D5E3D9-1410-4E43-96C1-63A4FA5C3C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4" name="Text Box 8">
          <a:extLst>
            <a:ext uri="{FF2B5EF4-FFF2-40B4-BE49-F238E27FC236}">
              <a16:creationId xmlns:a16="http://schemas.microsoft.com/office/drawing/2014/main" id="{027EE83A-FD1C-4ACE-B75D-21658889FA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5" name="Text Box 8">
          <a:extLst>
            <a:ext uri="{FF2B5EF4-FFF2-40B4-BE49-F238E27FC236}">
              <a16:creationId xmlns:a16="http://schemas.microsoft.com/office/drawing/2014/main" id="{BCC21D83-022E-49AA-B26F-B8EEB34F7B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6" name="Text Box 8">
          <a:extLst>
            <a:ext uri="{FF2B5EF4-FFF2-40B4-BE49-F238E27FC236}">
              <a16:creationId xmlns:a16="http://schemas.microsoft.com/office/drawing/2014/main" id="{DAD3B239-3F9D-443E-B5CD-739CCC9C4D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7" name="Text Box 8">
          <a:extLst>
            <a:ext uri="{FF2B5EF4-FFF2-40B4-BE49-F238E27FC236}">
              <a16:creationId xmlns:a16="http://schemas.microsoft.com/office/drawing/2014/main" id="{DE2AA1BB-D68A-46FB-A20F-47D7BC465D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8" name="Text Box 8">
          <a:extLst>
            <a:ext uri="{FF2B5EF4-FFF2-40B4-BE49-F238E27FC236}">
              <a16:creationId xmlns:a16="http://schemas.microsoft.com/office/drawing/2014/main" id="{870D9448-E5F7-4BE6-AA0F-7CD3892984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29" name="Text Box 8">
          <a:extLst>
            <a:ext uri="{FF2B5EF4-FFF2-40B4-BE49-F238E27FC236}">
              <a16:creationId xmlns:a16="http://schemas.microsoft.com/office/drawing/2014/main" id="{59B47F69-6836-47BB-9430-45C36FBD35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0" name="Text Box 8">
          <a:extLst>
            <a:ext uri="{FF2B5EF4-FFF2-40B4-BE49-F238E27FC236}">
              <a16:creationId xmlns:a16="http://schemas.microsoft.com/office/drawing/2014/main" id="{376E29D9-BF80-4F6C-9E46-390C4E0DB1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1" name="Text Box 8">
          <a:extLst>
            <a:ext uri="{FF2B5EF4-FFF2-40B4-BE49-F238E27FC236}">
              <a16:creationId xmlns:a16="http://schemas.microsoft.com/office/drawing/2014/main" id="{9D912A75-E5DC-40E3-839C-18DF8B272B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2" name="Text Box 8">
          <a:extLst>
            <a:ext uri="{FF2B5EF4-FFF2-40B4-BE49-F238E27FC236}">
              <a16:creationId xmlns:a16="http://schemas.microsoft.com/office/drawing/2014/main" id="{C9B67110-C0DE-40C6-B0AD-978EB5F94B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3" name="Text Box 8">
          <a:extLst>
            <a:ext uri="{FF2B5EF4-FFF2-40B4-BE49-F238E27FC236}">
              <a16:creationId xmlns:a16="http://schemas.microsoft.com/office/drawing/2014/main" id="{8BB64E48-1C7F-4091-B07E-ACA8B94A54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4" name="Text Box 8">
          <a:extLst>
            <a:ext uri="{FF2B5EF4-FFF2-40B4-BE49-F238E27FC236}">
              <a16:creationId xmlns:a16="http://schemas.microsoft.com/office/drawing/2014/main" id="{F2D62078-101A-42FA-8D6B-47341984D5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5" name="Text Box 8">
          <a:extLst>
            <a:ext uri="{FF2B5EF4-FFF2-40B4-BE49-F238E27FC236}">
              <a16:creationId xmlns:a16="http://schemas.microsoft.com/office/drawing/2014/main" id="{3072BC08-ECB3-4EEA-90F5-35F6AEA10B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6" name="Text Box 8">
          <a:extLst>
            <a:ext uri="{FF2B5EF4-FFF2-40B4-BE49-F238E27FC236}">
              <a16:creationId xmlns:a16="http://schemas.microsoft.com/office/drawing/2014/main" id="{1C0083F3-8CF2-4178-A276-45BF49C195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7" name="Text Box 8">
          <a:extLst>
            <a:ext uri="{FF2B5EF4-FFF2-40B4-BE49-F238E27FC236}">
              <a16:creationId xmlns:a16="http://schemas.microsoft.com/office/drawing/2014/main" id="{396F82F4-465A-41CD-B076-BC54F5E34D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8" name="Text Box 8">
          <a:extLst>
            <a:ext uri="{FF2B5EF4-FFF2-40B4-BE49-F238E27FC236}">
              <a16:creationId xmlns:a16="http://schemas.microsoft.com/office/drawing/2014/main" id="{74BBD278-CAD2-431A-B745-0205497955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39" name="Text Box 8">
          <a:extLst>
            <a:ext uri="{FF2B5EF4-FFF2-40B4-BE49-F238E27FC236}">
              <a16:creationId xmlns:a16="http://schemas.microsoft.com/office/drawing/2014/main" id="{941D9926-C2EF-4447-9ED3-3AA084FDA0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0" name="Text Box 8">
          <a:extLst>
            <a:ext uri="{FF2B5EF4-FFF2-40B4-BE49-F238E27FC236}">
              <a16:creationId xmlns:a16="http://schemas.microsoft.com/office/drawing/2014/main" id="{38D4F6B0-3101-4120-A6C8-FD9A28B553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1" name="Text Box 8">
          <a:extLst>
            <a:ext uri="{FF2B5EF4-FFF2-40B4-BE49-F238E27FC236}">
              <a16:creationId xmlns:a16="http://schemas.microsoft.com/office/drawing/2014/main" id="{8C9581F0-FA51-4EF4-92C3-A397734183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2" name="Text Box 8">
          <a:extLst>
            <a:ext uri="{FF2B5EF4-FFF2-40B4-BE49-F238E27FC236}">
              <a16:creationId xmlns:a16="http://schemas.microsoft.com/office/drawing/2014/main" id="{ABEE7F0E-5A6D-4E29-AE1E-CA0958F2D2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3" name="Text Box 8">
          <a:extLst>
            <a:ext uri="{FF2B5EF4-FFF2-40B4-BE49-F238E27FC236}">
              <a16:creationId xmlns:a16="http://schemas.microsoft.com/office/drawing/2014/main" id="{85CBC643-DE43-4A03-9AEE-3E658617B6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4" name="Text Box 8">
          <a:extLst>
            <a:ext uri="{FF2B5EF4-FFF2-40B4-BE49-F238E27FC236}">
              <a16:creationId xmlns:a16="http://schemas.microsoft.com/office/drawing/2014/main" id="{AF8718E2-8797-459A-BC46-5F4A5D19BA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5" name="Text Box 8">
          <a:extLst>
            <a:ext uri="{FF2B5EF4-FFF2-40B4-BE49-F238E27FC236}">
              <a16:creationId xmlns:a16="http://schemas.microsoft.com/office/drawing/2014/main" id="{52950785-5C5F-4702-9908-5A97491F41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6" name="Text Box 8">
          <a:extLst>
            <a:ext uri="{FF2B5EF4-FFF2-40B4-BE49-F238E27FC236}">
              <a16:creationId xmlns:a16="http://schemas.microsoft.com/office/drawing/2014/main" id="{83D0AB9E-0769-4FA4-817A-6966EF5E18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7" name="Text Box 8">
          <a:extLst>
            <a:ext uri="{FF2B5EF4-FFF2-40B4-BE49-F238E27FC236}">
              <a16:creationId xmlns:a16="http://schemas.microsoft.com/office/drawing/2014/main" id="{2F108713-B0F3-42CD-B735-3B6BFD4FE9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8" name="Text Box 8">
          <a:extLst>
            <a:ext uri="{FF2B5EF4-FFF2-40B4-BE49-F238E27FC236}">
              <a16:creationId xmlns:a16="http://schemas.microsoft.com/office/drawing/2014/main" id="{DF4E4C30-2584-450F-A9DE-DC2ECC084D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49" name="Text Box 8">
          <a:extLst>
            <a:ext uri="{FF2B5EF4-FFF2-40B4-BE49-F238E27FC236}">
              <a16:creationId xmlns:a16="http://schemas.microsoft.com/office/drawing/2014/main" id="{49E275E5-0D91-46DF-A639-7ED9E85A69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0" name="Text Box 8">
          <a:extLst>
            <a:ext uri="{FF2B5EF4-FFF2-40B4-BE49-F238E27FC236}">
              <a16:creationId xmlns:a16="http://schemas.microsoft.com/office/drawing/2014/main" id="{1C8CAC8E-5524-4023-9D01-2DE4F909C4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1" name="Text Box 8">
          <a:extLst>
            <a:ext uri="{FF2B5EF4-FFF2-40B4-BE49-F238E27FC236}">
              <a16:creationId xmlns:a16="http://schemas.microsoft.com/office/drawing/2014/main" id="{423B82BF-5C85-4D7A-96B1-8E1A498EBA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2" name="Text Box 8">
          <a:extLst>
            <a:ext uri="{FF2B5EF4-FFF2-40B4-BE49-F238E27FC236}">
              <a16:creationId xmlns:a16="http://schemas.microsoft.com/office/drawing/2014/main" id="{374AA1AD-BF09-4DCF-AD09-B73E4357B9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3" name="Text Box 8">
          <a:extLst>
            <a:ext uri="{FF2B5EF4-FFF2-40B4-BE49-F238E27FC236}">
              <a16:creationId xmlns:a16="http://schemas.microsoft.com/office/drawing/2014/main" id="{7E9CED9C-BA24-4E7B-B651-FACD8104D5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4" name="Text Box 8">
          <a:extLst>
            <a:ext uri="{FF2B5EF4-FFF2-40B4-BE49-F238E27FC236}">
              <a16:creationId xmlns:a16="http://schemas.microsoft.com/office/drawing/2014/main" id="{3B123786-44F0-412C-8498-4E95CB7DE7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5" name="Text Box 8">
          <a:extLst>
            <a:ext uri="{FF2B5EF4-FFF2-40B4-BE49-F238E27FC236}">
              <a16:creationId xmlns:a16="http://schemas.microsoft.com/office/drawing/2014/main" id="{8BF8EB8D-8A4D-48B1-9747-4161237E32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6" name="Text Box 8">
          <a:extLst>
            <a:ext uri="{FF2B5EF4-FFF2-40B4-BE49-F238E27FC236}">
              <a16:creationId xmlns:a16="http://schemas.microsoft.com/office/drawing/2014/main" id="{4FBB93BB-2EFC-4FBE-BF06-B48D7D90B5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7" name="Text Box 8">
          <a:extLst>
            <a:ext uri="{FF2B5EF4-FFF2-40B4-BE49-F238E27FC236}">
              <a16:creationId xmlns:a16="http://schemas.microsoft.com/office/drawing/2014/main" id="{E60AD8D7-C57D-467E-A162-8C3E10125D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8" name="Text Box 8">
          <a:extLst>
            <a:ext uri="{FF2B5EF4-FFF2-40B4-BE49-F238E27FC236}">
              <a16:creationId xmlns:a16="http://schemas.microsoft.com/office/drawing/2014/main" id="{9C7A897F-0EDE-4C22-B977-0A9650F48A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59" name="Text Box 8">
          <a:extLst>
            <a:ext uri="{FF2B5EF4-FFF2-40B4-BE49-F238E27FC236}">
              <a16:creationId xmlns:a16="http://schemas.microsoft.com/office/drawing/2014/main" id="{B075FD7A-3B65-43A2-B96A-5801AFD486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0" name="Text Box 8">
          <a:extLst>
            <a:ext uri="{FF2B5EF4-FFF2-40B4-BE49-F238E27FC236}">
              <a16:creationId xmlns:a16="http://schemas.microsoft.com/office/drawing/2014/main" id="{5B9091C6-0799-4810-B3C8-C0D5335C17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1" name="Text Box 8">
          <a:extLst>
            <a:ext uri="{FF2B5EF4-FFF2-40B4-BE49-F238E27FC236}">
              <a16:creationId xmlns:a16="http://schemas.microsoft.com/office/drawing/2014/main" id="{5E4E6A8D-7DD9-4256-A8EE-1BAD334C78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2" name="Text Box 8">
          <a:extLst>
            <a:ext uri="{FF2B5EF4-FFF2-40B4-BE49-F238E27FC236}">
              <a16:creationId xmlns:a16="http://schemas.microsoft.com/office/drawing/2014/main" id="{AD23FF03-CBFF-4106-9A50-C5BF7AE9E3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3" name="Text Box 8">
          <a:extLst>
            <a:ext uri="{FF2B5EF4-FFF2-40B4-BE49-F238E27FC236}">
              <a16:creationId xmlns:a16="http://schemas.microsoft.com/office/drawing/2014/main" id="{DD5354C2-AA09-4A44-AF0E-18290C31DE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4" name="Text Box 8">
          <a:extLst>
            <a:ext uri="{FF2B5EF4-FFF2-40B4-BE49-F238E27FC236}">
              <a16:creationId xmlns:a16="http://schemas.microsoft.com/office/drawing/2014/main" id="{2C5DDD65-1CB8-4209-91AA-F1378E9286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5" name="Text Box 8">
          <a:extLst>
            <a:ext uri="{FF2B5EF4-FFF2-40B4-BE49-F238E27FC236}">
              <a16:creationId xmlns:a16="http://schemas.microsoft.com/office/drawing/2014/main" id="{84A658FC-B458-4748-AFD2-090B4C7A8C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6" name="Text Box 8">
          <a:extLst>
            <a:ext uri="{FF2B5EF4-FFF2-40B4-BE49-F238E27FC236}">
              <a16:creationId xmlns:a16="http://schemas.microsoft.com/office/drawing/2014/main" id="{1960FADA-D225-4D58-868F-A8BF1B6D51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7" name="Text Box 8">
          <a:extLst>
            <a:ext uri="{FF2B5EF4-FFF2-40B4-BE49-F238E27FC236}">
              <a16:creationId xmlns:a16="http://schemas.microsoft.com/office/drawing/2014/main" id="{E4BD7C6C-B92F-4205-9B4E-55D2B51DD7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8" name="Text Box 8">
          <a:extLst>
            <a:ext uri="{FF2B5EF4-FFF2-40B4-BE49-F238E27FC236}">
              <a16:creationId xmlns:a16="http://schemas.microsoft.com/office/drawing/2014/main" id="{E812FE23-FCE3-41F0-95C5-A6E4C9C857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69" name="Text Box 8">
          <a:extLst>
            <a:ext uri="{FF2B5EF4-FFF2-40B4-BE49-F238E27FC236}">
              <a16:creationId xmlns:a16="http://schemas.microsoft.com/office/drawing/2014/main" id="{8AC6E1EC-B144-46B6-A344-2080AC22FF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0" name="Text Box 8">
          <a:extLst>
            <a:ext uri="{FF2B5EF4-FFF2-40B4-BE49-F238E27FC236}">
              <a16:creationId xmlns:a16="http://schemas.microsoft.com/office/drawing/2014/main" id="{61AFA698-D96C-41A6-B8D0-3671CC7A08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1" name="Text Box 8">
          <a:extLst>
            <a:ext uri="{FF2B5EF4-FFF2-40B4-BE49-F238E27FC236}">
              <a16:creationId xmlns:a16="http://schemas.microsoft.com/office/drawing/2014/main" id="{341A37D7-7E47-41BF-91F1-37B58D69C8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2" name="Text Box 8">
          <a:extLst>
            <a:ext uri="{FF2B5EF4-FFF2-40B4-BE49-F238E27FC236}">
              <a16:creationId xmlns:a16="http://schemas.microsoft.com/office/drawing/2014/main" id="{9CE9E8A2-7684-4E8F-A32B-9F291F9ED1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3" name="Text Box 8">
          <a:extLst>
            <a:ext uri="{FF2B5EF4-FFF2-40B4-BE49-F238E27FC236}">
              <a16:creationId xmlns:a16="http://schemas.microsoft.com/office/drawing/2014/main" id="{22F760E6-79C3-4DDD-8AAC-FFB4E308C3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4" name="Text Box 8">
          <a:extLst>
            <a:ext uri="{FF2B5EF4-FFF2-40B4-BE49-F238E27FC236}">
              <a16:creationId xmlns:a16="http://schemas.microsoft.com/office/drawing/2014/main" id="{4326D7D2-F5F7-4979-BFAB-48BE4691B0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5" name="Text Box 8">
          <a:extLst>
            <a:ext uri="{FF2B5EF4-FFF2-40B4-BE49-F238E27FC236}">
              <a16:creationId xmlns:a16="http://schemas.microsoft.com/office/drawing/2014/main" id="{4804D3AC-D3C7-4454-9DA4-FB4E850286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6" name="Text Box 8">
          <a:extLst>
            <a:ext uri="{FF2B5EF4-FFF2-40B4-BE49-F238E27FC236}">
              <a16:creationId xmlns:a16="http://schemas.microsoft.com/office/drawing/2014/main" id="{48EE6160-CC40-4A7B-80DF-CE976D1F16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7" name="Text Box 8">
          <a:extLst>
            <a:ext uri="{FF2B5EF4-FFF2-40B4-BE49-F238E27FC236}">
              <a16:creationId xmlns:a16="http://schemas.microsoft.com/office/drawing/2014/main" id="{F89D9E5F-8791-4F5A-BF96-F5E8A2EF93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8" name="Text Box 8">
          <a:extLst>
            <a:ext uri="{FF2B5EF4-FFF2-40B4-BE49-F238E27FC236}">
              <a16:creationId xmlns:a16="http://schemas.microsoft.com/office/drawing/2014/main" id="{E580C508-89EF-4DA5-8CD8-7D7D165D4C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79" name="Text Box 8">
          <a:extLst>
            <a:ext uri="{FF2B5EF4-FFF2-40B4-BE49-F238E27FC236}">
              <a16:creationId xmlns:a16="http://schemas.microsoft.com/office/drawing/2014/main" id="{3699D95E-0D69-43B3-BEB6-91A96AAC89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0" name="Text Box 8">
          <a:extLst>
            <a:ext uri="{FF2B5EF4-FFF2-40B4-BE49-F238E27FC236}">
              <a16:creationId xmlns:a16="http://schemas.microsoft.com/office/drawing/2014/main" id="{74FC3132-6CBD-437D-AE21-5C4E76AF2F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1" name="Text Box 8">
          <a:extLst>
            <a:ext uri="{FF2B5EF4-FFF2-40B4-BE49-F238E27FC236}">
              <a16:creationId xmlns:a16="http://schemas.microsoft.com/office/drawing/2014/main" id="{0BAD506D-162D-4105-BC27-E0264CA36F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2" name="Text Box 8">
          <a:extLst>
            <a:ext uri="{FF2B5EF4-FFF2-40B4-BE49-F238E27FC236}">
              <a16:creationId xmlns:a16="http://schemas.microsoft.com/office/drawing/2014/main" id="{FE9DCB92-CC45-4906-887B-6DF2C42149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3" name="Text Box 8">
          <a:extLst>
            <a:ext uri="{FF2B5EF4-FFF2-40B4-BE49-F238E27FC236}">
              <a16:creationId xmlns:a16="http://schemas.microsoft.com/office/drawing/2014/main" id="{EA09CC1E-C1CD-40E5-9CA9-E0EBA525C5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4" name="Text Box 8">
          <a:extLst>
            <a:ext uri="{FF2B5EF4-FFF2-40B4-BE49-F238E27FC236}">
              <a16:creationId xmlns:a16="http://schemas.microsoft.com/office/drawing/2014/main" id="{AADACCA8-3C34-4FC5-A015-2DED10E71A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85" name="Text Box 8">
          <a:extLst>
            <a:ext uri="{FF2B5EF4-FFF2-40B4-BE49-F238E27FC236}">
              <a16:creationId xmlns:a16="http://schemas.microsoft.com/office/drawing/2014/main" id="{59253DDB-2B34-4344-AF21-7D817B6ABA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86" name="Text Box 8">
          <a:extLst>
            <a:ext uri="{FF2B5EF4-FFF2-40B4-BE49-F238E27FC236}">
              <a16:creationId xmlns:a16="http://schemas.microsoft.com/office/drawing/2014/main" id="{56124AD3-6763-4DE9-9CE6-41EFF3C990E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87" name="Text Box 8">
          <a:extLst>
            <a:ext uri="{FF2B5EF4-FFF2-40B4-BE49-F238E27FC236}">
              <a16:creationId xmlns:a16="http://schemas.microsoft.com/office/drawing/2014/main" id="{F59C87E7-07ED-4871-848B-203169699B8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88" name="Text Box 8">
          <a:extLst>
            <a:ext uri="{FF2B5EF4-FFF2-40B4-BE49-F238E27FC236}">
              <a16:creationId xmlns:a16="http://schemas.microsoft.com/office/drawing/2014/main" id="{D07A6689-5B75-4E92-AFF6-F7FC07D4DB7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89" name="Text Box 8">
          <a:extLst>
            <a:ext uri="{FF2B5EF4-FFF2-40B4-BE49-F238E27FC236}">
              <a16:creationId xmlns:a16="http://schemas.microsoft.com/office/drawing/2014/main" id="{3A449E8B-EACD-4670-BA36-32AF575DB580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90" name="Text Box 8">
          <a:extLst>
            <a:ext uri="{FF2B5EF4-FFF2-40B4-BE49-F238E27FC236}">
              <a16:creationId xmlns:a16="http://schemas.microsoft.com/office/drawing/2014/main" id="{C0484541-5534-45D5-9EA8-2F36401F751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91" name="Text Box 8">
          <a:extLst>
            <a:ext uri="{FF2B5EF4-FFF2-40B4-BE49-F238E27FC236}">
              <a16:creationId xmlns:a16="http://schemas.microsoft.com/office/drawing/2014/main" id="{283B5733-0319-4974-8AD9-FB93BBB6FE4A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92" name="Text Box 8">
          <a:extLst>
            <a:ext uri="{FF2B5EF4-FFF2-40B4-BE49-F238E27FC236}">
              <a16:creationId xmlns:a16="http://schemas.microsoft.com/office/drawing/2014/main" id="{B8239E55-3786-4AE1-ADB5-24997AB81921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193" name="Text Box 8">
          <a:extLst>
            <a:ext uri="{FF2B5EF4-FFF2-40B4-BE49-F238E27FC236}">
              <a16:creationId xmlns:a16="http://schemas.microsoft.com/office/drawing/2014/main" id="{B7C1D67E-5D66-4EC3-A774-2B42EB9EEEF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4" name="Text Box 8">
          <a:extLst>
            <a:ext uri="{FF2B5EF4-FFF2-40B4-BE49-F238E27FC236}">
              <a16:creationId xmlns:a16="http://schemas.microsoft.com/office/drawing/2014/main" id="{675678E3-D4D7-47A6-A425-BDAF9193CA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5" name="Text Box 8">
          <a:extLst>
            <a:ext uri="{FF2B5EF4-FFF2-40B4-BE49-F238E27FC236}">
              <a16:creationId xmlns:a16="http://schemas.microsoft.com/office/drawing/2014/main" id="{F214F7F3-E83A-4FA9-92F5-0FF430E8CC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6" name="Text Box 8">
          <a:extLst>
            <a:ext uri="{FF2B5EF4-FFF2-40B4-BE49-F238E27FC236}">
              <a16:creationId xmlns:a16="http://schemas.microsoft.com/office/drawing/2014/main" id="{B590EED2-9D51-43F3-80B2-457ECC1D96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7" name="Text Box 8">
          <a:extLst>
            <a:ext uri="{FF2B5EF4-FFF2-40B4-BE49-F238E27FC236}">
              <a16:creationId xmlns:a16="http://schemas.microsoft.com/office/drawing/2014/main" id="{64D73D5A-F26A-42D9-AB38-C56DEB230E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8" name="Text Box 8">
          <a:extLst>
            <a:ext uri="{FF2B5EF4-FFF2-40B4-BE49-F238E27FC236}">
              <a16:creationId xmlns:a16="http://schemas.microsoft.com/office/drawing/2014/main" id="{EADF3EBC-C53C-4C8B-A6EB-B825214496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199" name="Text Box 8">
          <a:extLst>
            <a:ext uri="{FF2B5EF4-FFF2-40B4-BE49-F238E27FC236}">
              <a16:creationId xmlns:a16="http://schemas.microsoft.com/office/drawing/2014/main" id="{F0168FD5-DCF8-41C0-9393-207F45C20B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0" name="Text Box 8">
          <a:extLst>
            <a:ext uri="{FF2B5EF4-FFF2-40B4-BE49-F238E27FC236}">
              <a16:creationId xmlns:a16="http://schemas.microsoft.com/office/drawing/2014/main" id="{D06158BB-B68C-4D90-BE62-D55B00B0A5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1" name="Text Box 8">
          <a:extLst>
            <a:ext uri="{FF2B5EF4-FFF2-40B4-BE49-F238E27FC236}">
              <a16:creationId xmlns:a16="http://schemas.microsoft.com/office/drawing/2014/main" id="{C257A414-149C-4701-BF58-B6A499FBF3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2" name="Text Box 8">
          <a:extLst>
            <a:ext uri="{FF2B5EF4-FFF2-40B4-BE49-F238E27FC236}">
              <a16:creationId xmlns:a16="http://schemas.microsoft.com/office/drawing/2014/main" id="{D2FEFAE0-BD2D-436F-AF2B-8CC1E0FE96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3" name="Text Box 8">
          <a:extLst>
            <a:ext uri="{FF2B5EF4-FFF2-40B4-BE49-F238E27FC236}">
              <a16:creationId xmlns:a16="http://schemas.microsoft.com/office/drawing/2014/main" id="{2FCC303A-FC2A-4B28-A873-8128E2DCE1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4" name="Text Box 8">
          <a:extLst>
            <a:ext uri="{FF2B5EF4-FFF2-40B4-BE49-F238E27FC236}">
              <a16:creationId xmlns:a16="http://schemas.microsoft.com/office/drawing/2014/main" id="{C90F1746-5BEF-46E3-B98A-F54C17B57E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05" name="Text Box 8">
          <a:extLst>
            <a:ext uri="{FF2B5EF4-FFF2-40B4-BE49-F238E27FC236}">
              <a16:creationId xmlns:a16="http://schemas.microsoft.com/office/drawing/2014/main" id="{E9820D69-81EE-49EC-B267-DF1463619E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206" name="Text Box 8">
          <a:extLst>
            <a:ext uri="{FF2B5EF4-FFF2-40B4-BE49-F238E27FC236}">
              <a16:creationId xmlns:a16="http://schemas.microsoft.com/office/drawing/2014/main" id="{3E01360C-EBA1-49EE-859F-0B49D5A9F9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207" name="Text Box 8">
          <a:extLst>
            <a:ext uri="{FF2B5EF4-FFF2-40B4-BE49-F238E27FC236}">
              <a16:creationId xmlns:a16="http://schemas.microsoft.com/office/drawing/2014/main" id="{17E79141-F2B1-4C59-B08F-2AA9A70CBA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208" name="Text Box 8">
          <a:extLst>
            <a:ext uri="{FF2B5EF4-FFF2-40B4-BE49-F238E27FC236}">
              <a16:creationId xmlns:a16="http://schemas.microsoft.com/office/drawing/2014/main" id="{98FB08DD-006B-4C28-8107-EFC0AE3192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209" name="Text Box 8">
          <a:extLst>
            <a:ext uri="{FF2B5EF4-FFF2-40B4-BE49-F238E27FC236}">
              <a16:creationId xmlns:a16="http://schemas.microsoft.com/office/drawing/2014/main" id="{2B2C92BA-7C6E-42EF-8526-5FA1FED2B5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210" name="Text Box 8">
          <a:extLst>
            <a:ext uri="{FF2B5EF4-FFF2-40B4-BE49-F238E27FC236}">
              <a16:creationId xmlns:a16="http://schemas.microsoft.com/office/drawing/2014/main" id="{E345F9C9-7A91-4135-B327-4F078995EC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211" name="Text Box 8">
          <a:extLst>
            <a:ext uri="{FF2B5EF4-FFF2-40B4-BE49-F238E27FC236}">
              <a16:creationId xmlns:a16="http://schemas.microsoft.com/office/drawing/2014/main" id="{6190CD22-C499-41E3-B842-BE15030947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212" name="Text Box 8">
          <a:extLst>
            <a:ext uri="{FF2B5EF4-FFF2-40B4-BE49-F238E27FC236}">
              <a16:creationId xmlns:a16="http://schemas.microsoft.com/office/drawing/2014/main" id="{D6BE2F86-57CA-4A46-8784-1361B4CE37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213" name="Text Box 8">
          <a:extLst>
            <a:ext uri="{FF2B5EF4-FFF2-40B4-BE49-F238E27FC236}">
              <a16:creationId xmlns:a16="http://schemas.microsoft.com/office/drawing/2014/main" id="{332D73CE-2C05-4FD5-811C-721C55BAAC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4" name="Text Box 8">
          <a:extLst>
            <a:ext uri="{FF2B5EF4-FFF2-40B4-BE49-F238E27FC236}">
              <a16:creationId xmlns:a16="http://schemas.microsoft.com/office/drawing/2014/main" id="{CDF51724-B175-44A5-A3AC-A330F43C0C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5" name="Text Box 8">
          <a:extLst>
            <a:ext uri="{FF2B5EF4-FFF2-40B4-BE49-F238E27FC236}">
              <a16:creationId xmlns:a16="http://schemas.microsoft.com/office/drawing/2014/main" id="{39284080-C3A7-4733-AB41-4460A42C8A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6" name="Text Box 8">
          <a:extLst>
            <a:ext uri="{FF2B5EF4-FFF2-40B4-BE49-F238E27FC236}">
              <a16:creationId xmlns:a16="http://schemas.microsoft.com/office/drawing/2014/main" id="{6409D709-E85F-451F-9257-71C628C9D9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7" name="Text Box 8">
          <a:extLst>
            <a:ext uri="{FF2B5EF4-FFF2-40B4-BE49-F238E27FC236}">
              <a16:creationId xmlns:a16="http://schemas.microsoft.com/office/drawing/2014/main" id="{9B505FE6-570B-4864-98A6-7D2C246009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8" name="Text Box 8">
          <a:extLst>
            <a:ext uri="{FF2B5EF4-FFF2-40B4-BE49-F238E27FC236}">
              <a16:creationId xmlns:a16="http://schemas.microsoft.com/office/drawing/2014/main" id="{86F65CFE-CECF-4990-8C47-8B48F0CCC1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19" name="Text Box 8">
          <a:extLst>
            <a:ext uri="{FF2B5EF4-FFF2-40B4-BE49-F238E27FC236}">
              <a16:creationId xmlns:a16="http://schemas.microsoft.com/office/drawing/2014/main" id="{A8B99981-3BB9-44FF-A447-EC54C49D82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0" name="Text Box 8">
          <a:extLst>
            <a:ext uri="{FF2B5EF4-FFF2-40B4-BE49-F238E27FC236}">
              <a16:creationId xmlns:a16="http://schemas.microsoft.com/office/drawing/2014/main" id="{1450E737-6BAB-4A7E-BEB3-2BF17543D2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1" name="Text Box 8">
          <a:extLst>
            <a:ext uri="{FF2B5EF4-FFF2-40B4-BE49-F238E27FC236}">
              <a16:creationId xmlns:a16="http://schemas.microsoft.com/office/drawing/2014/main" id="{8D9E058D-979C-4748-A83C-DFAB10B1A3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2" name="Text Box 8">
          <a:extLst>
            <a:ext uri="{FF2B5EF4-FFF2-40B4-BE49-F238E27FC236}">
              <a16:creationId xmlns:a16="http://schemas.microsoft.com/office/drawing/2014/main" id="{1528995A-DEAB-437E-AD03-88519DC785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3" name="Text Box 8">
          <a:extLst>
            <a:ext uri="{FF2B5EF4-FFF2-40B4-BE49-F238E27FC236}">
              <a16:creationId xmlns:a16="http://schemas.microsoft.com/office/drawing/2014/main" id="{2037243E-9B67-4939-B6AE-4630225003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4" name="Text Box 8">
          <a:extLst>
            <a:ext uri="{FF2B5EF4-FFF2-40B4-BE49-F238E27FC236}">
              <a16:creationId xmlns:a16="http://schemas.microsoft.com/office/drawing/2014/main" id="{9B242886-8553-4C93-A83D-45917C8CDD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5" name="Text Box 8">
          <a:extLst>
            <a:ext uri="{FF2B5EF4-FFF2-40B4-BE49-F238E27FC236}">
              <a16:creationId xmlns:a16="http://schemas.microsoft.com/office/drawing/2014/main" id="{5D3054DE-518B-4CC3-9C62-E50998ADD8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6" name="Text Box 8">
          <a:extLst>
            <a:ext uri="{FF2B5EF4-FFF2-40B4-BE49-F238E27FC236}">
              <a16:creationId xmlns:a16="http://schemas.microsoft.com/office/drawing/2014/main" id="{C47272B4-35C9-4EB2-B210-DA705616C1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7" name="Text Box 8">
          <a:extLst>
            <a:ext uri="{FF2B5EF4-FFF2-40B4-BE49-F238E27FC236}">
              <a16:creationId xmlns:a16="http://schemas.microsoft.com/office/drawing/2014/main" id="{AAA465F5-664F-4E7E-8DF7-C8BFDF2DF0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8" name="Text Box 8">
          <a:extLst>
            <a:ext uri="{FF2B5EF4-FFF2-40B4-BE49-F238E27FC236}">
              <a16:creationId xmlns:a16="http://schemas.microsoft.com/office/drawing/2014/main" id="{3A0426F0-B8EE-470B-B24B-F62F53E1DE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29" name="Text Box 8">
          <a:extLst>
            <a:ext uri="{FF2B5EF4-FFF2-40B4-BE49-F238E27FC236}">
              <a16:creationId xmlns:a16="http://schemas.microsoft.com/office/drawing/2014/main" id="{CE3B084B-0917-4736-9FD4-F8C78F9F87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0" name="Text Box 8">
          <a:extLst>
            <a:ext uri="{FF2B5EF4-FFF2-40B4-BE49-F238E27FC236}">
              <a16:creationId xmlns:a16="http://schemas.microsoft.com/office/drawing/2014/main" id="{4CD808D7-2A24-4520-909B-FC9E302E0F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1" name="Text Box 8">
          <a:extLst>
            <a:ext uri="{FF2B5EF4-FFF2-40B4-BE49-F238E27FC236}">
              <a16:creationId xmlns:a16="http://schemas.microsoft.com/office/drawing/2014/main" id="{1FC96D9D-DB17-4863-AFB8-22D3BCF483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2" name="Text Box 8">
          <a:extLst>
            <a:ext uri="{FF2B5EF4-FFF2-40B4-BE49-F238E27FC236}">
              <a16:creationId xmlns:a16="http://schemas.microsoft.com/office/drawing/2014/main" id="{6616D8BF-0910-40B5-AA2A-2D6F0BE357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3" name="Text Box 8">
          <a:extLst>
            <a:ext uri="{FF2B5EF4-FFF2-40B4-BE49-F238E27FC236}">
              <a16:creationId xmlns:a16="http://schemas.microsoft.com/office/drawing/2014/main" id="{97EDE10C-C1B2-446F-B9A2-47D282E3BC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4" name="Text Box 8">
          <a:extLst>
            <a:ext uri="{FF2B5EF4-FFF2-40B4-BE49-F238E27FC236}">
              <a16:creationId xmlns:a16="http://schemas.microsoft.com/office/drawing/2014/main" id="{45EEBE86-78DE-4E1F-B8BE-8B1C080F6A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5" name="Text Box 8">
          <a:extLst>
            <a:ext uri="{FF2B5EF4-FFF2-40B4-BE49-F238E27FC236}">
              <a16:creationId xmlns:a16="http://schemas.microsoft.com/office/drawing/2014/main" id="{FCC43844-4396-46CB-BD9E-F148095E38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6" name="Text Box 8">
          <a:extLst>
            <a:ext uri="{FF2B5EF4-FFF2-40B4-BE49-F238E27FC236}">
              <a16:creationId xmlns:a16="http://schemas.microsoft.com/office/drawing/2014/main" id="{D9C1B67D-E422-4BA0-9CAB-C817FC6C5A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7" name="Text Box 8">
          <a:extLst>
            <a:ext uri="{FF2B5EF4-FFF2-40B4-BE49-F238E27FC236}">
              <a16:creationId xmlns:a16="http://schemas.microsoft.com/office/drawing/2014/main" id="{7691F5E3-0E6C-4B57-853C-8962B77C6B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8" name="Text Box 8">
          <a:extLst>
            <a:ext uri="{FF2B5EF4-FFF2-40B4-BE49-F238E27FC236}">
              <a16:creationId xmlns:a16="http://schemas.microsoft.com/office/drawing/2014/main" id="{413C4FDE-BA8D-42E6-B3E9-79489B0E9C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39" name="Text Box 8">
          <a:extLst>
            <a:ext uri="{FF2B5EF4-FFF2-40B4-BE49-F238E27FC236}">
              <a16:creationId xmlns:a16="http://schemas.microsoft.com/office/drawing/2014/main" id="{C4C733DA-83AF-40D8-95B2-07A7666F4D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0" name="Text Box 8">
          <a:extLst>
            <a:ext uri="{FF2B5EF4-FFF2-40B4-BE49-F238E27FC236}">
              <a16:creationId xmlns:a16="http://schemas.microsoft.com/office/drawing/2014/main" id="{1AFCE77E-50D7-4961-8C3B-8CADE99B2D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1" name="Text Box 8">
          <a:extLst>
            <a:ext uri="{FF2B5EF4-FFF2-40B4-BE49-F238E27FC236}">
              <a16:creationId xmlns:a16="http://schemas.microsoft.com/office/drawing/2014/main" id="{98DD359D-67C7-46B0-9FB5-55FCAF5B6A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2" name="Text Box 8">
          <a:extLst>
            <a:ext uri="{FF2B5EF4-FFF2-40B4-BE49-F238E27FC236}">
              <a16:creationId xmlns:a16="http://schemas.microsoft.com/office/drawing/2014/main" id="{2FE8E1DA-CF1A-4E68-AE06-63F926DAB6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3" name="Text Box 8">
          <a:extLst>
            <a:ext uri="{FF2B5EF4-FFF2-40B4-BE49-F238E27FC236}">
              <a16:creationId xmlns:a16="http://schemas.microsoft.com/office/drawing/2014/main" id="{E7C0308B-5954-4689-B506-3760F51F86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4" name="Text Box 8">
          <a:extLst>
            <a:ext uri="{FF2B5EF4-FFF2-40B4-BE49-F238E27FC236}">
              <a16:creationId xmlns:a16="http://schemas.microsoft.com/office/drawing/2014/main" id="{16C9D651-8070-46FD-8901-B24AB6B34B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5" name="Text Box 8">
          <a:extLst>
            <a:ext uri="{FF2B5EF4-FFF2-40B4-BE49-F238E27FC236}">
              <a16:creationId xmlns:a16="http://schemas.microsoft.com/office/drawing/2014/main" id="{CE457A81-7276-44EF-98EC-7400F845E0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6" name="Text Box 8">
          <a:extLst>
            <a:ext uri="{FF2B5EF4-FFF2-40B4-BE49-F238E27FC236}">
              <a16:creationId xmlns:a16="http://schemas.microsoft.com/office/drawing/2014/main" id="{FEE9818C-7288-40E1-87F7-AFC37F0FC4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7" name="Text Box 8">
          <a:extLst>
            <a:ext uri="{FF2B5EF4-FFF2-40B4-BE49-F238E27FC236}">
              <a16:creationId xmlns:a16="http://schemas.microsoft.com/office/drawing/2014/main" id="{252FF747-A24E-4D57-9BBA-6F312BEBB6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8" name="Text Box 8">
          <a:extLst>
            <a:ext uri="{FF2B5EF4-FFF2-40B4-BE49-F238E27FC236}">
              <a16:creationId xmlns:a16="http://schemas.microsoft.com/office/drawing/2014/main" id="{EB347BB3-8F49-4088-9671-C3FD40A71E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49" name="Text Box 8">
          <a:extLst>
            <a:ext uri="{FF2B5EF4-FFF2-40B4-BE49-F238E27FC236}">
              <a16:creationId xmlns:a16="http://schemas.microsoft.com/office/drawing/2014/main" id="{BC59DFE8-93F9-4EB0-8811-41A185B058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0" name="Text Box 8">
          <a:extLst>
            <a:ext uri="{FF2B5EF4-FFF2-40B4-BE49-F238E27FC236}">
              <a16:creationId xmlns:a16="http://schemas.microsoft.com/office/drawing/2014/main" id="{E3B994B2-45C8-4FB2-8FDD-4E1AC6BD65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1" name="Text Box 8">
          <a:extLst>
            <a:ext uri="{FF2B5EF4-FFF2-40B4-BE49-F238E27FC236}">
              <a16:creationId xmlns:a16="http://schemas.microsoft.com/office/drawing/2014/main" id="{29B7BBA1-6FBA-4DC5-B601-B3FE0D1887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2" name="Text Box 8">
          <a:extLst>
            <a:ext uri="{FF2B5EF4-FFF2-40B4-BE49-F238E27FC236}">
              <a16:creationId xmlns:a16="http://schemas.microsoft.com/office/drawing/2014/main" id="{6919F60C-ED4A-4157-B0AB-A084C07691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3" name="Text Box 8">
          <a:extLst>
            <a:ext uri="{FF2B5EF4-FFF2-40B4-BE49-F238E27FC236}">
              <a16:creationId xmlns:a16="http://schemas.microsoft.com/office/drawing/2014/main" id="{FC4B8072-5BC2-4184-9CFE-8F2F622837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4" name="Text Box 8">
          <a:extLst>
            <a:ext uri="{FF2B5EF4-FFF2-40B4-BE49-F238E27FC236}">
              <a16:creationId xmlns:a16="http://schemas.microsoft.com/office/drawing/2014/main" id="{053A226D-4D6A-45AB-8C84-B7BAC49C92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5" name="Text Box 8">
          <a:extLst>
            <a:ext uri="{FF2B5EF4-FFF2-40B4-BE49-F238E27FC236}">
              <a16:creationId xmlns:a16="http://schemas.microsoft.com/office/drawing/2014/main" id="{A2414A9E-9577-4621-87F6-C9978AAF87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6" name="Text Box 8">
          <a:extLst>
            <a:ext uri="{FF2B5EF4-FFF2-40B4-BE49-F238E27FC236}">
              <a16:creationId xmlns:a16="http://schemas.microsoft.com/office/drawing/2014/main" id="{E45AFCA7-45F4-437E-8549-E150957CD5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7" name="Text Box 8">
          <a:extLst>
            <a:ext uri="{FF2B5EF4-FFF2-40B4-BE49-F238E27FC236}">
              <a16:creationId xmlns:a16="http://schemas.microsoft.com/office/drawing/2014/main" id="{56636504-1E52-4330-AFA1-2B9775AF56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8" name="Text Box 8">
          <a:extLst>
            <a:ext uri="{FF2B5EF4-FFF2-40B4-BE49-F238E27FC236}">
              <a16:creationId xmlns:a16="http://schemas.microsoft.com/office/drawing/2014/main" id="{7D6ED50D-F676-4526-BCB1-B18FD63A45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59" name="Text Box 8">
          <a:extLst>
            <a:ext uri="{FF2B5EF4-FFF2-40B4-BE49-F238E27FC236}">
              <a16:creationId xmlns:a16="http://schemas.microsoft.com/office/drawing/2014/main" id="{53683ED9-AD20-4005-ABC9-059032F2AF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0" name="Text Box 8">
          <a:extLst>
            <a:ext uri="{FF2B5EF4-FFF2-40B4-BE49-F238E27FC236}">
              <a16:creationId xmlns:a16="http://schemas.microsoft.com/office/drawing/2014/main" id="{D5932147-9FDA-45A1-9E83-04207A48E8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1" name="Text Box 8">
          <a:extLst>
            <a:ext uri="{FF2B5EF4-FFF2-40B4-BE49-F238E27FC236}">
              <a16:creationId xmlns:a16="http://schemas.microsoft.com/office/drawing/2014/main" id="{848C8C12-0F78-413A-BC8A-C760C9EEA8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2" name="Text Box 8">
          <a:extLst>
            <a:ext uri="{FF2B5EF4-FFF2-40B4-BE49-F238E27FC236}">
              <a16:creationId xmlns:a16="http://schemas.microsoft.com/office/drawing/2014/main" id="{04B591C4-661C-4A0C-945D-217B7CF296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3" name="Text Box 8">
          <a:extLst>
            <a:ext uri="{FF2B5EF4-FFF2-40B4-BE49-F238E27FC236}">
              <a16:creationId xmlns:a16="http://schemas.microsoft.com/office/drawing/2014/main" id="{29899DCC-15EF-42B4-BABF-7237859172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4" name="Text Box 8">
          <a:extLst>
            <a:ext uri="{FF2B5EF4-FFF2-40B4-BE49-F238E27FC236}">
              <a16:creationId xmlns:a16="http://schemas.microsoft.com/office/drawing/2014/main" id="{394A56D1-3B1E-473A-BF7A-6F7B80C60A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5" name="Text Box 8">
          <a:extLst>
            <a:ext uri="{FF2B5EF4-FFF2-40B4-BE49-F238E27FC236}">
              <a16:creationId xmlns:a16="http://schemas.microsoft.com/office/drawing/2014/main" id="{A713519F-665A-4C74-8C09-33F843F6D7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6" name="Text Box 8">
          <a:extLst>
            <a:ext uri="{FF2B5EF4-FFF2-40B4-BE49-F238E27FC236}">
              <a16:creationId xmlns:a16="http://schemas.microsoft.com/office/drawing/2014/main" id="{A4EE7A39-4F9A-4968-A05E-FF13AF2A1D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7" name="Text Box 8">
          <a:extLst>
            <a:ext uri="{FF2B5EF4-FFF2-40B4-BE49-F238E27FC236}">
              <a16:creationId xmlns:a16="http://schemas.microsoft.com/office/drawing/2014/main" id="{54CDD1BA-74F6-4DBA-A5FF-399AA112B2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8" name="Text Box 8">
          <a:extLst>
            <a:ext uri="{FF2B5EF4-FFF2-40B4-BE49-F238E27FC236}">
              <a16:creationId xmlns:a16="http://schemas.microsoft.com/office/drawing/2014/main" id="{76F5384C-5B6F-4BD3-A2E7-FFE347D382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69" name="Text Box 8">
          <a:extLst>
            <a:ext uri="{FF2B5EF4-FFF2-40B4-BE49-F238E27FC236}">
              <a16:creationId xmlns:a16="http://schemas.microsoft.com/office/drawing/2014/main" id="{059368B9-9374-49C5-BC61-622C42091F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0" name="Text Box 8">
          <a:extLst>
            <a:ext uri="{FF2B5EF4-FFF2-40B4-BE49-F238E27FC236}">
              <a16:creationId xmlns:a16="http://schemas.microsoft.com/office/drawing/2014/main" id="{52C04F30-7280-4D36-8796-8AB2A775CF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1" name="Text Box 8">
          <a:extLst>
            <a:ext uri="{FF2B5EF4-FFF2-40B4-BE49-F238E27FC236}">
              <a16:creationId xmlns:a16="http://schemas.microsoft.com/office/drawing/2014/main" id="{AB7A1170-D783-48AC-8801-AE4F0DC3D0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2" name="Text Box 8">
          <a:extLst>
            <a:ext uri="{FF2B5EF4-FFF2-40B4-BE49-F238E27FC236}">
              <a16:creationId xmlns:a16="http://schemas.microsoft.com/office/drawing/2014/main" id="{C75940E3-1BB2-4F50-9C39-08B8E7E7F9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3" name="Text Box 8">
          <a:extLst>
            <a:ext uri="{FF2B5EF4-FFF2-40B4-BE49-F238E27FC236}">
              <a16:creationId xmlns:a16="http://schemas.microsoft.com/office/drawing/2014/main" id="{4CA53B57-719E-4497-AA73-FC6ED31BFD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4" name="Text Box 8">
          <a:extLst>
            <a:ext uri="{FF2B5EF4-FFF2-40B4-BE49-F238E27FC236}">
              <a16:creationId xmlns:a16="http://schemas.microsoft.com/office/drawing/2014/main" id="{72E1CFB6-B23D-476D-98BF-6A0C43B614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5" name="Text Box 8">
          <a:extLst>
            <a:ext uri="{FF2B5EF4-FFF2-40B4-BE49-F238E27FC236}">
              <a16:creationId xmlns:a16="http://schemas.microsoft.com/office/drawing/2014/main" id="{72CCCFB2-47D0-4A29-BD66-FDC0D1A986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6" name="Text Box 8">
          <a:extLst>
            <a:ext uri="{FF2B5EF4-FFF2-40B4-BE49-F238E27FC236}">
              <a16:creationId xmlns:a16="http://schemas.microsoft.com/office/drawing/2014/main" id="{2D10671C-E1C6-4E93-83BF-4E848898D6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7" name="Text Box 8">
          <a:extLst>
            <a:ext uri="{FF2B5EF4-FFF2-40B4-BE49-F238E27FC236}">
              <a16:creationId xmlns:a16="http://schemas.microsoft.com/office/drawing/2014/main" id="{4132F125-AAE3-4776-93C0-2D4583BA49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8" name="Text Box 8">
          <a:extLst>
            <a:ext uri="{FF2B5EF4-FFF2-40B4-BE49-F238E27FC236}">
              <a16:creationId xmlns:a16="http://schemas.microsoft.com/office/drawing/2014/main" id="{F565101A-3E2A-43F0-84F2-C994F2AFB2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79" name="Text Box 8">
          <a:extLst>
            <a:ext uri="{FF2B5EF4-FFF2-40B4-BE49-F238E27FC236}">
              <a16:creationId xmlns:a16="http://schemas.microsoft.com/office/drawing/2014/main" id="{A2ED2485-39AB-42D1-94BA-41F9DE53CC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0" name="Text Box 8">
          <a:extLst>
            <a:ext uri="{FF2B5EF4-FFF2-40B4-BE49-F238E27FC236}">
              <a16:creationId xmlns:a16="http://schemas.microsoft.com/office/drawing/2014/main" id="{90773951-FA09-4FF2-B342-D62AB2DB94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1" name="Text Box 8">
          <a:extLst>
            <a:ext uri="{FF2B5EF4-FFF2-40B4-BE49-F238E27FC236}">
              <a16:creationId xmlns:a16="http://schemas.microsoft.com/office/drawing/2014/main" id="{3B9D7ABE-065B-44EC-B68A-4DBDB553E4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2" name="Text Box 8">
          <a:extLst>
            <a:ext uri="{FF2B5EF4-FFF2-40B4-BE49-F238E27FC236}">
              <a16:creationId xmlns:a16="http://schemas.microsoft.com/office/drawing/2014/main" id="{326C19D4-1AFB-4FF4-A628-766CBD7E4E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3" name="Text Box 8">
          <a:extLst>
            <a:ext uri="{FF2B5EF4-FFF2-40B4-BE49-F238E27FC236}">
              <a16:creationId xmlns:a16="http://schemas.microsoft.com/office/drawing/2014/main" id="{840806A3-418F-4F26-929A-DD205776D7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4" name="Text Box 8">
          <a:extLst>
            <a:ext uri="{FF2B5EF4-FFF2-40B4-BE49-F238E27FC236}">
              <a16:creationId xmlns:a16="http://schemas.microsoft.com/office/drawing/2014/main" id="{0377AF07-86B9-4627-861D-EB22266B12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5" name="Text Box 8">
          <a:extLst>
            <a:ext uri="{FF2B5EF4-FFF2-40B4-BE49-F238E27FC236}">
              <a16:creationId xmlns:a16="http://schemas.microsoft.com/office/drawing/2014/main" id="{27D6777E-A8E0-4417-8232-8183EB0713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6" name="Text Box 8">
          <a:extLst>
            <a:ext uri="{FF2B5EF4-FFF2-40B4-BE49-F238E27FC236}">
              <a16:creationId xmlns:a16="http://schemas.microsoft.com/office/drawing/2014/main" id="{D2C17D16-7D64-4ECA-B57A-78E2000BC1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7" name="Text Box 8">
          <a:extLst>
            <a:ext uri="{FF2B5EF4-FFF2-40B4-BE49-F238E27FC236}">
              <a16:creationId xmlns:a16="http://schemas.microsoft.com/office/drawing/2014/main" id="{20EEE375-85C7-4AF6-A70D-2B8D491F1C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8" name="Text Box 8">
          <a:extLst>
            <a:ext uri="{FF2B5EF4-FFF2-40B4-BE49-F238E27FC236}">
              <a16:creationId xmlns:a16="http://schemas.microsoft.com/office/drawing/2014/main" id="{53B245CC-1A30-4CD4-B42B-2921058E3D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89" name="Text Box 8">
          <a:extLst>
            <a:ext uri="{FF2B5EF4-FFF2-40B4-BE49-F238E27FC236}">
              <a16:creationId xmlns:a16="http://schemas.microsoft.com/office/drawing/2014/main" id="{85663EBB-4F68-457D-BCA4-6E43261030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0" name="Text Box 8">
          <a:extLst>
            <a:ext uri="{FF2B5EF4-FFF2-40B4-BE49-F238E27FC236}">
              <a16:creationId xmlns:a16="http://schemas.microsoft.com/office/drawing/2014/main" id="{31A89D8B-90B6-49C2-A342-95AC6487E2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1" name="Text Box 8">
          <a:extLst>
            <a:ext uri="{FF2B5EF4-FFF2-40B4-BE49-F238E27FC236}">
              <a16:creationId xmlns:a16="http://schemas.microsoft.com/office/drawing/2014/main" id="{FEFF3243-B8CA-485D-84CE-ED95BA23F4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2" name="Text Box 8">
          <a:extLst>
            <a:ext uri="{FF2B5EF4-FFF2-40B4-BE49-F238E27FC236}">
              <a16:creationId xmlns:a16="http://schemas.microsoft.com/office/drawing/2014/main" id="{8A199D6C-1BC9-4842-A131-BE986991EF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3" name="Text Box 8">
          <a:extLst>
            <a:ext uri="{FF2B5EF4-FFF2-40B4-BE49-F238E27FC236}">
              <a16:creationId xmlns:a16="http://schemas.microsoft.com/office/drawing/2014/main" id="{EDC1C8E4-9441-4599-AA69-E8C732A084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4" name="Text Box 8">
          <a:extLst>
            <a:ext uri="{FF2B5EF4-FFF2-40B4-BE49-F238E27FC236}">
              <a16:creationId xmlns:a16="http://schemas.microsoft.com/office/drawing/2014/main" id="{40D685FB-51DA-476D-84B0-F6BC94AC62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5" name="Text Box 8">
          <a:extLst>
            <a:ext uri="{FF2B5EF4-FFF2-40B4-BE49-F238E27FC236}">
              <a16:creationId xmlns:a16="http://schemas.microsoft.com/office/drawing/2014/main" id="{2EACDC06-858F-4F0C-B708-FD559A0A38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6" name="Text Box 8">
          <a:extLst>
            <a:ext uri="{FF2B5EF4-FFF2-40B4-BE49-F238E27FC236}">
              <a16:creationId xmlns:a16="http://schemas.microsoft.com/office/drawing/2014/main" id="{08570DA6-C8AC-4B54-8E34-B08B4243AE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297" name="Text Box 8">
          <a:extLst>
            <a:ext uri="{FF2B5EF4-FFF2-40B4-BE49-F238E27FC236}">
              <a16:creationId xmlns:a16="http://schemas.microsoft.com/office/drawing/2014/main" id="{4572DF86-0AF4-43C6-9E30-C4B35C0BDE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298" name="Text Box 8">
          <a:extLst>
            <a:ext uri="{FF2B5EF4-FFF2-40B4-BE49-F238E27FC236}">
              <a16:creationId xmlns:a16="http://schemas.microsoft.com/office/drawing/2014/main" id="{59CA24B4-8E01-4377-9B5B-342A744703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299" name="Text Box 8">
          <a:extLst>
            <a:ext uri="{FF2B5EF4-FFF2-40B4-BE49-F238E27FC236}">
              <a16:creationId xmlns:a16="http://schemas.microsoft.com/office/drawing/2014/main" id="{B291DB71-0782-437B-A7F7-9171323F5C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00" name="Text Box 8">
          <a:extLst>
            <a:ext uri="{FF2B5EF4-FFF2-40B4-BE49-F238E27FC236}">
              <a16:creationId xmlns:a16="http://schemas.microsoft.com/office/drawing/2014/main" id="{AA62CAF4-8BD2-467E-B73A-39FE72363B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01" name="Text Box 8">
          <a:extLst>
            <a:ext uri="{FF2B5EF4-FFF2-40B4-BE49-F238E27FC236}">
              <a16:creationId xmlns:a16="http://schemas.microsoft.com/office/drawing/2014/main" id="{B57975C1-A863-4838-A7C0-56CA778E52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02" name="Text Box 8">
          <a:extLst>
            <a:ext uri="{FF2B5EF4-FFF2-40B4-BE49-F238E27FC236}">
              <a16:creationId xmlns:a16="http://schemas.microsoft.com/office/drawing/2014/main" id="{BC8FDED1-71D1-4D50-9EBE-BDD65C76ED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03" name="Text Box 8">
          <a:extLst>
            <a:ext uri="{FF2B5EF4-FFF2-40B4-BE49-F238E27FC236}">
              <a16:creationId xmlns:a16="http://schemas.microsoft.com/office/drawing/2014/main" id="{3B7FFD1E-16B5-4C94-9CB2-804AD5C1A2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04" name="Text Box 8">
          <a:extLst>
            <a:ext uri="{FF2B5EF4-FFF2-40B4-BE49-F238E27FC236}">
              <a16:creationId xmlns:a16="http://schemas.microsoft.com/office/drawing/2014/main" id="{4460DB28-E36A-4919-AA8E-74D8274DA4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05" name="Text Box 8">
          <a:extLst>
            <a:ext uri="{FF2B5EF4-FFF2-40B4-BE49-F238E27FC236}">
              <a16:creationId xmlns:a16="http://schemas.microsoft.com/office/drawing/2014/main" id="{CF984C0D-C68F-42F3-88EC-FFE37B1333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06" name="Text Box 8">
          <a:extLst>
            <a:ext uri="{FF2B5EF4-FFF2-40B4-BE49-F238E27FC236}">
              <a16:creationId xmlns:a16="http://schemas.microsoft.com/office/drawing/2014/main" id="{E978D00B-A91A-4A1C-9DB8-B20715A8C9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07" name="Text Box 8">
          <a:extLst>
            <a:ext uri="{FF2B5EF4-FFF2-40B4-BE49-F238E27FC236}">
              <a16:creationId xmlns:a16="http://schemas.microsoft.com/office/drawing/2014/main" id="{96D2DBE0-7FBD-4682-9DBF-7EE9216E65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08" name="Text Box 8">
          <a:extLst>
            <a:ext uri="{FF2B5EF4-FFF2-40B4-BE49-F238E27FC236}">
              <a16:creationId xmlns:a16="http://schemas.microsoft.com/office/drawing/2014/main" id="{5D3AABF6-AF3D-4788-AC2B-4306EF24BD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09" name="Text Box 8">
          <a:extLst>
            <a:ext uri="{FF2B5EF4-FFF2-40B4-BE49-F238E27FC236}">
              <a16:creationId xmlns:a16="http://schemas.microsoft.com/office/drawing/2014/main" id="{558F2715-28FB-417B-A126-0B0A851E32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0" name="Text Box 8">
          <a:extLst>
            <a:ext uri="{FF2B5EF4-FFF2-40B4-BE49-F238E27FC236}">
              <a16:creationId xmlns:a16="http://schemas.microsoft.com/office/drawing/2014/main" id="{46A996AA-11B8-4FC9-B0C3-9234DB2CD2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1" name="Text Box 8">
          <a:extLst>
            <a:ext uri="{FF2B5EF4-FFF2-40B4-BE49-F238E27FC236}">
              <a16:creationId xmlns:a16="http://schemas.microsoft.com/office/drawing/2014/main" id="{C369E4BD-D28B-41A5-9C52-7502213DBC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2" name="Text Box 8">
          <a:extLst>
            <a:ext uri="{FF2B5EF4-FFF2-40B4-BE49-F238E27FC236}">
              <a16:creationId xmlns:a16="http://schemas.microsoft.com/office/drawing/2014/main" id="{7F4620C5-6C8F-4107-8649-3ED1D1118F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3" name="Text Box 8">
          <a:extLst>
            <a:ext uri="{FF2B5EF4-FFF2-40B4-BE49-F238E27FC236}">
              <a16:creationId xmlns:a16="http://schemas.microsoft.com/office/drawing/2014/main" id="{E733159E-566C-4AA6-AC9E-2951C44DA8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4" name="Text Box 8">
          <a:extLst>
            <a:ext uri="{FF2B5EF4-FFF2-40B4-BE49-F238E27FC236}">
              <a16:creationId xmlns:a16="http://schemas.microsoft.com/office/drawing/2014/main" id="{50D2B031-64BA-4147-BA09-164D018CF5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5" name="Text Box 8">
          <a:extLst>
            <a:ext uri="{FF2B5EF4-FFF2-40B4-BE49-F238E27FC236}">
              <a16:creationId xmlns:a16="http://schemas.microsoft.com/office/drawing/2014/main" id="{A4D6F87C-B0C8-43C0-915D-4BF86005D4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6" name="Text Box 8">
          <a:extLst>
            <a:ext uri="{FF2B5EF4-FFF2-40B4-BE49-F238E27FC236}">
              <a16:creationId xmlns:a16="http://schemas.microsoft.com/office/drawing/2014/main" id="{B2121595-AB68-4F5B-BE83-5AD2E99A21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7" name="Text Box 8">
          <a:extLst>
            <a:ext uri="{FF2B5EF4-FFF2-40B4-BE49-F238E27FC236}">
              <a16:creationId xmlns:a16="http://schemas.microsoft.com/office/drawing/2014/main" id="{92FB30B2-B638-43DF-861D-859BC0B059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8" name="Text Box 8">
          <a:extLst>
            <a:ext uri="{FF2B5EF4-FFF2-40B4-BE49-F238E27FC236}">
              <a16:creationId xmlns:a16="http://schemas.microsoft.com/office/drawing/2014/main" id="{28BA9840-C51E-44F3-956A-6C3C077E1D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19" name="Text Box 8">
          <a:extLst>
            <a:ext uri="{FF2B5EF4-FFF2-40B4-BE49-F238E27FC236}">
              <a16:creationId xmlns:a16="http://schemas.microsoft.com/office/drawing/2014/main" id="{29D1BFFC-B3BC-4F2C-864E-70B73CE9EE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0" name="Text Box 8">
          <a:extLst>
            <a:ext uri="{FF2B5EF4-FFF2-40B4-BE49-F238E27FC236}">
              <a16:creationId xmlns:a16="http://schemas.microsoft.com/office/drawing/2014/main" id="{A9DB3B24-C293-4B80-8C66-2E95794794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1" name="Text Box 8">
          <a:extLst>
            <a:ext uri="{FF2B5EF4-FFF2-40B4-BE49-F238E27FC236}">
              <a16:creationId xmlns:a16="http://schemas.microsoft.com/office/drawing/2014/main" id="{3079AAB8-993F-483C-BDC1-64B76DB121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2" name="Text Box 8">
          <a:extLst>
            <a:ext uri="{FF2B5EF4-FFF2-40B4-BE49-F238E27FC236}">
              <a16:creationId xmlns:a16="http://schemas.microsoft.com/office/drawing/2014/main" id="{918105D2-119F-4457-9634-2221F74A0E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3" name="Text Box 8">
          <a:extLst>
            <a:ext uri="{FF2B5EF4-FFF2-40B4-BE49-F238E27FC236}">
              <a16:creationId xmlns:a16="http://schemas.microsoft.com/office/drawing/2014/main" id="{8548CFF9-7AC2-44C0-B72F-5862596582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4" name="Text Box 8">
          <a:extLst>
            <a:ext uri="{FF2B5EF4-FFF2-40B4-BE49-F238E27FC236}">
              <a16:creationId xmlns:a16="http://schemas.microsoft.com/office/drawing/2014/main" id="{50CE4DD0-B20E-4CF4-A3E0-0A871947C3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5" name="Text Box 8">
          <a:extLst>
            <a:ext uri="{FF2B5EF4-FFF2-40B4-BE49-F238E27FC236}">
              <a16:creationId xmlns:a16="http://schemas.microsoft.com/office/drawing/2014/main" id="{32553C59-740E-4A28-BA20-840E0C8C84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6" name="Text Box 8">
          <a:extLst>
            <a:ext uri="{FF2B5EF4-FFF2-40B4-BE49-F238E27FC236}">
              <a16:creationId xmlns:a16="http://schemas.microsoft.com/office/drawing/2014/main" id="{A40E7EC7-A260-4397-902D-21E4F21C38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7" name="Text Box 8">
          <a:extLst>
            <a:ext uri="{FF2B5EF4-FFF2-40B4-BE49-F238E27FC236}">
              <a16:creationId xmlns:a16="http://schemas.microsoft.com/office/drawing/2014/main" id="{581D6B45-20EC-40B7-9C55-0077E708C7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8" name="Text Box 8">
          <a:extLst>
            <a:ext uri="{FF2B5EF4-FFF2-40B4-BE49-F238E27FC236}">
              <a16:creationId xmlns:a16="http://schemas.microsoft.com/office/drawing/2014/main" id="{3E4FB060-8210-44B3-898D-A29C26FF12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29" name="Text Box 8">
          <a:extLst>
            <a:ext uri="{FF2B5EF4-FFF2-40B4-BE49-F238E27FC236}">
              <a16:creationId xmlns:a16="http://schemas.microsoft.com/office/drawing/2014/main" id="{6BE3BE1C-A268-44B7-95B7-B8339E0545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0" name="Text Box 8">
          <a:extLst>
            <a:ext uri="{FF2B5EF4-FFF2-40B4-BE49-F238E27FC236}">
              <a16:creationId xmlns:a16="http://schemas.microsoft.com/office/drawing/2014/main" id="{74C5B2A7-1508-46B5-98B5-D7D42683F1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1" name="Text Box 8">
          <a:extLst>
            <a:ext uri="{FF2B5EF4-FFF2-40B4-BE49-F238E27FC236}">
              <a16:creationId xmlns:a16="http://schemas.microsoft.com/office/drawing/2014/main" id="{C708B76C-ED53-4B86-8592-6E14E096CC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2" name="Text Box 8">
          <a:extLst>
            <a:ext uri="{FF2B5EF4-FFF2-40B4-BE49-F238E27FC236}">
              <a16:creationId xmlns:a16="http://schemas.microsoft.com/office/drawing/2014/main" id="{B9ADBB1E-AF84-4283-B347-C1901DE131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3" name="Text Box 8">
          <a:extLst>
            <a:ext uri="{FF2B5EF4-FFF2-40B4-BE49-F238E27FC236}">
              <a16:creationId xmlns:a16="http://schemas.microsoft.com/office/drawing/2014/main" id="{100B32FF-C397-4162-952D-DC027061C0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4" name="Text Box 8">
          <a:extLst>
            <a:ext uri="{FF2B5EF4-FFF2-40B4-BE49-F238E27FC236}">
              <a16:creationId xmlns:a16="http://schemas.microsoft.com/office/drawing/2014/main" id="{0531BB01-79DD-48BF-ABDE-28843D32CD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5" name="Text Box 8">
          <a:extLst>
            <a:ext uri="{FF2B5EF4-FFF2-40B4-BE49-F238E27FC236}">
              <a16:creationId xmlns:a16="http://schemas.microsoft.com/office/drawing/2014/main" id="{A4A144B5-478D-4DAB-A7E2-29C5501079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6" name="Text Box 8">
          <a:extLst>
            <a:ext uri="{FF2B5EF4-FFF2-40B4-BE49-F238E27FC236}">
              <a16:creationId xmlns:a16="http://schemas.microsoft.com/office/drawing/2014/main" id="{6D6B5604-A816-4E0E-A61A-9A2E39F1D8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37" name="Text Box 8">
          <a:extLst>
            <a:ext uri="{FF2B5EF4-FFF2-40B4-BE49-F238E27FC236}">
              <a16:creationId xmlns:a16="http://schemas.microsoft.com/office/drawing/2014/main" id="{716BC938-19F7-4D62-A583-9DCCD6212D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38" name="Text Box 8">
          <a:extLst>
            <a:ext uri="{FF2B5EF4-FFF2-40B4-BE49-F238E27FC236}">
              <a16:creationId xmlns:a16="http://schemas.microsoft.com/office/drawing/2014/main" id="{3E158E91-D71B-43E8-B0AB-4E3DDD690D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39" name="Text Box 8">
          <a:extLst>
            <a:ext uri="{FF2B5EF4-FFF2-40B4-BE49-F238E27FC236}">
              <a16:creationId xmlns:a16="http://schemas.microsoft.com/office/drawing/2014/main" id="{D5384AEB-EE23-4E90-A142-E5B6718B19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40" name="Text Box 8">
          <a:extLst>
            <a:ext uri="{FF2B5EF4-FFF2-40B4-BE49-F238E27FC236}">
              <a16:creationId xmlns:a16="http://schemas.microsoft.com/office/drawing/2014/main" id="{073365F7-2898-495D-A2A7-C02B6248AF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41" name="Text Box 8">
          <a:extLst>
            <a:ext uri="{FF2B5EF4-FFF2-40B4-BE49-F238E27FC236}">
              <a16:creationId xmlns:a16="http://schemas.microsoft.com/office/drawing/2014/main" id="{DBE43F56-1067-4473-86F1-ECC5FC33FD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42" name="Text Box 8">
          <a:extLst>
            <a:ext uri="{FF2B5EF4-FFF2-40B4-BE49-F238E27FC236}">
              <a16:creationId xmlns:a16="http://schemas.microsoft.com/office/drawing/2014/main" id="{9E27EA25-DDA3-496E-BF28-91F26C13F4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43" name="Text Box 8">
          <a:extLst>
            <a:ext uri="{FF2B5EF4-FFF2-40B4-BE49-F238E27FC236}">
              <a16:creationId xmlns:a16="http://schemas.microsoft.com/office/drawing/2014/main" id="{16F3E131-4C34-45DF-A4B3-DBEA6FD5E7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44" name="Text Box 8">
          <a:extLst>
            <a:ext uri="{FF2B5EF4-FFF2-40B4-BE49-F238E27FC236}">
              <a16:creationId xmlns:a16="http://schemas.microsoft.com/office/drawing/2014/main" id="{334C9531-8486-4C08-8294-02F56C11DA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45" name="Text Box 8">
          <a:extLst>
            <a:ext uri="{FF2B5EF4-FFF2-40B4-BE49-F238E27FC236}">
              <a16:creationId xmlns:a16="http://schemas.microsoft.com/office/drawing/2014/main" id="{CFFF8939-F045-4393-8E8F-7E7B448D40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46" name="Text Box 8">
          <a:extLst>
            <a:ext uri="{FF2B5EF4-FFF2-40B4-BE49-F238E27FC236}">
              <a16:creationId xmlns:a16="http://schemas.microsoft.com/office/drawing/2014/main" id="{664CD093-BF1D-4CA1-B0E0-A4FCAB276A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47" name="Text Box 8">
          <a:extLst>
            <a:ext uri="{FF2B5EF4-FFF2-40B4-BE49-F238E27FC236}">
              <a16:creationId xmlns:a16="http://schemas.microsoft.com/office/drawing/2014/main" id="{7A2A1555-6DF7-4EB5-8629-5D85D51F99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348" name="Text Box 8">
          <a:extLst>
            <a:ext uri="{FF2B5EF4-FFF2-40B4-BE49-F238E27FC236}">
              <a16:creationId xmlns:a16="http://schemas.microsoft.com/office/drawing/2014/main" id="{270F8BCD-7459-4EB0-80A1-5F13F3688B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349" name="Text Box 8">
          <a:extLst>
            <a:ext uri="{FF2B5EF4-FFF2-40B4-BE49-F238E27FC236}">
              <a16:creationId xmlns:a16="http://schemas.microsoft.com/office/drawing/2014/main" id="{BA74EFC1-7FEE-488F-9065-7746D83EC2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0" name="Text Box 8">
          <a:extLst>
            <a:ext uri="{FF2B5EF4-FFF2-40B4-BE49-F238E27FC236}">
              <a16:creationId xmlns:a16="http://schemas.microsoft.com/office/drawing/2014/main" id="{D20607A0-E7D0-4426-9A2F-F5BF3490B9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1" name="Text Box 8">
          <a:extLst>
            <a:ext uri="{FF2B5EF4-FFF2-40B4-BE49-F238E27FC236}">
              <a16:creationId xmlns:a16="http://schemas.microsoft.com/office/drawing/2014/main" id="{0419A2F6-A5D4-47E2-B614-68A3CDC773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2" name="Text Box 8">
          <a:extLst>
            <a:ext uri="{FF2B5EF4-FFF2-40B4-BE49-F238E27FC236}">
              <a16:creationId xmlns:a16="http://schemas.microsoft.com/office/drawing/2014/main" id="{2DB470FF-97EF-4529-9E0D-B5FB89C1C4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3" name="Text Box 8">
          <a:extLst>
            <a:ext uri="{FF2B5EF4-FFF2-40B4-BE49-F238E27FC236}">
              <a16:creationId xmlns:a16="http://schemas.microsoft.com/office/drawing/2014/main" id="{CC1FA795-3176-4469-B3F7-CC539196CA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4" name="Text Box 8">
          <a:extLst>
            <a:ext uri="{FF2B5EF4-FFF2-40B4-BE49-F238E27FC236}">
              <a16:creationId xmlns:a16="http://schemas.microsoft.com/office/drawing/2014/main" id="{21D33B19-DDBE-4E39-92E6-8AFD31E09E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5" name="Text Box 8">
          <a:extLst>
            <a:ext uri="{FF2B5EF4-FFF2-40B4-BE49-F238E27FC236}">
              <a16:creationId xmlns:a16="http://schemas.microsoft.com/office/drawing/2014/main" id="{A2771033-1CA9-47E1-9B2C-4346C9FA11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6" name="Text Box 8">
          <a:extLst>
            <a:ext uri="{FF2B5EF4-FFF2-40B4-BE49-F238E27FC236}">
              <a16:creationId xmlns:a16="http://schemas.microsoft.com/office/drawing/2014/main" id="{351C42D6-B6A1-422E-89C0-D194CC9FBE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7" name="Text Box 8">
          <a:extLst>
            <a:ext uri="{FF2B5EF4-FFF2-40B4-BE49-F238E27FC236}">
              <a16:creationId xmlns:a16="http://schemas.microsoft.com/office/drawing/2014/main" id="{A8EF5B9D-9775-4107-BDC9-DCB2EA127F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8" name="Text Box 8">
          <a:extLst>
            <a:ext uri="{FF2B5EF4-FFF2-40B4-BE49-F238E27FC236}">
              <a16:creationId xmlns:a16="http://schemas.microsoft.com/office/drawing/2014/main" id="{B7F3325D-94F0-461E-A1F9-CB7F6ECA57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59" name="Text Box 8">
          <a:extLst>
            <a:ext uri="{FF2B5EF4-FFF2-40B4-BE49-F238E27FC236}">
              <a16:creationId xmlns:a16="http://schemas.microsoft.com/office/drawing/2014/main" id="{9F352E04-41B4-475D-AC80-6CCCB5F052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0" name="Text Box 8">
          <a:extLst>
            <a:ext uri="{FF2B5EF4-FFF2-40B4-BE49-F238E27FC236}">
              <a16:creationId xmlns:a16="http://schemas.microsoft.com/office/drawing/2014/main" id="{9F14A62C-D956-4874-A62A-556A9E42B0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1" name="Text Box 8">
          <a:extLst>
            <a:ext uri="{FF2B5EF4-FFF2-40B4-BE49-F238E27FC236}">
              <a16:creationId xmlns:a16="http://schemas.microsoft.com/office/drawing/2014/main" id="{EC6781D1-453A-4CB9-94DE-8AB9FB28FF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2" name="Text Box 8">
          <a:extLst>
            <a:ext uri="{FF2B5EF4-FFF2-40B4-BE49-F238E27FC236}">
              <a16:creationId xmlns:a16="http://schemas.microsoft.com/office/drawing/2014/main" id="{1B489FC7-A37B-48D9-91D7-EF0ED28AB8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3" name="Text Box 8">
          <a:extLst>
            <a:ext uri="{FF2B5EF4-FFF2-40B4-BE49-F238E27FC236}">
              <a16:creationId xmlns:a16="http://schemas.microsoft.com/office/drawing/2014/main" id="{9A576017-20E3-4CBC-9506-BC71FDD694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4" name="Text Box 8">
          <a:extLst>
            <a:ext uri="{FF2B5EF4-FFF2-40B4-BE49-F238E27FC236}">
              <a16:creationId xmlns:a16="http://schemas.microsoft.com/office/drawing/2014/main" id="{4775D1D3-D553-41BE-B0B5-F910419E7A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5" name="Text Box 8">
          <a:extLst>
            <a:ext uri="{FF2B5EF4-FFF2-40B4-BE49-F238E27FC236}">
              <a16:creationId xmlns:a16="http://schemas.microsoft.com/office/drawing/2014/main" id="{04B01809-7364-4248-B53B-424AD27298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6" name="Text Box 8">
          <a:extLst>
            <a:ext uri="{FF2B5EF4-FFF2-40B4-BE49-F238E27FC236}">
              <a16:creationId xmlns:a16="http://schemas.microsoft.com/office/drawing/2014/main" id="{DFCC5A7A-4263-4D2A-AA62-B6C80F0E70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7" name="Text Box 8">
          <a:extLst>
            <a:ext uri="{FF2B5EF4-FFF2-40B4-BE49-F238E27FC236}">
              <a16:creationId xmlns:a16="http://schemas.microsoft.com/office/drawing/2014/main" id="{207193B6-9F36-4DC0-B451-D3D9AF2B1D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8" name="Text Box 8">
          <a:extLst>
            <a:ext uri="{FF2B5EF4-FFF2-40B4-BE49-F238E27FC236}">
              <a16:creationId xmlns:a16="http://schemas.microsoft.com/office/drawing/2014/main" id="{A8438150-0B63-44DB-8261-BE4D06574C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69" name="Text Box 8">
          <a:extLst>
            <a:ext uri="{FF2B5EF4-FFF2-40B4-BE49-F238E27FC236}">
              <a16:creationId xmlns:a16="http://schemas.microsoft.com/office/drawing/2014/main" id="{EF5D96D2-B915-4991-85E8-C0BCEAA41A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0" name="Text Box 8">
          <a:extLst>
            <a:ext uri="{FF2B5EF4-FFF2-40B4-BE49-F238E27FC236}">
              <a16:creationId xmlns:a16="http://schemas.microsoft.com/office/drawing/2014/main" id="{F5CA41D5-BA91-4689-9C91-C8831C0D19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1" name="Text Box 8">
          <a:extLst>
            <a:ext uri="{FF2B5EF4-FFF2-40B4-BE49-F238E27FC236}">
              <a16:creationId xmlns:a16="http://schemas.microsoft.com/office/drawing/2014/main" id="{ABD6251B-15B8-4FF8-814A-1AD3148AB6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2" name="Text Box 8">
          <a:extLst>
            <a:ext uri="{FF2B5EF4-FFF2-40B4-BE49-F238E27FC236}">
              <a16:creationId xmlns:a16="http://schemas.microsoft.com/office/drawing/2014/main" id="{580F76D9-FEB1-4401-8F95-FC0AABDDA7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3" name="Text Box 8">
          <a:extLst>
            <a:ext uri="{FF2B5EF4-FFF2-40B4-BE49-F238E27FC236}">
              <a16:creationId xmlns:a16="http://schemas.microsoft.com/office/drawing/2014/main" id="{B05EA867-6A7B-4FC3-97ED-68FBD2F6C3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4" name="Text Box 8">
          <a:extLst>
            <a:ext uri="{FF2B5EF4-FFF2-40B4-BE49-F238E27FC236}">
              <a16:creationId xmlns:a16="http://schemas.microsoft.com/office/drawing/2014/main" id="{FC9961B2-E5DB-4CF4-A0DE-4D3DF32C5C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5" name="Text Box 8">
          <a:extLst>
            <a:ext uri="{FF2B5EF4-FFF2-40B4-BE49-F238E27FC236}">
              <a16:creationId xmlns:a16="http://schemas.microsoft.com/office/drawing/2014/main" id="{72122034-DDF2-48A2-9147-CA8CC66409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6" name="Text Box 8">
          <a:extLst>
            <a:ext uri="{FF2B5EF4-FFF2-40B4-BE49-F238E27FC236}">
              <a16:creationId xmlns:a16="http://schemas.microsoft.com/office/drawing/2014/main" id="{2190D49B-C2D2-4DCE-88F8-2727A6AEF0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7" name="Text Box 8">
          <a:extLst>
            <a:ext uri="{FF2B5EF4-FFF2-40B4-BE49-F238E27FC236}">
              <a16:creationId xmlns:a16="http://schemas.microsoft.com/office/drawing/2014/main" id="{8ED16345-493C-4E42-9508-AD5BE82A3C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8" name="Text Box 8">
          <a:extLst>
            <a:ext uri="{FF2B5EF4-FFF2-40B4-BE49-F238E27FC236}">
              <a16:creationId xmlns:a16="http://schemas.microsoft.com/office/drawing/2014/main" id="{4518BB9F-D552-4CA4-A014-3BC20FB0CC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79" name="Text Box 8">
          <a:extLst>
            <a:ext uri="{FF2B5EF4-FFF2-40B4-BE49-F238E27FC236}">
              <a16:creationId xmlns:a16="http://schemas.microsoft.com/office/drawing/2014/main" id="{D8AA0A1E-33A2-43D7-A9FA-A70201E558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0" name="Text Box 8">
          <a:extLst>
            <a:ext uri="{FF2B5EF4-FFF2-40B4-BE49-F238E27FC236}">
              <a16:creationId xmlns:a16="http://schemas.microsoft.com/office/drawing/2014/main" id="{1C2D3DCD-55AA-41D6-9432-A098B4AC71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1" name="Text Box 8">
          <a:extLst>
            <a:ext uri="{FF2B5EF4-FFF2-40B4-BE49-F238E27FC236}">
              <a16:creationId xmlns:a16="http://schemas.microsoft.com/office/drawing/2014/main" id="{61DE27DD-541C-459C-AB7B-392EA6D6DE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2" name="Text Box 8">
          <a:extLst>
            <a:ext uri="{FF2B5EF4-FFF2-40B4-BE49-F238E27FC236}">
              <a16:creationId xmlns:a16="http://schemas.microsoft.com/office/drawing/2014/main" id="{D63B0B97-6DC6-4F88-96DA-E29C345487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3" name="Text Box 8">
          <a:extLst>
            <a:ext uri="{FF2B5EF4-FFF2-40B4-BE49-F238E27FC236}">
              <a16:creationId xmlns:a16="http://schemas.microsoft.com/office/drawing/2014/main" id="{C9CDDFEE-AB58-438C-9137-1C921CEA29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4" name="Text Box 8">
          <a:extLst>
            <a:ext uri="{FF2B5EF4-FFF2-40B4-BE49-F238E27FC236}">
              <a16:creationId xmlns:a16="http://schemas.microsoft.com/office/drawing/2014/main" id="{60A9E0FD-7DE1-41A8-AEBB-F0BAE5C8DF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5" name="Text Box 8">
          <a:extLst>
            <a:ext uri="{FF2B5EF4-FFF2-40B4-BE49-F238E27FC236}">
              <a16:creationId xmlns:a16="http://schemas.microsoft.com/office/drawing/2014/main" id="{77A2A6E8-DCF2-48C5-9464-ADE9054165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6" name="Text Box 8">
          <a:extLst>
            <a:ext uri="{FF2B5EF4-FFF2-40B4-BE49-F238E27FC236}">
              <a16:creationId xmlns:a16="http://schemas.microsoft.com/office/drawing/2014/main" id="{19247C6A-7C37-4FD8-B0BD-D280A1A559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7" name="Text Box 8">
          <a:extLst>
            <a:ext uri="{FF2B5EF4-FFF2-40B4-BE49-F238E27FC236}">
              <a16:creationId xmlns:a16="http://schemas.microsoft.com/office/drawing/2014/main" id="{201C9332-86FD-43A2-B6FC-14A52022AA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8" name="Text Box 8">
          <a:extLst>
            <a:ext uri="{FF2B5EF4-FFF2-40B4-BE49-F238E27FC236}">
              <a16:creationId xmlns:a16="http://schemas.microsoft.com/office/drawing/2014/main" id="{ADFE539F-B9D8-49A2-865B-6327BC786C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89" name="Text Box 8">
          <a:extLst>
            <a:ext uri="{FF2B5EF4-FFF2-40B4-BE49-F238E27FC236}">
              <a16:creationId xmlns:a16="http://schemas.microsoft.com/office/drawing/2014/main" id="{34E72950-F8CC-4FAE-8490-72C72527AE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0" name="Text Box 8">
          <a:extLst>
            <a:ext uri="{FF2B5EF4-FFF2-40B4-BE49-F238E27FC236}">
              <a16:creationId xmlns:a16="http://schemas.microsoft.com/office/drawing/2014/main" id="{229660FC-2669-4FFB-9C2C-D420000DCC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1" name="Text Box 8">
          <a:extLst>
            <a:ext uri="{FF2B5EF4-FFF2-40B4-BE49-F238E27FC236}">
              <a16:creationId xmlns:a16="http://schemas.microsoft.com/office/drawing/2014/main" id="{B570DF91-D33B-4802-BCC3-5FC57D7F06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2" name="Text Box 8">
          <a:extLst>
            <a:ext uri="{FF2B5EF4-FFF2-40B4-BE49-F238E27FC236}">
              <a16:creationId xmlns:a16="http://schemas.microsoft.com/office/drawing/2014/main" id="{AF59E7AD-95D6-44F1-977B-5B78E56175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3" name="Text Box 8">
          <a:extLst>
            <a:ext uri="{FF2B5EF4-FFF2-40B4-BE49-F238E27FC236}">
              <a16:creationId xmlns:a16="http://schemas.microsoft.com/office/drawing/2014/main" id="{EAA5CAEA-0B7B-4A23-86F7-9606C5CC8A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4" name="Text Box 8">
          <a:extLst>
            <a:ext uri="{FF2B5EF4-FFF2-40B4-BE49-F238E27FC236}">
              <a16:creationId xmlns:a16="http://schemas.microsoft.com/office/drawing/2014/main" id="{870C98E9-A59E-4CE7-BE29-C777801DA8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5" name="Text Box 8">
          <a:extLst>
            <a:ext uri="{FF2B5EF4-FFF2-40B4-BE49-F238E27FC236}">
              <a16:creationId xmlns:a16="http://schemas.microsoft.com/office/drawing/2014/main" id="{4495C16E-E507-4089-94CE-F70A5BD580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6" name="Text Box 8">
          <a:extLst>
            <a:ext uri="{FF2B5EF4-FFF2-40B4-BE49-F238E27FC236}">
              <a16:creationId xmlns:a16="http://schemas.microsoft.com/office/drawing/2014/main" id="{06042CA1-C58F-47E6-B1AF-E4AA22B731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7" name="Text Box 8">
          <a:extLst>
            <a:ext uri="{FF2B5EF4-FFF2-40B4-BE49-F238E27FC236}">
              <a16:creationId xmlns:a16="http://schemas.microsoft.com/office/drawing/2014/main" id="{6B362B98-2490-4DF4-9C5F-677DB07CF8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8" name="Text Box 8">
          <a:extLst>
            <a:ext uri="{FF2B5EF4-FFF2-40B4-BE49-F238E27FC236}">
              <a16:creationId xmlns:a16="http://schemas.microsoft.com/office/drawing/2014/main" id="{0C8E8742-0D5D-4371-B8F2-4CA6E4958F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399" name="Text Box 8">
          <a:extLst>
            <a:ext uri="{FF2B5EF4-FFF2-40B4-BE49-F238E27FC236}">
              <a16:creationId xmlns:a16="http://schemas.microsoft.com/office/drawing/2014/main" id="{8CDC7325-0701-49F3-BF0D-827907FCA6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0" name="Text Box 8">
          <a:extLst>
            <a:ext uri="{FF2B5EF4-FFF2-40B4-BE49-F238E27FC236}">
              <a16:creationId xmlns:a16="http://schemas.microsoft.com/office/drawing/2014/main" id="{62E9E046-65C6-4684-84EE-BE0AE1829A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1" name="Text Box 8">
          <a:extLst>
            <a:ext uri="{FF2B5EF4-FFF2-40B4-BE49-F238E27FC236}">
              <a16:creationId xmlns:a16="http://schemas.microsoft.com/office/drawing/2014/main" id="{026872C9-CBE8-4645-B050-8E60520F42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2" name="Text Box 8">
          <a:extLst>
            <a:ext uri="{FF2B5EF4-FFF2-40B4-BE49-F238E27FC236}">
              <a16:creationId xmlns:a16="http://schemas.microsoft.com/office/drawing/2014/main" id="{6105C62C-38B1-4120-AFD0-D14504E3E5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3" name="Text Box 8">
          <a:extLst>
            <a:ext uri="{FF2B5EF4-FFF2-40B4-BE49-F238E27FC236}">
              <a16:creationId xmlns:a16="http://schemas.microsoft.com/office/drawing/2014/main" id="{71D8D48C-B8EA-4A76-8FF4-66A76238EB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4" name="Text Box 8">
          <a:extLst>
            <a:ext uri="{FF2B5EF4-FFF2-40B4-BE49-F238E27FC236}">
              <a16:creationId xmlns:a16="http://schemas.microsoft.com/office/drawing/2014/main" id="{263198EF-1D07-4425-AD14-AC93CEA1165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5" name="Text Box 8">
          <a:extLst>
            <a:ext uri="{FF2B5EF4-FFF2-40B4-BE49-F238E27FC236}">
              <a16:creationId xmlns:a16="http://schemas.microsoft.com/office/drawing/2014/main" id="{C9E22C99-F52E-496A-A4F6-63991469AF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6" name="Text Box 8">
          <a:extLst>
            <a:ext uri="{FF2B5EF4-FFF2-40B4-BE49-F238E27FC236}">
              <a16:creationId xmlns:a16="http://schemas.microsoft.com/office/drawing/2014/main" id="{9780E621-E4E5-4762-9506-EFF7F98BC1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7" name="Text Box 8">
          <a:extLst>
            <a:ext uri="{FF2B5EF4-FFF2-40B4-BE49-F238E27FC236}">
              <a16:creationId xmlns:a16="http://schemas.microsoft.com/office/drawing/2014/main" id="{9971F1EA-2A89-40DA-8FA7-E00806E50A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8" name="Text Box 8">
          <a:extLst>
            <a:ext uri="{FF2B5EF4-FFF2-40B4-BE49-F238E27FC236}">
              <a16:creationId xmlns:a16="http://schemas.microsoft.com/office/drawing/2014/main" id="{70A303FE-513C-440F-9904-8F990E37CD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09" name="Text Box 8">
          <a:extLst>
            <a:ext uri="{FF2B5EF4-FFF2-40B4-BE49-F238E27FC236}">
              <a16:creationId xmlns:a16="http://schemas.microsoft.com/office/drawing/2014/main" id="{69944638-5205-412C-95A5-D6EEFAEA8E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0" name="Text Box 8">
          <a:extLst>
            <a:ext uri="{FF2B5EF4-FFF2-40B4-BE49-F238E27FC236}">
              <a16:creationId xmlns:a16="http://schemas.microsoft.com/office/drawing/2014/main" id="{7EA780B8-B37F-403E-AD29-F6CF836095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1" name="Text Box 8">
          <a:extLst>
            <a:ext uri="{FF2B5EF4-FFF2-40B4-BE49-F238E27FC236}">
              <a16:creationId xmlns:a16="http://schemas.microsoft.com/office/drawing/2014/main" id="{66608D6A-51CE-4014-B36B-57AF67557A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2" name="Text Box 8">
          <a:extLst>
            <a:ext uri="{FF2B5EF4-FFF2-40B4-BE49-F238E27FC236}">
              <a16:creationId xmlns:a16="http://schemas.microsoft.com/office/drawing/2014/main" id="{2638A901-CD56-4757-8912-F903D18247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3" name="Text Box 8">
          <a:extLst>
            <a:ext uri="{FF2B5EF4-FFF2-40B4-BE49-F238E27FC236}">
              <a16:creationId xmlns:a16="http://schemas.microsoft.com/office/drawing/2014/main" id="{63B57FC6-731A-42E7-B203-25AD0514C5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4" name="Text Box 8">
          <a:extLst>
            <a:ext uri="{FF2B5EF4-FFF2-40B4-BE49-F238E27FC236}">
              <a16:creationId xmlns:a16="http://schemas.microsoft.com/office/drawing/2014/main" id="{3E0D32AC-79E5-4452-ACCD-91B2EDAB08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5" name="Text Box 8">
          <a:extLst>
            <a:ext uri="{FF2B5EF4-FFF2-40B4-BE49-F238E27FC236}">
              <a16:creationId xmlns:a16="http://schemas.microsoft.com/office/drawing/2014/main" id="{B4E851AE-D01F-42F9-8CC5-D2232F3658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6" name="Text Box 8">
          <a:extLst>
            <a:ext uri="{FF2B5EF4-FFF2-40B4-BE49-F238E27FC236}">
              <a16:creationId xmlns:a16="http://schemas.microsoft.com/office/drawing/2014/main" id="{A93EF4F3-08FD-4B38-9C97-F6865BC0F0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7" name="Text Box 8">
          <a:extLst>
            <a:ext uri="{FF2B5EF4-FFF2-40B4-BE49-F238E27FC236}">
              <a16:creationId xmlns:a16="http://schemas.microsoft.com/office/drawing/2014/main" id="{22897DAB-B69D-478A-8783-52799611A4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8" name="Text Box 8">
          <a:extLst>
            <a:ext uri="{FF2B5EF4-FFF2-40B4-BE49-F238E27FC236}">
              <a16:creationId xmlns:a16="http://schemas.microsoft.com/office/drawing/2014/main" id="{20BAD767-55D4-4DA5-A9E8-03D1EFD322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19" name="Text Box 8">
          <a:extLst>
            <a:ext uri="{FF2B5EF4-FFF2-40B4-BE49-F238E27FC236}">
              <a16:creationId xmlns:a16="http://schemas.microsoft.com/office/drawing/2014/main" id="{F2DDEEE7-8A50-4AA8-8346-272F1A14E3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0" name="Text Box 8">
          <a:extLst>
            <a:ext uri="{FF2B5EF4-FFF2-40B4-BE49-F238E27FC236}">
              <a16:creationId xmlns:a16="http://schemas.microsoft.com/office/drawing/2014/main" id="{00C3C020-788D-4E91-BBEF-EABED2A545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1" name="Text Box 8">
          <a:extLst>
            <a:ext uri="{FF2B5EF4-FFF2-40B4-BE49-F238E27FC236}">
              <a16:creationId xmlns:a16="http://schemas.microsoft.com/office/drawing/2014/main" id="{A334F39B-937D-44CE-82ED-2FEEA5AD59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2" name="Text Box 8">
          <a:extLst>
            <a:ext uri="{FF2B5EF4-FFF2-40B4-BE49-F238E27FC236}">
              <a16:creationId xmlns:a16="http://schemas.microsoft.com/office/drawing/2014/main" id="{9CB42814-25D2-4829-B83A-25234E45D0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3" name="Text Box 8">
          <a:extLst>
            <a:ext uri="{FF2B5EF4-FFF2-40B4-BE49-F238E27FC236}">
              <a16:creationId xmlns:a16="http://schemas.microsoft.com/office/drawing/2014/main" id="{CBEA56CF-7EA0-41DD-AD97-FCE624F9F6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4" name="Text Box 8">
          <a:extLst>
            <a:ext uri="{FF2B5EF4-FFF2-40B4-BE49-F238E27FC236}">
              <a16:creationId xmlns:a16="http://schemas.microsoft.com/office/drawing/2014/main" id="{3906D2D8-74AE-42AA-8B94-0E31D892C5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5" name="Text Box 8">
          <a:extLst>
            <a:ext uri="{FF2B5EF4-FFF2-40B4-BE49-F238E27FC236}">
              <a16:creationId xmlns:a16="http://schemas.microsoft.com/office/drawing/2014/main" id="{6408B12B-B0E2-4DF9-BAAB-AC086F3CE3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6" name="Text Box 8">
          <a:extLst>
            <a:ext uri="{FF2B5EF4-FFF2-40B4-BE49-F238E27FC236}">
              <a16:creationId xmlns:a16="http://schemas.microsoft.com/office/drawing/2014/main" id="{A21AFED4-4848-4FD4-B74C-781B45527F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7" name="Text Box 8">
          <a:extLst>
            <a:ext uri="{FF2B5EF4-FFF2-40B4-BE49-F238E27FC236}">
              <a16:creationId xmlns:a16="http://schemas.microsoft.com/office/drawing/2014/main" id="{A71F1531-14E3-4C09-BC90-1A344A3ECE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8" name="Text Box 8">
          <a:extLst>
            <a:ext uri="{FF2B5EF4-FFF2-40B4-BE49-F238E27FC236}">
              <a16:creationId xmlns:a16="http://schemas.microsoft.com/office/drawing/2014/main" id="{FB426EA4-3DA3-42F8-A839-D283AA759C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29" name="Text Box 8">
          <a:extLst>
            <a:ext uri="{FF2B5EF4-FFF2-40B4-BE49-F238E27FC236}">
              <a16:creationId xmlns:a16="http://schemas.microsoft.com/office/drawing/2014/main" id="{658C3BD2-189B-42B6-BF72-B1C43DDBEB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0" name="Text Box 8">
          <a:extLst>
            <a:ext uri="{FF2B5EF4-FFF2-40B4-BE49-F238E27FC236}">
              <a16:creationId xmlns:a16="http://schemas.microsoft.com/office/drawing/2014/main" id="{B5EA5584-B677-4226-B732-201314C19B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1" name="Text Box 8">
          <a:extLst>
            <a:ext uri="{FF2B5EF4-FFF2-40B4-BE49-F238E27FC236}">
              <a16:creationId xmlns:a16="http://schemas.microsoft.com/office/drawing/2014/main" id="{53F82398-819B-4D5F-A706-5838EFD0D0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2" name="Text Box 8">
          <a:extLst>
            <a:ext uri="{FF2B5EF4-FFF2-40B4-BE49-F238E27FC236}">
              <a16:creationId xmlns:a16="http://schemas.microsoft.com/office/drawing/2014/main" id="{CA7060C4-611C-4BB8-8B61-DF1928B828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3" name="Text Box 8">
          <a:extLst>
            <a:ext uri="{FF2B5EF4-FFF2-40B4-BE49-F238E27FC236}">
              <a16:creationId xmlns:a16="http://schemas.microsoft.com/office/drawing/2014/main" id="{023840FD-4FDF-4758-9B41-E6A5D40A8C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4" name="Text Box 8">
          <a:extLst>
            <a:ext uri="{FF2B5EF4-FFF2-40B4-BE49-F238E27FC236}">
              <a16:creationId xmlns:a16="http://schemas.microsoft.com/office/drawing/2014/main" id="{DA447EA6-B1D6-42AB-93EE-F2755B0AEC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5" name="Text Box 8">
          <a:extLst>
            <a:ext uri="{FF2B5EF4-FFF2-40B4-BE49-F238E27FC236}">
              <a16:creationId xmlns:a16="http://schemas.microsoft.com/office/drawing/2014/main" id="{49663E3D-332B-405F-A242-4EF6444156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6" name="Text Box 8">
          <a:extLst>
            <a:ext uri="{FF2B5EF4-FFF2-40B4-BE49-F238E27FC236}">
              <a16:creationId xmlns:a16="http://schemas.microsoft.com/office/drawing/2014/main" id="{352EE06D-C4CA-4F13-84F9-E67BC64F4B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7" name="Text Box 8">
          <a:extLst>
            <a:ext uri="{FF2B5EF4-FFF2-40B4-BE49-F238E27FC236}">
              <a16:creationId xmlns:a16="http://schemas.microsoft.com/office/drawing/2014/main" id="{3E229755-1630-4A74-B5D4-704CFBF8A3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8" name="Text Box 8">
          <a:extLst>
            <a:ext uri="{FF2B5EF4-FFF2-40B4-BE49-F238E27FC236}">
              <a16:creationId xmlns:a16="http://schemas.microsoft.com/office/drawing/2014/main" id="{0C4C8BD5-9880-4C90-BA36-12855F0895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39" name="Text Box 8">
          <a:extLst>
            <a:ext uri="{FF2B5EF4-FFF2-40B4-BE49-F238E27FC236}">
              <a16:creationId xmlns:a16="http://schemas.microsoft.com/office/drawing/2014/main" id="{7EC50337-534D-4BDB-B99B-03B34B860C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0" name="Text Box 8">
          <a:extLst>
            <a:ext uri="{FF2B5EF4-FFF2-40B4-BE49-F238E27FC236}">
              <a16:creationId xmlns:a16="http://schemas.microsoft.com/office/drawing/2014/main" id="{B99EB387-227B-44C9-80CB-DB7029375E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1" name="Text Box 8">
          <a:extLst>
            <a:ext uri="{FF2B5EF4-FFF2-40B4-BE49-F238E27FC236}">
              <a16:creationId xmlns:a16="http://schemas.microsoft.com/office/drawing/2014/main" id="{8C24986A-E7C6-4A0D-BCDE-F4EE89B22B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2" name="Text Box 8">
          <a:extLst>
            <a:ext uri="{FF2B5EF4-FFF2-40B4-BE49-F238E27FC236}">
              <a16:creationId xmlns:a16="http://schemas.microsoft.com/office/drawing/2014/main" id="{E493AB8B-C484-4E37-A995-2E101CD308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3" name="Text Box 8">
          <a:extLst>
            <a:ext uri="{FF2B5EF4-FFF2-40B4-BE49-F238E27FC236}">
              <a16:creationId xmlns:a16="http://schemas.microsoft.com/office/drawing/2014/main" id="{6E5592E4-C9DE-4ECE-9C8E-19F4C8B0AE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4" name="Text Box 8">
          <a:extLst>
            <a:ext uri="{FF2B5EF4-FFF2-40B4-BE49-F238E27FC236}">
              <a16:creationId xmlns:a16="http://schemas.microsoft.com/office/drawing/2014/main" id="{D96C72B3-B6BF-4858-824E-F651053172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5" name="Text Box 8">
          <a:extLst>
            <a:ext uri="{FF2B5EF4-FFF2-40B4-BE49-F238E27FC236}">
              <a16:creationId xmlns:a16="http://schemas.microsoft.com/office/drawing/2014/main" id="{686F1600-9F55-48D9-99F6-3D6AFBEB88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6" name="Text Box 8">
          <a:extLst>
            <a:ext uri="{FF2B5EF4-FFF2-40B4-BE49-F238E27FC236}">
              <a16:creationId xmlns:a16="http://schemas.microsoft.com/office/drawing/2014/main" id="{CFC20530-46D7-4E8E-9863-9A1138E363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7" name="Text Box 8">
          <a:extLst>
            <a:ext uri="{FF2B5EF4-FFF2-40B4-BE49-F238E27FC236}">
              <a16:creationId xmlns:a16="http://schemas.microsoft.com/office/drawing/2014/main" id="{7C92B302-6758-466B-BAFB-9015C0B490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8" name="Text Box 8">
          <a:extLst>
            <a:ext uri="{FF2B5EF4-FFF2-40B4-BE49-F238E27FC236}">
              <a16:creationId xmlns:a16="http://schemas.microsoft.com/office/drawing/2014/main" id="{3C18AD01-9CE0-4B88-B57B-9019E0AE06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49" name="Text Box 8">
          <a:extLst>
            <a:ext uri="{FF2B5EF4-FFF2-40B4-BE49-F238E27FC236}">
              <a16:creationId xmlns:a16="http://schemas.microsoft.com/office/drawing/2014/main" id="{3F56BE9A-0F74-4270-87D9-86D0E2D515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50" name="Text Box 8">
          <a:extLst>
            <a:ext uri="{FF2B5EF4-FFF2-40B4-BE49-F238E27FC236}">
              <a16:creationId xmlns:a16="http://schemas.microsoft.com/office/drawing/2014/main" id="{B6F0A0D6-D772-4CDC-9D34-36EE537CDA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51" name="Text Box 8">
          <a:extLst>
            <a:ext uri="{FF2B5EF4-FFF2-40B4-BE49-F238E27FC236}">
              <a16:creationId xmlns:a16="http://schemas.microsoft.com/office/drawing/2014/main" id="{042D7960-AAC0-46E5-9722-3D0C9963A7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52" name="Text Box 8">
          <a:extLst>
            <a:ext uri="{FF2B5EF4-FFF2-40B4-BE49-F238E27FC236}">
              <a16:creationId xmlns:a16="http://schemas.microsoft.com/office/drawing/2014/main" id="{C7EB1831-1F24-4D4E-B972-BB8DDB7D43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53" name="Text Box 8">
          <a:extLst>
            <a:ext uri="{FF2B5EF4-FFF2-40B4-BE49-F238E27FC236}">
              <a16:creationId xmlns:a16="http://schemas.microsoft.com/office/drawing/2014/main" id="{8F65C82A-B275-4308-9E08-65AE307DDB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2454" name="Text Box 8">
          <a:extLst>
            <a:ext uri="{FF2B5EF4-FFF2-40B4-BE49-F238E27FC236}">
              <a16:creationId xmlns:a16="http://schemas.microsoft.com/office/drawing/2014/main" id="{FF74C0E5-2997-44B6-B665-C68FF3D793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2455" name="Text Box 8">
          <a:extLst>
            <a:ext uri="{FF2B5EF4-FFF2-40B4-BE49-F238E27FC236}">
              <a16:creationId xmlns:a16="http://schemas.microsoft.com/office/drawing/2014/main" id="{6AA806A0-93D6-46CD-A757-712C700458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2456" name="Text Box 8">
          <a:extLst>
            <a:ext uri="{FF2B5EF4-FFF2-40B4-BE49-F238E27FC236}">
              <a16:creationId xmlns:a16="http://schemas.microsoft.com/office/drawing/2014/main" id="{220D256C-54B4-4900-A977-69F7791B7D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2457" name="Text Box 8">
          <a:extLst>
            <a:ext uri="{FF2B5EF4-FFF2-40B4-BE49-F238E27FC236}">
              <a16:creationId xmlns:a16="http://schemas.microsoft.com/office/drawing/2014/main" id="{823C065C-A0B4-4C57-9892-1EA18F7620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2458" name="Text Box 8">
          <a:extLst>
            <a:ext uri="{FF2B5EF4-FFF2-40B4-BE49-F238E27FC236}">
              <a16:creationId xmlns:a16="http://schemas.microsoft.com/office/drawing/2014/main" id="{2E4F4566-4C78-48F9-B028-B0CE3D8CB7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2459" name="Text Box 8">
          <a:extLst>
            <a:ext uri="{FF2B5EF4-FFF2-40B4-BE49-F238E27FC236}">
              <a16:creationId xmlns:a16="http://schemas.microsoft.com/office/drawing/2014/main" id="{B4DB87F8-A038-4A87-B4B9-56A82497C4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254001</xdr:rowOff>
    </xdr:to>
    <xdr:sp macro="" textlink="">
      <xdr:nvSpPr>
        <xdr:cNvPr id="2460" name="Text Box 8">
          <a:extLst>
            <a:ext uri="{FF2B5EF4-FFF2-40B4-BE49-F238E27FC236}">
              <a16:creationId xmlns:a16="http://schemas.microsoft.com/office/drawing/2014/main" id="{637B8120-0312-423B-B5E0-FDB77075FA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5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244476</xdr:rowOff>
    </xdr:to>
    <xdr:sp macro="" textlink="">
      <xdr:nvSpPr>
        <xdr:cNvPr id="2461" name="Text Box 8">
          <a:extLst>
            <a:ext uri="{FF2B5EF4-FFF2-40B4-BE49-F238E27FC236}">
              <a16:creationId xmlns:a16="http://schemas.microsoft.com/office/drawing/2014/main" id="{995F2C32-55F6-4534-88BA-D88A571FF3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44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2" name="Text Box 8">
          <a:extLst>
            <a:ext uri="{FF2B5EF4-FFF2-40B4-BE49-F238E27FC236}">
              <a16:creationId xmlns:a16="http://schemas.microsoft.com/office/drawing/2014/main" id="{1129A103-CBE8-469F-9C54-96C0334540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3" name="Text Box 8">
          <a:extLst>
            <a:ext uri="{FF2B5EF4-FFF2-40B4-BE49-F238E27FC236}">
              <a16:creationId xmlns:a16="http://schemas.microsoft.com/office/drawing/2014/main" id="{6CE26879-070E-414A-B4ED-9866B111AC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4" name="Text Box 8">
          <a:extLst>
            <a:ext uri="{FF2B5EF4-FFF2-40B4-BE49-F238E27FC236}">
              <a16:creationId xmlns:a16="http://schemas.microsoft.com/office/drawing/2014/main" id="{4B35F29B-9DF6-4E1A-A660-0C12AA4AE7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5" name="Text Box 8">
          <a:extLst>
            <a:ext uri="{FF2B5EF4-FFF2-40B4-BE49-F238E27FC236}">
              <a16:creationId xmlns:a16="http://schemas.microsoft.com/office/drawing/2014/main" id="{015E26D3-4557-4221-B3E9-61917D6C57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6" name="Text Box 8">
          <a:extLst>
            <a:ext uri="{FF2B5EF4-FFF2-40B4-BE49-F238E27FC236}">
              <a16:creationId xmlns:a16="http://schemas.microsoft.com/office/drawing/2014/main" id="{2FDA4B06-AA68-481D-8763-7456FEE5C6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7" name="Text Box 8">
          <a:extLst>
            <a:ext uri="{FF2B5EF4-FFF2-40B4-BE49-F238E27FC236}">
              <a16:creationId xmlns:a16="http://schemas.microsoft.com/office/drawing/2014/main" id="{AEC41237-83F8-4953-8089-85850C525A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8" name="Text Box 8">
          <a:extLst>
            <a:ext uri="{FF2B5EF4-FFF2-40B4-BE49-F238E27FC236}">
              <a16:creationId xmlns:a16="http://schemas.microsoft.com/office/drawing/2014/main" id="{A14750C2-9FC0-4CB5-96D3-DAA6A41E75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69" name="Text Box 8">
          <a:extLst>
            <a:ext uri="{FF2B5EF4-FFF2-40B4-BE49-F238E27FC236}">
              <a16:creationId xmlns:a16="http://schemas.microsoft.com/office/drawing/2014/main" id="{E71795E7-A2AE-48C4-BFEA-681C7F1B45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0" name="Text Box 8">
          <a:extLst>
            <a:ext uri="{FF2B5EF4-FFF2-40B4-BE49-F238E27FC236}">
              <a16:creationId xmlns:a16="http://schemas.microsoft.com/office/drawing/2014/main" id="{F298A35E-930A-419E-B840-DF42533878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1" name="Text Box 8">
          <a:extLst>
            <a:ext uri="{FF2B5EF4-FFF2-40B4-BE49-F238E27FC236}">
              <a16:creationId xmlns:a16="http://schemas.microsoft.com/office/drawing/2014/main" id="{B5776198-9172-4FEA-9C89-95ED1FD1C7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2" name="Text Box 8">
          <a:extLst>
            <a:ext uri="{FF2B5EF4-FFF2-40B4-BE49-F238E27FC236}">
              <a16:creationId xmlns:a16="http://schemas.microsoft.com/office/drawing/2014/main" id="{936A0535-B9EF-4047-8F11-162382F316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3" name="Text Box 8">
          <a:extLst>
            <a:ext uri="{FF2B5EF4-FFF2-40B4-BE49-F238E27FC236}">
              <a16:creationId xmlns:a16="http://schemas.microsoft.com/office/drawing/2014/main" id="{F2220FDC-EE56-4258-AEBE-B5C14B1135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4" name="Text Box 8">
          <a:extLst>
            <a:ext uri="{FF2B5EF4-FFF2-40B4-BE49-F238E27FC236}">
              <a16:creationId xmlns:a16="http://schemas.microsoft.com/office/drawing/2014/main" id="{1F49A961-4294-4BAD-876E-048267B122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5" name="Text Box 8">
          <a:extLst>
            <a:ext uri="{FF2B5EF4-FFF2-40B4-BE49-F238E27FC236}">
              <a16:creationId xmlns:a16="http://schemas.microsoft.com/office/drawing/2014/main" id="{43C4C6D9-17EA-4181-9537-E383590A14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6" name="Text Box 8">
          <a:extLst>
            <a:ext uri="{FF2B5EF4-FFF2-40B4-BE49-F238E27FC236}">
              <a16:creationId xmlns:a16="http://schemas.microsoft.com/office/drawing/2014/main" id="{71C87AF5-8F17-4A13-BDB1-2830CC2B08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7" name="Text Box 8">
          <a:extLst>
            <a:ext uri="{FF2B5EF4-FFF2-40B4-BE49-F238E27FC236}">
              <a16:creationId xmlns:a16="http://schemas.microsoft.com/office/drawing/2014/main" id="{3ED58E58-80CA-4641-AC64-149628D588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8" name="Text Box 8">
          <a:extLst>
            <a:ext uri="{FF2B5EF4-FFF2-40B4-BE49-F238E27FC236}">
              <a16:creationId xmlns:a16="http://schemas.microsoft.com/office/drawing/2014/main" id="{0191DFC6-DAAF-4FB5-9339-E89D2B581E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79" name="Text Box 8">
          <a:extLst>
            <a:ext uri="{FF2B5EF4-FFF2-40B4-BE49-F238E27FC236}">
              <a16:creationId xmlns:a16="http://schemas.microsoft.com/office/drawing/2014/main" id="{061C35F1-C8EB-408B-BD4B-9E17E9C354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0" name="Text Box 8">
          <a:extLst>
            <a:ext uri="{FF2B5EF4-FFF2-40B4-BE49-F238E27FC236}">
              <a16:creationId xmlns:a16="http://schemas.microsoft.com/office/drawing/2014/main" id="{5714B65F-F266-45E0-B3E0-0FD5835122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1" name="Text Box 8">
          <a:extLst>
            <a:ext uri="{FF2B5EF4-FFF2-40B4-BE49-F238E27FC236}">
              <a16:creationId xmlns:a16="http://schemas.microsoft.com/office/drawing/2014/main" id="{20D21C16-21F3-4E60-B7F0-450D0511B8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2" name="Text Box 8">
          <a:extLst>
            <a:ext uri="{FF2B5EF4-FFF2-40B4-BE49-F238E27FC236}">
              <a16:creationId xmlns:a16="http://schemas.microsoft.com/office/drawing/2014/main" id="{D0F8FCAE-4C94-48CE-BEAA-9FB9C450AA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3" name="Text Box 8">
          <a:extLst>
            <a:ext uri="{FF2B5EF4-FFF2-40B4-BE49-F238E27FC236}">
              <a16:creationId xmlns:a16="http://schemas.microsoft.com/office/drawing/2014/main" id="{FE783D15-3126-4F2E-B566-18D5E9EC31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4" name="Text Box 8">
          <a:extLst>
            <a:ext uri="{FF2B5EF4-FFF2-40B4-BE49-F238E27FC236}">
              <a16:creationId xmlns:a16="http://schemas.microsoft.com/office/drawing/2014/main" id="{1E8743F2-247D-4849-959F-D404FFDED1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5" name="Text Box 8">
          <a:extLst>
            <a:ext uri="{FF2B5EF4-FFF2-40B4-BE49-F238E27FC236}">
              <a16:creationId xmlns:a16="http://schemas.microsoft.com/office/drawing/2014/main" id="{306349F1-9021-4339-9BA4-55E98AABF7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6" name="Text Box 8">
          <a:extLst>
            <a:ext uri="{FF2B5EF4-FFF2-40B4-BE49-F238E27FC236}">
              <a16:creationId xmlns:a16="http://schemas.microsoft.com/office/drawing/2014/main" id="{5C7F92F9-EE97-4265-9143-025AA174FB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7" name="Text Box 8">
          <a:extLst>
            <a:ext uri="{FF2B5EF4-FFF2-40B4-BE49-F238E27FC236}">
              <a16:creationId xmlns:a16="http://schemas.microsoft.com/office/drawing/2014/main" id="{C9840727-BE88-4906-825E-C1C699C57A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8" name="Text Box 8">
          <a:extLst>
            <a:ext uri="{FF2B5EF4-FFF2-40B4-BE49-F238E27FC236}">
              <a16:creationId xmlns:a16="http://schemas.microsoft.com/office/drawing/2014/main" id="{0579A0F6-CC89-4C4F-AEAC-704422CAE5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89" name="Text Box 8">
          <a:extLst>
            <a:ext uri="{FF2B5EF4-FFF2-40B4-BE49-F238E27FC236}">
              <a16:creationId xmlns:a16="http://schemas.microsoft.com/office/drawing/2014/main" id="{33E83403-3D8C-4C00-BE69-E6AE700516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0" name="Text Box 8">
          <a:extLst>
            <a:ext uri="{FF2B5EF4-FFF2-40B4-BE49-F238E27FC236}">
              <a16:creationId xmlns:a16="http://schemas.microsoft.com/office/drawing/2014/main" id="{47FC78D8-5F5B-4DA1-A4C9-567D385450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1" name="Text Box 8">
          <a:extLst>
            <a:ext uri="{FF2B5EF4-FFF2-40B4-BE49-F238E27FC236}">
              <a16:creationId xmlns:a16="http://schemas.microsoft.com/office/drawing/2014/main" id="{B82C9775-ED74-4696-83DD-C50981F9E8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2" name="Text Box 8">
          <a:extLst>
            <a:ext uri="{FF2B5EF4-FFF2-40B4-BE49-F238E27FC236}">
              <a16:creationId xmlns:a16="http://schemas.microsoft.com/office/drawing/2014/main" id="{60DF705A-D649-454E-BF67-8BA8D884B1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3" name="Text Box 8">
          <a:extLst>
            <a:ext uri="{FF2B5EF4-FFF2-40B4-BE49-F238E27FC236}">
              <a16:creationId xmlns:a16="http://schemas.microsoft.com/office/drawing/2014/main" id="{C0529D10-A45D-4F6C-97D2-08D48D5206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4" name="Text Box 8">
          <a:extLst>
            <a:ext uri="{FF2B5EF4-FFF2-40B4-BE49-F238E27FC236}">
              <a16:creationId xmlns:a16="http://schemas.microsoft.com/office/drawing/2014/main" id="{0C7EF949-840D-43B5-A0F4-FFCE22408D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5" name="Text Box 8">
          <a:extLst>
            <a:ext uri="{FF2B5EF4-FFF2-40B4-BE49-F238E27FC236}">
              <a16:creationId xmlns:a16="http://schemas.microsoft.com/office/drawing/2014/main" id="{FDE29887-FB15-4D20-8A37-985EF32BCF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6" name="Text Box 8">
          <a:extLst>
            <a:ext uri="{FF2B5EF4-FFF2-40B4-BE49-F238E27FC236}">
              <a16:creationId xmlns:a16="http://schemas.microsoft.com/office/drawing/2014/main" id="{2BC59F9A-3B43-4AD5-ACD8-D5A91CAADF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7" name="Text Box 8">
          <a:extLst>
            <a:ext uri="{FF2B5EF4-FFF2-40B4-BE49-F238E27FC236}">
              <a16:creationId xmlns:a16="http://schemas.microsoft.com/office/drawing/2014/main" id="{FBF3D7B9-91DE-4B2A-912B-177E285984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8" name="Text Box 8">
          <a:extLst>
            <a:ext uri="{FF2B5EF4-FFF2-40B4-BE49-F238E27FC236}">
              <a16:creationId xmlns:a16="http://schemas.microsoft.com/office/drawing/2014/main" id="{94B8DDA1-D2FA-42C1-AD3F-8FED1FCBB8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499" name="Text Box 8">
          <a:extLst>
            <a:ext uri="{FF2B5EF4-FFF2-40B4-BE49-F238E27FC236}">
              <a16:creationId xmlns:a16="http://schemas.microsoft.com/office/drawing/2014/main" id="{55DD9FF5-F7C7-4F59-8F82-FF73C0C4E5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0" name="Text Box 8">
          <a:extLst>
            <a:ext uri="{FF2B5EF4-FFF2-40B4-BE49-F238E27FC236}">
              <a16:creationId xmlns:a16="http://schemas.microsoft.com/office/drawing/2014/main" id="{9FC0151B-9363-4DC3-A2B6-22FB1A6512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1" name="Text Box 8">
          <a:extLst>
            <a:ext uri="{FF2B5EF4-FFF2-40B4-BE49-F238E27FC236}">
              <a16:creationId xmlns:a16="http://schemas.microsoft.com/office/drawing/2014/main" id="{7F3DE5C6-9E1A-42E1-A450-D584D86D92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2" name="Text Box 8">
          <a:extLst>
            <a:ext uri="{FF2B5EF4-FFF2-40B4-BE49-F238E27FC236}">
              <a16:creationId xmlns:a16="http://schemas.microsoft.com/office/drawing/2014/main" id="{0F9B0CA6-E33E-4EAB-980C-D69F0360F0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3" name="Text Box 8">
          <a:extLst>
            <a:ext uri="{FF2B5EF4-FFF2-40B4-BE49-F238E27FC236}">
              <a16:creationId xmlns:a16="http://schemas.microsoft.com/office/drawing/2014/main" id="{28F00A69-B520-4442-80C2-E58D4E7A92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4" name="Text Box 8">
          <a:extLst>
            <a:ext uri="{FF2B5EF4-FFF2-40B4-BE49-F238E27FC236}">
              <a16:creationId xmlns:a16="http://schemas.microsoft.com/office/drawing/2014/main" id="{16463C25-AA68-4D39-8E3D-27DFF7B535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5" name="Text Box 8">
          <a:extLst>
            <a:ext uri="{FF2B5EF4-FFF2-40B4-BE49-F238E27FC236}">
              <a16:creationId xmlns:a16="http://schemas.microsoft.com/office/drawing/2014/main" id="{5B3E99E5-8A0C-4412-8A2B-2903AD957C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6" name="Text Box 8">
          <a:extLst>
            <a:ext uri="{FF2B5EF4-FFF2-40B4-BE49-F238E27FC236}">
              <a16:creationId xmlns:a16="http://schemas.microsoft.com/office/drawing/2014/main" id="{16DDBBB3-A6E9-4CA5-B322-58231195E2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7" name="Text Box 8">
          <a:extLst>
            <a:ext uri="{FF2B5EF4-FFF2-40B4-BE49-F238E27FC236}">
              <a16:creationId xmlns:a16="http://schemas.microsoft.com/office/drawing/2014/main" id="{9127A193-A824-4009-AFD5-71E2DB8550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8" name="Text Box 8">
          <a:extLst>
            <a:ext uri="{FF2B5EF4-FFF2-40B4-BE49-F238E27FC236}">
              <a16:creationId xmlns:a16="http://schemas.microsoft.com/office/drawing/2014/main" id="{3A297CA5-39EE-4D66-A66E-9799A9169A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09" name="Text Box 8">
          <a:extLst>
            <a:ext uri="{FF2B5EF4-FFF2-40B4-BE49-F238E27FC236}">
              <a16:creationId xmlns:a16="http://schemas.microsoft.com/office/drawing/2014/main" id="{723FC33E-5329-47C0-A78B-D73D1EDD94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0" name="Text Box 8">
          <a:extLst>
            <a:ext uri="{FF2B5EF4-FFF2-40B4-BE49-F238E27FC236}">
              <a16:creationId xmlns:a16="http://schemas.microsoft.com/office/drawing/2014/main" id="{FF841795-9722-4964-9C65-261F82D2AB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1" name="Text Box 8">
          <a:extLst>
            <a:ext uri="{FF2B5EF4-FFF2-40B4-BE49-F238E27FC236}">
              <a16:creationId xmlns:a16="http://schemas.microsoft.com/office/drawing/2014/main" id="{7854C302-FD3F-4115-931D-CC8074DC25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2" name="Text Box 8">
          <a:extLst>
            <a:ext uri="{FF2B5EF4-FFF2-40B4-BE49-F238E27FC236}">
              <a16:creationId xmlns:a16="http://schemas.microsoft.com/office/drawing/2014/main" id="{F5243546-3D3B-4704-B63C-3F87B5E458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3" name="Text Box 8">
          <a:extLst>
            <a:ext uri="{FF2B5EF4-FFF2-40B4-BE49-F238E27FC236}">
              <a16:creationId xmlns:a16="http://schemas.microsoft.com/office/drawing/2014/main" id="{768AE3A6-F026-4EB7-BA5B-75F06103D9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4" name="Text Box 8">
          <a:extLst>
            <a:ext uri="{FF2B5EF4-FFF2-40B4-BE49-F238E27FC236}">
              <a16:creationId xmlns:a16="http://schemas.microsoft.com/office/drawing/2014/main" id="{5858740A-FCB9-4B0C-A7F9-21BFB1E60C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5" name="Text Box 8">
          <a:extLst>
            <a:ext uri="{FF2B5EF4-FFF2-40B4-BE49-F238E27FC236}">
              <a16:creationId xmlns:a16="http://schemas.microsoft.com/office/drawing/2014/main" id="{A7767489-9728-4678-8A59-8E59CB3E7E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6" name="Text Box 8">
          <a:extLst>
            <a:ext uri="{FF2B5EF4-FFF2-40B4-BE49-F238E27FC236}">
              <a16:creationId xmlns:a16="http://schemas.microsoft.com/office/drawing/2014/main" id="{A525AD50-D02D-48D8-8D54-C014B7C016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17" name="Text Box 8">
          <a:extLst>
            <a:ext uri="{FF2B5EF4-FFF2-40B4-BE49-F238E27FC236}">
              <a16:creationId xmlns:a16="http://schemas.microsoft.com/office/drawing/2014/main" id="{014FC799-2096-42A2-A1C4-79D0FFABD1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18" name="Text Box 8">
          <a:extLst>
            <a:ext uri="{FF2B5EF4-FFF2-40B4-BE49-F238E27FC236}">
              <a16:creationId xmlns:a16="http://schemas.microsoft.com/office/drawing/2014/main" id="{03D0494B-7E69-4BD5-9394-25479F73F2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19" name="Text Box 8">
          <a:extLst>
            <a:ext uri="{FF2B5EF4-FFF2-40B4-BE49-F238E27FC236}">
              <a16:creationId xmlns:a16="http://schemas.microsoft.com/office/drawing/2014/main" id="{0A78E325-1889-4A74-98C6-940D03784B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20" name="Text Box 8">
          <a:extLst>
            <a:ext uri="{FF2B5EF4-FFF2-40B4-BE49-F238E27FC236}">
              <a16:creationId xmlns:a16="http://schemas.microsoft.com/office/drawing/2014/main" id="{6F4E9099-6F58-46A4-B799-1C18FC0271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21" name="Text Box 8">
          <a:extLst>
            <a:ext uri="{FF2B5EF4-FFF2-40B4-BE49-F238E27FC236}">
              <a16:creationId xmlns:a16="http://schemas.microsoft.com/office/drawing/2014/main" id="{A724C796-8650-40FA-A3B5-17523D6D4A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22" name="Text Box 8">
          <a:extLst>
            <a:ext uri="{FF2B5EF4-FFF2-40B4-BE49-F238E27FC236}">
              <a16:creationId xmlns:a16="http://schemas.microsoft.com/office/drawing/2014/main" id="{B9CC5D6A-31F7-46D6-9662-6B7DAA50DF7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23" name="Text Box 8">
          <a:extLst>
            <a:ext uri="{FF2B5EF4-FFF2-40B4-BE49-F238E27FC236}">
              <a16:creationId xmlns:a16="http://schemas.microsoft.com/office/drawing/2014/main" id="{08F35D1D-7978-45AA-BA58-0555F2C4F4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24" name="Text Box 8">
          <a:extLst>
            <a:ext uri="{FF2B5EF4-FFF2-40B4-BE49-F238E27FC236}">
              <a16:creationId xmlns:a16="http://schemas.microsoft.com/office/drawing/2014/main" id="{F0575F17-F229-4742-9210-E0549BC113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25" name="Text Box 8">
          <a:extLst>
            <a:ext uri="{FF2B5EF4-FFF2-40B4-BE49-F238E27FC236}">
              <a16:creationId xmlns:a16="http://schemas.microsoft.com/office/drawing/2014/main" id="{59EF3285-87A7-4685-8BD8-1D2FD0F186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26" name="Text Box 8">
          <a:extLst>
            <a:ext uri="{FF2B5EF4-FFF2-40B4-BE49-F238E27FC236}">
              <a16:creationId xmlns:a16="http://schemas.microsoft.com/office/drawing/2014/main" id="{09EC5F2D-358E-4717-B4F7-1CFA17FCC8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27" name="Text Box 8">
          <a:extLst>
            <a:ext uri="{FF2B5EF4-FFF2-40B4-BE49-F238E27FC236}">
              <a16:creationId xmlns:a16="http://schemas.microsoft.com/office/drawing/2014/main" id="{305C2AF9-1815-41D6-8022-D6A0583E3F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234951</xdr:rowOff>
    </xdr:to>
    <xdr:sp macro="" textlink="">
      <xdr:nvSpPr>
        <xdr:cNvPr id="2528" name="Text Box 8">
          <a:extLst>
            <a:ext uri="{FF2B5EF4-FFF2-40B4-BE49-F238E27FC236}">
              <a16:creationId xmlns:a16="http://schemas.microsoft.com/office/drawing/2014/main" id="{676F456C-C896-4EBE-94C8-4BC9700DDD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34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225426</xdr:rowOff>
    </xdr:to>
    <xdr:sp macro="" textlink="">
      <xdr:nvSpPr>
        <xdr:cNvPr id="2529" name="Text Box 8">
          <a:extLst>
            <a:ext uri="{FF2B5EF4-FFF2-40B4-BE49-F238E27FC236}">
              <a16:creationId xmlns:a16="http://schemas.microsoft.com/office/drawing/2014/main" id="{47DCC8E2-C933-4A78-94AE-364B63EF30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2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0" name="Text Box 8">
          <a:extLst>
            <a:ext uri="{FF2B5EF4-FFF2-40B4-BE49-F238E27FC236}">
              <a16:creationId xmlns:a16="http://schemas.microsoft.com/office/drawing/2014/main" id="{CB678A78-8C35-4C99-85D5-98049384B5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1" name="Text Box 8">
          <a:extLst>
            <a:ext uri="{FF2B5EF4-FFF2-40B4-BE49-F238E27FC236}">
              <a16:creationId xmlns:a16="http://schemas.microsoft.com/office/drawing/2014/main" id="{DE2443E3-8D35-430F-832C-A9BD6B46E2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2" name="Text Box 8">
          <a:extLst>
            <a:ext uri="{FF2B5EF4-FFF2-40B4-BE49-F238E27FC236}">
              <a16:creationId xmlns:a16="http://schemas.microsoft.com/office/drawing/2014/main" id="{A8F6B675-9EC8-4C74-AED9-50A6F7A6CB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3" name="Text Box 8">
          <a:extLst>
            <a:ext uri="{FF2B5EF4-FFF2-40B4-BE49-F238E27FC236}">
              <a16:creationId xmlns:a16="http://schemas.microsoft.com/office/drawing/2014/main" id="{76564965-FA0A-42EA-8D20-6D45FAA605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4" name="Text Box 8">
          <a:extLst>
            <a:ext uri="{FF2B5EF4-FFF2-40B4-BE49-F238E27FC236}">
              <a16:creationId xmlns:a16="http://schemas.microsoft.com/office/drawing/2014/main" id="{DF57A769-A6CB-4E6D-B629-0D56A42002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5" name="Text Box 8">
          <a:extLst>
            <a:ext uri="{FF2B5EF4-FFF2-40B4-BE49-F238E27FC236}">
              <a16:creationId xmlns:a16="http://schemas.microsoft.com/office/drawing/2014/main" id="{B7281446-3A33-4AAD-B28E-0344D70185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6" name="Text Box 8">
          <a:extLst>
            <a:ext uri="{FF2B5EF4-FFF2-40B4-BE49-F238E27FC236}">
              <a16:creationId xmlns:a16="http://schemas.microsoft.com/office/drawing/2014/main" id="{892DBA10-DA9C-4706-9C52-B6E758BCA4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7" name="Text Box 8">
          <a:extLst>
            <a:ext uri="{FF2B5EF4-FFF2-40B4-BE49-F238E27FC236}">
              <a16:creationId xmlns:a16="http://schemas.microsoft.com/office/drawing/2014/main" id="{FE49A046-3983-48B3-B4C3-DB344BB970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8" name="Text Box 8">
          <a:extLst>
            <a:ext uri="{FF2B5EF4-FFF2-40B4-BE49-F238E27FC236}">
              <a16:creationId xmlns:a16="http://schemas.microsoft.com/office/drawing/2014/main" id="{F22B632E-AD97-46B6-AE94-7C65C3318A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39" name="Text Box 8">
          <a:extLst>
            <a:ext uri="{FF2B5EF4-FFF2-40B4-BE49-F238E27FC236}">
              <a16:creationId xmlns:a16="http://schemas.microsoft.com/office/drawing/2014/main" id="{DC04DCBE-E5A7-4B1E-BA4A-6A5289B74A9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0" name="Text Box 8">
          <a:extLst>
            <a:ext uri="{FF2B5EF4-FFF2-40B4-BE49-F238E27FC236}">
              <a16:creationId xmlns:a16="http://schemas.microsoft.com/office/drawing/2014/main" id="{44D118D6-83AE-4979-BCC6-5930B9A8CE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1" name="Text Box 8">
          <a:extLst>
            <a:ext uri="{FF2B5EF4-FFF2-40B4-BE49-F238E27FC236}">
              <a16:creationId xmlns:a16="http://schemas.microsoft.com/office/drawing/2014/main" id="{71580E3C-C903-4598-BBC7-D8379C4BB8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2" name="Text Box 8">
          <a:extLst>
            <a:ext uri="{FF2B5EF4-FFF2-40B4-BE49-F238E27FC236}">
              <a16:creationId xmlns:a16="http://schemas.microsoft.com/office/drawing/2014/main" id="{460F76CE-1054-4D79-8A6D-F3E4DA17F7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3" name="Text Box 8">
          <a:extLst>
            <a:ext uri="{FF2B5EF4-FFF2-40B4-BE49-F238E27FC236}">
              <a16:creationId xmlns:a16="http://schemas.microsoft.com/office/drawing/2014/main" id="{B1BD928D-B997-48D1-9FE6-D9CCB8493D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4" name="Text Box 8">
          <a:extLst>
            <a:ext uri="{FF2B5EF4-FFF2-40B4-BE49-F238E27FC236}">
              <a16:creationId xmlns:a16="http://schemas.microsoft.com/office/drawing/2014/main" id="{503E9B29-C9CF-4D1C-A1FA-D2B6D6728D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5" name="Text Box 8">
          <a:extLst>
            <a:ext uri="{FF2B5EF4-FFF2-40B4-BE49-F238E27FC236}">
              <a16:creationId xmlns:a16="http://schemas.microsoft.com/office/drawing/2014/main" id="{E3BA60D0-0AE3-4968-8EDC-C4B5F46EC5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6" name="Text Box 8">
          <a:extLst>
            <a:ext uri="{FF2B5EF4-FFF2-40B4-BE49-F238E27FC236}">
              <a16:creationId xmlns:a16="http://schemas.microsoft.com/office/drawing/2014/main" id="{0723ACA8-89FB-472D-9A12-027C6FF6B6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7" name="Text Box 8">
          <a:extLst>
            <a:ext uri="{FF2B5EF4-FFF2-40B4-BE49-F238E27FC236}">
              <a16:creationId xmlns:a16="http://schemas.microsoft.com/office/drawing/2014/main" id="{EEE1AD3C-E4EE-4C82-BF76-B486CD3F71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8" name="Text Box 8">
          <a:extLst>
            <a:ext uri="{FF2B5EF4-FFF2-40B4-BE49-F238E27FC236}">
              <a16:creationId xmlns:a16="http://schemas.microsoft.com/office/drawing/2014/main" id="{C5FEDD45-56CE-47EF-8223-DA12824713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49" name="Text Box 8">
          <a:extLst>
            <a:ext uri="{FF2B5EF4-FFF2-40B4-BE49-F238E27FC236}">
              <a16:creationId xmlns:a16="http://schemas.microsoft.com/office/drawing/2014/main" id="{50A18410-912E-491C-8442-CDDEAC10A9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0" name="Text Box 8">
          <a:extLst>
            <a:ext uri="{FF2B5EF4-FFF2-40B4-BE49-F238E27FC236}">
              <a16:creationId xmlns:a16="http://schemas.microsoft.com/office/drawing/2014/main" id="{74BD851B-3A45-4D7C-9861-246DF0451E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1" name="Text Box 8">
          <a:extLst>
            <a:ext uri="{FF2B5EF4-FFF2-40B4-BE49-F238E27FC236}">
              <a16:creationId xmlns:a16="http://schemas.microsoft.com/office/drawing/2014/main" id="{19C87722-E0B6-49A8-8892-C4FF52A53E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2" name="Text Box 8">
          <a:extLst>
            <a:ext uri="{FF2B5EF4-FFF2-40B4-BE49-F238E27FC236}">
              <a16:creationId xmlns:a16="http://schemas.microsoft.com/office/drawing/2014/main" id="{49D23E33-FFF8-4F8F-8A3F-5183B87513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3" name="Text Box 8">
          <a:extLst>
            <a:ext uri="{FF2B5EF4-FFF2-40B4-BE49-F238E27FC236}">
              <a16:creationId xmlns:a16="http://schemas.microsoft.com/office/drawing/2014/main" id="{B1C6E876-7C2F-4179-B9EA-0A950B3022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4" name="Text Box 8">
          <a:extLst>
            <a:ext uri="{FF2B5EF4-FFF2-40B4-BE49-F238E27FC236}">
              <a16:creationId xmlns:a16="http://schemas.microsoft.com/office/drawing/2014/main" id="{611606AB-9B72-4CD1-AEB3-ABA9211F80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5" name="Text Box 8">
          <a:extLst>
            <a:ext uri="{FF2B5EF4-FFF2-40B4-BE49-F238E27FC236}">
              <a16:creationId xmlns:a16="http://schemas.microsoft.com/office/drawing/2014/main" id="{01F8144B-C9A7-442B-96DB-1064C00588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6" name="Text Box 8">
          <a:extLst>
            <a:ext uri="{FF2B5EF4-FFF2-40B4-BE49-F238E27FC236}">
              <a16:creationId xmlns:a16="http://schemas.microsoft.com/office/drawing/2014/main" id="{6CF40E7E-423A-4304-8928-18F01A9EC4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7" name="Text Box 8">
          <a:extLst>
            <a:ext uri="{FF2B5EF4-FFF2-40B4-BE49-F238E27FC236}">
              <a16:creationId xmlns:a16="http://schemas.microsoft.com/office/drawing/2014/main" id="{EA2E2DCF-0413-4918-9893-26DCCB823D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8" name="Text Box 8">
          <a:extLst>
            <a:ext uri="{FF2B5EF4-FFF2-40B4-BE49-F238E27FC236}">
              <a16:creationId xmlns:a16="http://schemas.microsoft.com/office/drawing/2014/main" id="{B57CD816-6078-4E71-BD1D-A18CC33CB4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59" name="Text Box 8">
          <a:extLst>
            <a:ext uri="{FF2B5EF4-FFF2-40B4-BE49-F238E27FC236}">
              <a16:creationId xmlns:a16="http://schemas.microsoft.com/office/drawing/2014/main" id="{04D4D200-FA74-40AD-8F4B-79DE10B725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0" name="Text Box 8">
          <a:extLst>
            <a:ext uri="{FF2B5EF4-FFF2-40B4-BE49-F238E27FC236}">
              <a16:creationId xmlns:a16="http://schemas.microsoft.com/office/drawing/2014/main" id="{41150DC2-D9DF-4460-864A-511021F0BC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1" name="Text Box 8">
          <a:extLst>
            <a:ext uri="{FF2B5EF4-FFF2-40B4-BE49-F238E27FC236}">
              <a16:creationId xmlns:a16="http://schemas.microsoft.com/office/drawing/2014/main" id="{906484AE-7990-4873-8E6D-5F36CDC4E9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2" name="Text Box 8">
          <a:extLst>
            <a:ext uri="{FF2B5EF4-FFF2-40B4-BE49-F238E27FC236}">
              <a16:creationId xmlns:a16="http://schemas.microsoft.com/office/drawing/2014/main" id="{EE54D26D-96E5-4D87-B461-19DFBF8227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3" name="Text Box 8">
          <a:extLst>
            <a:ext uri="{FF2B5EF4-FFF2-40B4-BE49-F238E27FC236}">
              <a16:creationId xmlns:a16="http://schemas.microsoft.com/office/drawing/2014/main" id="{3DA40273-5318-43C1-9C59-BFB1B967D3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4" name="Text Box 8">
          <a:extLst>
            <a:ext uri="{FF2B5EF4-FFF2-40B4-BE49-F238E27FC236}">
              <a16:creationId xmlns:a16="http://schemas.microsoft.com/office/drawing/2014/main" id="{60F36731-8AE9-437B-9837-0BED086E94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5" name="Text Box 8">
          <a:extLst>
            <a:ext uri="{FF2B5EF4-FFF2-40B4-BE49-F238E27FC236}">
              <a16:creationId xmlns:a16="http://schemas.microsoft.com/office/drawing/2014/main" id="{B53BF682-FA2A-41F3-94AD-EF714B488D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6" name="Text Box 8">
          <a:extLst>
            <a:ext uri="{FF2B5EF4-FFF2-40B4-BE49-F238E27FC236}">
              <a16:creationId xmlns:a16="http://schemas.microsoft.com/office/drawing/2014/main" id="{A53910A9-77F7-4C2A-9E82-656B71AEE8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7" name="Text Box 8">
          <a:extLst>
            <a:ext uri="{FF2B5EF4-FFF2-40B4-BE49-F238E27FC236}">
              <a16:creationId xmlns:a16="http://schemas.microsoft.com/office/drawing/2014/main" id="{C20A253B-0D2C-4C20-899A-8D6B33FBC5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8" name="Text Box 8">
          <a:extLst>
            <a:ext uri="{FF2B5EF4-FFF2-40B4-BE49-F238E27FC236}">
              <a16:creationId xmlns:a16="http://schemas.microsoft.com/office/drawing/2014/main" id="{79CADF83-0C7A-4430-89C9-5A0FF8D8E1D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69" name="Text Box 8">
          <a:extLst>
            <a:ext uri="{FF2B5EF4-FFF2-40B4-BE49-F238E27FC236}">
              <a16:creationId xmlns:a16="http://schemas.microsoft.com/office/drawing/2014/main" id="{13FF5F6F-4E93-4D4B-AA39-806CABEEC0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0" name="Text Box 8">
          <a:extLst>
            <a:ext uri="{FF2B5EF4-FFF2-40B4-BE49-F238E27FC236}">
              <a16:creationId xmlns:a16="http://schemas.microsoft.com/office/drawing/2014/main" id="{6DA13805-7BEF-41ED-A950-EC9BB606C0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1" name="Text Box 8">
          <a:extLst>
            <a:ext uri="{FF2B5EF4-FFF2-40B4-BE49-F238E27FC236}">
              <a16:creationId xmlns:a16="http://schemas.microsoft.com/office/drawing/2014/main" id="{DE0F3BA2-89EA-4C05-B54E-73D38879B1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2" name="Text Box 8">
          <a:extLst>
            <a:ext uri="{FF2B5EF4-FFF2-40B4-BE49-F238E27FC236}">
              <a16:creationId xmlns:a16="http://schemas.microsoft.com/office/drawing/2014/main" id="{EB523EB9-488B-47A5-96A2-E848E05964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3" name="Text Box 8">
          <a:extLst>
            <a:ext uri="{FF2B5EF4-FFF2-40B4-BE49-F238E27FC236}">
              <a16:creationId xmlns:a16="http://schemas.microsoft.com/office/drawing/2014/main" id="{778FEF2F-5CCE-48DD-A7FB-79604FE754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4" name="Text Box 8">
          <a:extLst>
            <a:ext uri="{FF2B5EF4-FFF2-40B4-BE49-F238E27FC236}">
              <a16:creationId xmlns:a16="http://schemas.microsoft.com/office/drawing/2014/main" id="{5F075167-19FA-484A-9B5F-F865939A44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5" name="Text Box 8">
          <a:extLst>
            <a:ext uri="{FF2B5EF4-FFF2-40B4-BE49-F238E27FC236}">
              <a16:creationId xmlns:a16="http://schemas.microsoft.com/office/drawing/2014/main" id="{88E6D88F-05DB-4541-A548-C7DBCEAD1A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6" name="Text Box 8">
          <a:extLst>
            <a:ext uri="{FF2B5EF4-FFF2-40B4-BE49-F238E27FC236}">
              <a16:creationId xmlns:a16="http://schemas.microsoft.com/office/drawing/2014/main" id="{1013E9BB-14B7-4FF2-8456-04431AF6F8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7" name="Text Box 8">
          <a:extLst>
            <a:ext uri="{FF2B5EF4-FFF2-40B4-BE49-F238E27FC236}">
              <a16:creationId xmlns:a16="http://schemas.microsoft.com/office/drawing/2014/main" id="{77D06B35-5574-4736-ABA9-EBE244B5E1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8" name="Text Box 8">
          <a:extLst>
            <a:ext uri="{FF2B5EF4-FFF2-40B4-BE49-F238E27FC236}">
              <a16:creationId xmlns:a16="http://schemas.microsoft.com/office/drawing/2014/main" id="{FFE6A7DA-2FDE-48A7-BE7B-BE5E630FC6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79" name="Text Box 8">
          <a:extLst>
            <a:ext uri="{FF2B5EF4-FFF2-40B4-BE49-F238E27FC236}">
              <a16:creationId xmlns:a16="http://schemas.microsoft.com/office/drawing/2014/main" id="{6FDCED9D-C10C-401E-91AA-44FC4709BF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0" name="Text Box 8">
          <a:extLst>
            <a:ext uri="{FF2B5EF4-FFF2-40B4-BE49-F238E27FC236}">
              <a16:creationId xmlns:a16="http://schemas.microsoft.com/office/drawing/2014/main" id="{46710F72-2B7F-477C-A6F0-3418E31CA6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1" name="Text Box 8">
          <a:extLst>
            <a:ext uri="{FF2B5EF4-FFF2-40B4-BE49-F238E27FC236}">
              <a16:creationId xmlns:a16="http://schemas.microsoft.com/office/drawing/2014/main" id="{DF070CEE-F403-4F8B-8A8A-00D3FFB686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2" name="Text Box 8">
          <a:extLst>
            <a:ext uri="{FF2B5EF4-FFF2-40B4-BE49-F238E27FC236}">
              <a16:creationId xmlns:a16="http://schemas.microsoft.com/office/drawing/2014/main" id="{1BD13FD7-BB92-4EF9-AF1F-C852E3A99E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3" name="Text Box 8">
          <a:extLst>
            <a:ext uri="{FF2B5EF4-FFF2-40B4-BE49-F238E27FC236}">
              <a16:creationId xmlns:a16="http://schemas.microsoft.com/office/drawing/2014/main" id="{6071CE16-6380-4D08-B60C-1B369B9F76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4" name="Text Box 8">
          <a:extLst>
            <a:ext uri="{FF2B5EF4-FFF2-40B4-BE49-F238E27FC236}">
              <a16:creationId xmlns:a16="http://schemas.microsoft.com/office/drawing/2014/main" id="{BDA737C6-9E6A-46F6-B5EF-1E92A4DEF8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5" name="Text Box 8">
          <a:extLst>
            <a:ext uri="{FF2B5EF4-FFF2-40B4-BE49-F238E27FC236}">
              <a16:creationId xmlns:a16="http://schemas.microsoft.com/office/drawing/2014/main" id="{E720B227-C591-4220-AE95-A6386F007F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6" name="Text Box 8">
          <a:extLst>
            <a:ext uri="{FF2B5EF4-FFF2-40B4-BE49-F238E27FC236}">
              <a16:creationId xmlns:a16="http://schemas.microsoft.com/office/drawing/2014/main" id="{52AEC320-7AF7-4B9A-B787-CB34413347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7" name="Text Box 8">
          <a:extLst>
            <a:ext uri="{FF2B5EF4-FFF2-40B4-BE49-F238E27FC236}">
              <a16:creationId xmlns:a16="http://schemas.microsoft.com/office/drawing/2014/main" id="{E3BA08F4-0F32-46FA-8F73-EB6115EFA1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8" name="Text Box 8">
          <a:extLst>
            <a:ext uri="{FF2B5EF4-FFF2-40B4-BE49-F238E27FC236}">
              <a16:creationId xmlns:a16="http://schemas.microsoft.com/office/drawing/2014/main" id="{981ED597-3DB0-4042-8C4C-067871560F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89" name="Text Box 8">
          <a:extLst>
            <a:ext uri="{FF2B5EF4-FFF2-40B4-BE49-F238E27FC236}">
              <a16:creationId xmlns:a16="http://schemas.microsoft.com/office/drawing/2014/main" id="{6F92E737-A338-4EDA-BC77-93AB9D6A40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0" name="Text Box 8">
          <a:extLst>
            <a:ext uri="{FF2B5EF4-FFF2-40B4-BE49-F238E27FC236}">
              <a16:creationId xmlns:a16="http://schemas.microsoft.com/office/drawing/2014/main" id="{A5AFC1E8-2D23-45E9-ADA0-AF7CA8DDF7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1" name="Text Box 8">
          <a:extLst>
            <a:ext uri="{FF2B5EF4-FFF2-40B4-BE49-F238E27FC236}">
              <a16:creationId xmlns:a16="http://schemas.microsoft.com/office/drawing/2014/main" id="{B17B5298-CBAE-4FBA-B40A-2DBE576397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2" name="Text Box 8">
          <a:extLst>
            <a:ext uri="{FF2B5EF4-FFF2-40B4-BE49-F238E27FC236}">
              <a16:creationId xmlns:a16="http://schemas.microsoft.com/office/drawing/2014/main" id="{38B2550B-06D9-4DCC-8EAB-EF0839729F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3" name="Text Box 8">
          <a:extLst>
            <a:ext uri="{FF2B5EF4-FFF2-40B4-BE49-F238E27FC236}">
              <a16:creationId xmlns:a16="http://schemas.microsoft.com/office/drawing/2014/main" id="{C5F62469-08F0-49EB-A7A0-ABF64484F5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4" name="Text Box 8">
          <a:extLst>
            <a:ext uri="{FF2B5EF4-FFF2-40B4-BE49-F238E27FC236}">
              <a16:creationId xmlns:a16="http://schemas.microsoft.com/office/drawing/2014/main" id="{B146C5E0-0AAF-4F39-96D1-2B0C6C836F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5" name="Text Box 8">
          <a:extLst>
            <a:ext uri="{FF2B5EF4-FFF2-40B4-BE49-F238E27FC236}">
              <a16:creationId xmlns:a16="http://schemas.microsoft.com/office/drawing/2014/main" id="{5793A6ED-FAF1-4553-B5AB-CB56E8A85D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6" name="Text Box 8">
          <a:extLst>
            <a:ext uri="{FF2B5EF4-FFF2-40B4-BE49-F238E27FC236}">
              <a16:creationId xmlns:a16="http://schemas.microsoft.com/office/drawing/2014/main" id="{FCCC588A-B354-4ABA-BB68-D874BEF24D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7" name="Text Box 8">
          <a:extLst>
            <a:ext uri="{FF2B5EF4-FFF2-40B4-BE49-F238E27FC236}">
              <a16:creationId xmlns:a16="http://schemas.microsoft.com/office/drawing/2014/main" id="{E7F61BA5-FEAC-4305-B66F-A0F2D14DF3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8" name="Text Box 8">
          <a:extLst>
            <a:ext uri="{FF2B5EF4-FFF2-40B4-BE49-F238E27FC236}">
              <a16:creationId xmlns:a16="http://schemas.microsoft.com/office/drawing/2014/main" id="{5E8DF40A-2110-4A8E-A8EF-C099DDCF21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599" name="Text Box 8">
          <a:extLst>
            <a:ext uri="{FF2B5EF4-FFF2-40B4-BE49-F238E27FC236}">
              <a16:creationId xmlns:a16="http://schemas.microsoft.com/office/drawing/2014/main" id="{750C794F-834C-4C76-9807-339F1328BD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0" name="Text Box 8">
          <a:extLst>
            <a:ext uri="{FF2B5EF4-FFF2-40B4-BE49-F238E27FC236}">
              <a16:creationId xmlns:a16="http://schemas.microsoft.com/office/drawing/2014/main" id="{BC048049-191C-4832-B332-DB3F4749E4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1" name="Text Box 8">
          <a:extLst>
            <a:ext uri="{FF2B5EF4-FFF2-40B4-BE49-F238E27FC236}">
              <a16:creationId xmlns:a16="http://schemas.microsoft.com/office/drawing/2014/main" id="{BAF1C68A-D846-4079-A881-B5C47C7368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2" name="Text Box 8">
          <a:extLst>
            <a:ext uri="{FF2B5EF4-FFF2-40B4-BE49-F238E27FC236}">
              <a16:creationId xmlns:a16="http://schemas.microsoft.com/office/drawing/2014/main" id="{FAE246C7-C8C1-415E-87A8-23BB3B3A21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3" name="Text Box 8">
          <a:extLst>
            <a:ext uri="{FF2B5EF4-FFF2-40B4-BE49-F238E27FC236}">
              <a16:creationId xmlns:a16="http://schemas.microsoft.com/office/drawing/2014/main" id="{D7417D70-647F-4E8E-B7C8-1E2B1CBEB3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4" name="Text Box 8">
          <a:extLst>
            <a:ext uri="{FF2B5EF4-FFF2-40B4-BE49-F238E27FC236}">
              <a16:creationId xmlns:a16="http://schemas.microsoft.com/office/drawing/2014/main" id="{EF3DD57A-577C-425E-9FC2-89E6ED06AA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5" name="Text Box 8">
          <a:extLst>
            <a:ext uri="{FF2B5EF4-FFF2-40B4-BE49-F238E27FC236}">
              <a16:creationId xmlns:a16="http://schemas.microsoft.com/office/drawing/2014/main" id="{A77924A0-F5CB-4B58-A0A1-112468B71B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6" name="Text Box 8">
          <a:extLst>
            <a:ext uri="{FF2B5EF4-FFF2-40B4-BE49-F238E27FC236}">
              <a16:creationId xmlns:a16="http://schemas.microsoft.com/office/drawing/2014/main" id="{936E9906-A89E-4FA0-85CC-39987094EC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7" name="Text Box 8">
          <a:extLst>
            <a:ext uri="{FF2B5EF4-FFF2-40B4-BE49-F238E27FC236}">
              <a16:creationId xmlns:a16="http://schemas.microsoft.com/office/drawing/2014/main" id="{AE33D64A-568E-4801-A602-3BC1B21C98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8" name="Text Box 8">
          <a:extLst>
            <a:ext uri="{FF2B5EF4-FFF2-40B4-BE49-F238E27FC236}">
              <a16:creationId xmlns:a16="http://schemas.microsoft.com/office/drawing/2014/main" id="{1F0862EE-20E8-4E4D-A39D-C2D50A7CCF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09" name="Text Box 8">
          <a:extLst>
            <a:ext uri="{FF2B5EF4-FFF2-40B4-BE49-F238E27FC236}">
              <a16:creationId xmlns:a16="http://schemas.microsoft.com/office/drawing/2014/main" id="{A4F82DFB-323C-4EB2-9497-713E76D140E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0" name="Text Box 8">
          <a:extLst>
            <a:ext uri="{FF2B5EF4-FFF2-40B4-BE49-F238E27FC236}">
              <a16:creationId xmlns:a16="http://schemas.microsoft.com/office/drawing/2014/main" id="{706128EA-31B4-45B9-915B-58AC6911F3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1" name="Text Box 8">
          <a:extLst>
            <a:ext uri="{FF2B5EF4-FFF2-40B4-BE49-F238E27FC236}">
              <a16:creationId xmlns:a16="http://schemas.microsoft.com/office/drawing/2014/main" id="{39119AF9-3AC5-49AA-AFE9-5E94B77434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2" name="Text Box 8">
          <a:extLst>
            <a:ext uri="{FF2B5EF4-FFF2-40B4-BE49-F238E27FC236}">
              <a16:creationId xmlns:a16="http://schemas.microsoft.com/office/drawing/2014/main" id="{976B9DA1-1765-4CCF-91FB-CDDB4EE696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3" name="Text Box 8">
          <a:extLst>
            <a:ext uri="{FF2B5EF4-FFF2-40B4-BE49-F238E27FC236}">
              <a16:creationId xmlns:a16="http://schemas.microsoft.com/office/drawing/2014/main" id="{880483C6-2540-4B25-85C3-BF58BA1D45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4" name="Text Box 8">
          <a:extLst>
            <a:ext uri="{FF2B5EF4-FFF2-40B4-BE49-F238E27FC236}">
              <a16:creationId xmlns:a16="http://schemas.microsoft.com/office/drawing/2014/main" id="{A1922105-794F-47DD-89F3-40B69BEDC3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5" name="Text Box 8">
          <a:extLst>
            <a:ext uri="{FF2B5EF4-FFF2-40B4-BE49-F238E27FC236}">
              <a16:creationId xmlns:a16="http://schemas.microsoft.com/office/drawing/2014/main" id="{9586BFB6-BFF0-4C1A-8027-88C6B9EA64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6" name="Text Box 8">
          <a:extLst>
            <a:ext uri="{FF2B5EF4-FFF2-40B4-BE49-F238E27FC236}">
              <a16:creationId xmlns:a16="http://schemas.microsoft.com/office/drawing/2014/main" id="{A5670017-1045-48FB-B53C-5C3B1C264E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7" name="Text Box 8">
          <a:extLst>
            <a:ext uri="{FF2B5EF4-FFF2-40B4-BE49-F238E27FC236}">
              <a16:creationId xmlns:a16="http://schemas.microsoft.com/office/drawing/2014/main" id="{A925C9FF-3578-4AA0-A2EB-A60341AB22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8" name="Text Box 8">
          <a:extLst>
            <a:ext uri="{FF2B5EF4-FFF2-40B4-BE49-F238E27FC236}">
              <a16:creationId xmlns:a16="http://schemas.microsoft.com/office/drawing/2014/main" id="{BE363D88-ADF4-4FE4-BCE2-2A0E00B17A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19" name="Text Box 8">
          <a:extLst>
            <a:ext uri="{FF2B5EF4-FFF2-40B4-BE49-F238E27FC236}">
              <a16:creationId xmlns:a16="http://schemas.microsoft.com/office/drawing/2014/main" id="{F8FF0149-3FD7-4EC0-A9B0-35DC1E8C51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0" name="Text Box 8">
          <a:extLst>
            <a:ext uri="{FF2B5EF4-FFF2-40B4-BE49-F238E27FC236}">
              <a16:creationId xmlns:a16="http://schemas.microsoft.com/office/drawing/2014/main" id="{8FF77CE5-4CFA-420E-91D1-B7B23E553A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1" name="Text Box 8">
          <a:extLst>
            <a:ext uri="{FF2B5EF4-FFF2-40B4-BE49-F238E27FC236}">
              <a16:creationId xmlns:a16="http://schemas.microsoft.com/office/drawing/2014/main" id="{228DB258-5F7A-46C4-B1D3-6539382982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2" name="Text Box 8">
          <a:extLst>
            <a:ext uri="{FF2B5EF4-FFF2-40B4-BE49-F238E27FC236}">
              <a16:creationId xmlns:a16="http://schemas.microsoft.com/office/drawing/2014/main" id="{785D3662-D15C-4117-BC4E-8C75AA1887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3" name="Text Box 8">
          <a:extLst>
            <a:ext uri="{FF2B5EF4-FFF2-40B4-BE49-F238E27FC236}">
              <a16:creationId xmlns:a16="http://schemas.microsoft.com/office/drawing/2014/main" id="{C7196BE6-4441-47C9-AA4E-93420599CD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4" name="Text Box 8">
          <a:extLst>
            <a:ext uri="{FF2B5EF4-FFF2-40B4-BE49-F238E27FC236}">
              <a16:creationId xmlns:a16="http://schemas.microsoft.com/office/drawing/2014/main" id="{B4178702-86D9-4805-AC0F-CBA7CFAF31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5" name="Text Box 8">
          <a:extLst>
            <a:ext uri="{FF2B5EF4-FFF2-40B4-BE49-F238E27FC236}">
              <a16:creationId xmlns:a16="http://schemas.microsoft.com/office/drawing/2014/main" id="{4B827B9C-D76D-4707-8364-D724CF10E9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6" name="Text Box 8">
          <a:extLst>
            <a:ext uri="{FF2B5EF4-FFF2-40B4-BE49-F238E27FC236}">
              <a16:creationId xmlns:a16="http://schemas.microsoft.com/office/drawing/2014/main" id="{77737F64-7907-4DE8-A448-1D1C35E30A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7" name="Text Box 8">
          <a:extLst>
            <a:ext uri="{FF2B5EF4-FFF2-40B4-BE49-F238E27FC236}">
              <a16:creationId xmlns:a16="http://schemas.microsoft.com/office/drawing/2014/main" id="{040A8864-9B6E-46B9-A0CF-0375DBDD518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8" name="Text Box 8">
          <a:extLst>
            <a:ext uri="{FF2B5EF4-FFF2-40B4-BE49-F238E27FC236}">
              <a16:creationId xmlns:a16="http://schemas.microsoft.com/office/drawing/2014/main" id="{AAEA4740-E7C5-46CD-8A00-C30E652E42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29" name="Text Box 8">
          <a:extLst>
            <a:ext uri="{FF2B5EF4-FFF2-40B4-BE49-F238E27FC236}">
              <a16:creationId xmlns:a16="http://schemas.microsoft.com/office/drawing/2014/main" id="{23D4F309-F5E6-4CCE-A15F-1C452190B3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0" name="Text Box 8">
          <a:extLst>
            <a:ext uri="{FF2B5EF4-FFF2-40B4-BE49-F238E27FC236}">
              <a16:creationId xmlns:a16="http://schemas.microsoft.com/office/drawing/2014/main" id="{27873126-DCF1-47FD-879A-F32126A569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1" name="Text Box 8">
          <a:extLst>
            <a:ext uri="{FF2B5EF4-FFF2-40B4-BE49-F238E27FC236}">
              <a16:creationId xmlns:a16="http://schemas.microsoft.com/office/drawing/2014/main" id="{5EC758C0-94AD-4051-B14B-5C8C3302B7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2" name="Text Box 8">
          <a:extLst>
            <a:ext uri="{FF2B5EF4-FFF2-40B4-BE49-F238E27FC236}">
              <a16:creationId xmlns:a16="http://schemas.microsoft.com/office/drawing/2014/main" id="{9F0DB643-B965-4D41-8A64-3D3231780D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3" name="Text Box 8">
          <a:extLst>
            <a:ext uri="{FF2B5EF4-FFF2-40B4-BE49-F238E27FC236}">
              <a16:creationId xmlns:a16="http://schemas.microsoft.com/office/drawing/2014/main" id="{40BCA8B7-D463-41B8-99CC-1FF63C9029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4" name="Text Box 8">
          <a:extLst>
            <a:ext uri="{FF2B5EF4-FFF2-40B4-BE49-F238E27FC236}">
              <a16:creationId xmlns:a16="http://schemas.microsoft.com/office/drawing/2014/main" id="{C9F7149F-9374-49B2-8CD2-191D1B2C98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5" name="Text Box 8">
          <a:extLst>
            <a:ext uri="{FF2B5EF4-FFF2-40B4-BE49-F238E27FC236}">
              <a16:creationId xmlns:a16="http://schemas.microsoft.com/office/drawing/2014/main" id="{B30898D2-9B7E-4878-B952-4D84D0C1D5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6" name="Text Box 8">
          <a:extLst>
            <a:ext uri="{FF2B5EF4-FFF2-40B4-BE49-F238E27FC236}">
              <a16:creationId xmlns:a16="http://schemas.microsoft.com/office/drawing/2014/main" id="{BBCDE6AA-A6B1-4672-9B97-F7E23BF237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7" name="Text Box 8">
          <a:extLst>
            <a:ext uri="{FF2B5EF4-FFF2-40B4-BE49-F238E27FC236}">
              <a16:creationId xmlns:a16="http://schemas.microsoft.com/office/drawing/2014/main" id="{E502C8E7-B578-4EFB-936E-C6C727215C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8" name="Text Box 8">
          <a:extLst>
            <a:ext uri="{FF2B5EF4-FFF2-40B4-BE49-F238E27FC236}">
              <a16:creationId xmlns:a16="http://schemas.microsoft.com/office/drawing/2014/main" id="{EEFE872D-AA45-4F52-998D-6ACE939931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39" name="Text Box 8">
          <a:extLst>
            <a:ext uri="{FF2B5EF4-FFF2-40B4-BE49-F238E27FC236}">
              <a16:creationId xmlns:a16="http://schemas.microsoft.com/office/drawing/2014/main" id="{DBEAB545-5C48-460A-9D49-864FE9C3FF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0" name="Text Box 8">
          <a:extLst>
            <a:ext uri="{FF2B5EF4-FFF2-40B4-BE49-F238E27FC236}">
              <a16:creationId xmlns:a16="http://schemas.microsoft.com/office/drawing/2014/main" id="{824D3575-73E2-44F4-8EAD-32A7FD796E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1" name="Text Box 8">
          <a:extLst>
            <a:ext uri="{FF2B5EF4-FFF2-40B4-BE49-F238E27FC236}">
              <a16:creationId xmlns:a16="http://schemas.microsoft.com/office/drawing/2014/main" id="{8B89E24A-5587-49F6-A194-82BF3333ED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2" name="Text Box 8">
          <a:extLst>
            <a:ext uri="{FF2B5EF4-FFF2-40B4-BE49-F238E27FC236}">
              <a16:creationId xmlns:a16="http://schemas.microsoft.com/office/drawing/2014/main" id="{7E73CD8C-56A3-46B9-893B-F4935EB69B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3" name="Text Box 8">
          <a:extLst>
            <a:ext uri="{FF2B5EF4-FFF2-40B4-BE49-F238E27FC236}">
              <a16:creationId xmlns:a16="http://schemas.microsoft.com/office/drawing/2014/main" id="{21FFC824-9BFF-423D-9BE1-3039172DD0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4" name="Text Box 8">
          <a:extLst>
            <a:ext uri="{FF2B5EF4-FFF2-40B4-BE49-F238E27FC236}">
              <a16:creationId xmlns:a16="http://schemas.microsoft.com/office/drawing/2014/main" id="{10E79B62-5CC5-41D8-91FA-95DF853176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5" name="Text Box 8">
          <a:extLst>
            <a:ext uri="{FF2B5EF4-FFF2-40B4-BE49-F238E27FC236}">
              <a16:creationId xmlns:a16="http://schemas.microsoft.com/office/drawing/2014/main" id="{A4144BF5-C50E-4309-8761-6B299DA2E0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6" name="Text Box 8">
          <a:extLst>
            <a:ext uri="{FF2B5EF4-FFF2-40B4-BE49-F238E27FC236}">
              <a16:creationId xmlns:a16="http://schemas.microsoft.com/office/drawing/2014/main" id="{FC7BF3DD-7FF2-4D88-A5A4-762B8FE769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7" name="Text Box 8">
          <a:extLst>
            <a:ext uri="{FF2B5EF4-FFF2-40B4-BE49-F238E27FC236}">
              <a16:creationId xmlns:a16="http://schemas.microsoft.com/office/drawing/2014/main" id="{154E8B10-FEB1-47DF-922E-EAF7E2A0A4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8" name="Text Box 8">
          <a:extLst>
            <a:ext uri="{FF2B5EF4-FFF2-40B4-BE49-F238E27FC236}">
              <a16:creationId xmlns:a16="http://schemas.microsoft.com/office/drawing/2014/main" id="{EE2FE793-B841-413B-B7DC-4574D13BE6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49" name="Text Box 8">
          <a:extLst>
            <a:ext uri="{FF2B5EF4-FFF2-40B4-BE49-F238E27FC236}">
              <a16:creationId xmlns:a16="http://schemas.microsoft.com/office/drawing/2014/main" id="{5B3DB7E4-0470-4F58-A875-7E53F46084C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0" name="Text Box 8">
          <a:extLst>
            <a:ext uri="{FF2B5EF4-FFF2-40B4-BE49-F238E27FC236}">
              <a16:creationId xmlns:a16="http://schemas.microsoft.com/office/drawing/2014/main" id="{89F3FF3E-4452-4971-A78B-41D86894E1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1" name="Text Box 8">
          <a:extLst>
            <a:ext uri="{FF2B5EF4-FFF2-40B4-BE49-F238E27FC236}">
              <a16:creationId xmlns:a16="http://schemas.microsoft.com/office/drawing/2014/main" id="{DF79F7AD-6A52-4FB0-9984-4918BA81DF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2" name="Text Box 8">
          <a:extLst>
            <a:ext uri="{FF2B5EF4-FFF2-40B4-BE49-F238E27FC236}">
              <a16:creationId xmlns:a16="http://schemas.microsoft.com/office/drawing/2014/main" id="{4D4B36BB-0890-42EC-9FCA-9B8FC44636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3" name="Text Box 8">
          <a:extLst>
            <a:ext uri="{FF2B5EF4-FFF2-40B4-BE49-F238E27FC236}">
              <a16:creationId xmlns:a16="http://schemas.microsoft.com/office/drawing/2014/main" id="{5A84D9B7-54F2-4495-AE9D-827C0B7995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4" name="Text Box 8">
          <a:extLst>
            <a:ext uri="{FF2B5EF4-FFF2-40B4-BE49-F238E27FC236}">
              <a16:creationId xmlns:a16="http://schemas.microsoft.com/office/drawing/2014/main" id="{DA7F8669-F08C-4084-AA7B-1507BFA1F0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5" name="Text Box 8">
          <a:extLst>
            <a:ext uri="{FF2B5EF4-FFF2-40B4-BE49-F238E27FC236}">
              <a16:creationId xmlns:a16="http://schemas.microsoft.com/office/drawing/2014/main" id="{FD827A01-529A-4F8C-A16A-9ED148337B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6" name="Text Box 8">
          <a:extLst>
            <a:ext uri="{FF2B5EF4-FFF2-40B4-BE49-F238E27FC236}">
              <a16:creationId xmlns:a16="http://schemas.microsoft.com/office/drawing/2014/main" id="{E3F26612-5452-4EF1-A139-09DB9BD37C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7" name="Text Box 8">
          <a:extLst>
            <a:ext uri="{FF2B5EF4-FFF2-40B4-BE49-F238E27FC236}">
              <a16:creationId xmlns:a16="http://schemas.microsoft.com/office/drawing/2014/main" id="{DCB1E5BA-7AA6-4F33-966E-E312EEA65B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8" name="Text Box 8">
          <a:extLst>
            <a:ext uri="{FF2B5EF4-FFF2-40B4-BE49-F238E27FC236}">
              <a16:creationId xmlns:a16="http://schemas.microsoft.com/office/drawing/2014/main" id="{EDE9CA72-A8D1-4EE8-8BC7-D1092E7CE7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59" name="Text Box 8">
          <a:extLst>
            <a:ext uri="{FF2B5EF4-FFF2-40B4-BE49-F238E27FC236}">
              <a16:creationId xmlns:a16="http://schemas.microsoft.com/office/drawing/2014/main" id="{C8F621A6-3239-4D1B-B0B8-421A2513B2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0" name="Text Box 8">
          <a:extLst>
            <a:ext uri="{FF2B5EF4-FFF2-40B4-BE49-F238E27FC236}">
              <a16:creationId xmlns:a16="http://schemas.microsoft.com/office/drawing/2014/main" id="{101D7403-A446-45DA-9E41-175659352B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1" name="Text Box 8">
          <a:extLst>
            <a:ext uri="{FF2B5EF4-FFF2-40B4-BE49-F238E27FC236}">
              <a16:creationId xmlns:a16="http://schemas.microsoft.com/office/drawing/2014/main" id="{0C20EB58-FADE-498A-BEFF-540D2FAE3E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2" name="Text Box 8">
          <a:extLst>
            <a:ext uri="{FF2B5EF4-FFF2-40B4-BE49-F238E27FC236}">
              <a16:creationId xmlns:a16="http://schemas.microsoft.com/office/drawing/2014/main" id="{9060EF0D-D39E-4D4E-A193-8BFD080C4D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3" name="Text Box 8">
          <a:extLst>
            <a:ext uri="{FF2B5EF4-FFF2-40B4-BE49-F238E27FC236}">
              <a16:creationId xmlns:a16="http://schemas.microsoft.com/office/drawing/2014/main" id="{9D92DD21-8C04-48EC-B871-E68FA576DB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4" name="Text Box 8">
          <a:extLst>
            <a:ext uri="{FF2B5EF4-FFF2-40B4-BE49-F238E27FC236}">
              <a16:creationId xmlns:a16="http://schemas.microsoft.com/office/drawing/2014/main" id="{B7A7615E-C24F-437B-8B0D-D92B7DED55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5" name="Text Box 8">
          <a:extLst>
            <a:ext uri="{FF2B5EF4-FFF2-40B4-BE49-F238E27FC236}">
              <a16:creationId xmlns:a16="http://schemas.microsoft.com/office/drawing/2014/main" id="{00E0A83C-7DD5-4D71-B747-4CCDEECA77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6" name="Text Box 8">
          <a:extLst>
            <a:ext uri="{FF2B5EF4-FFF2-40B4-BE49-F238E27FC236}">
              <a16:creationId xmlns:a16="http://schemas.microsoft.com/office/drawing/2014/main" id="{E0CE99E0-2FCB-479F-894A-D0DECC2330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7" name="Text Box 8">
          <a:extLst>
            <a:ext uri="{FF2B5EF4-FFF2-40B4-BE49-F238E27FC236}">
              <a16:creationId xmlns:a16="http://schemas.microsoft.com/office/drawing/2014/main" id="{A2FFBE45-018F-407F-8A69-7BD7052362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8" name="Text Box 8">
          <a:extLst>
            <a:ext uri="{FF2B5EF4-FFF2-40B4-BE49-F238E27FC236}">
              <a16:creationId xmlns:a16="http://schemas.microsoft.com/office/drawing/2014/main" id="{4BBDCAB8-DA43-4418-BAD0-93152A7942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69" name="Text Box 8">
          <a:extLst>
            <a:ext uri="{FF2B5EF4-FFF2-40B4-BE49-F238E27FC236}">
              <a16:creationId xmlns:a16="http://schemas.microsoft.com/office/drawing/2014/main" id="{C1312BD6-5475-4071-8A02-9A3DBB569A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0" name="Text Box 8">
          <a:extLst>
            <a:ext uri="{FF2B5EF4-FFF2-40B4-BE49-F238E27FC236}">
              <a16:creationId xmlns:a16="http://schemas.microsoft.com/office/drawing/2014/main" id="{869DD315-5145-4A8E-A488-6F6BF45EC5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1" name="Text Box 8">
          <a:extLst>
            <a:ext uri="{FF2B5EF4-FFF2-40B4-BE49-F238E27FC236}">
              <a16:creationId xmlns:a16="http://schemas.microsoft.com/office/drawing/2014/main" id="{263F7A59-EACE-4C10-948E-1E55785685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2" name="Text Box 8">
          <a:extLst>
            <a:ext uri="{FF2B5EF4-FFF2-40B4-BE49-F238E27FC236}">
              <a16:creationId xmlns:a16="http://schemas.microsoft.com/office/drawing/2014/main" id="{0253C808-7752-41D7-B69D-921BD67096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3" name="Text Box 8">
          <a:extLst>
            <a:ext uri="{FF2B5EF4-FFF2-40B4-BE49-F238E27FC236}">
              <a16:creationId xmlns:a16="http://schemas.microsoft.com/office/drawing/2014/main" id="{A4F3B83F-3438-4FE4-9F88-0EEC33B4D8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4" name="Text Box 8">
          <a:extLst>
            <a:ext uri="{FF2B5EF4-FFF2-40B4-BE49-F238E27FC236}">
              <a16:creationId xmlns:a16="http://schemas.microsoft.com/office/drawing/2014/main" id="{E210DAB7-F565-4B22-93DA-5B00ABBC0C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5" name="Text Box 8">
          <a:extLst>
            <a:ext uri="{FF2B5EF4-FFF2-40B4-BE49-F238E27FC236}">
              <a16:creationId xmlns:a16="http://schemas.microsoft.com/office/drawing/2014/main" id="{522B600D-07C7-4964-A79C-6AFED326C5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6" name="Text Box 8">
          <a:extLst>
            <a:ext uri="{FF2B5EF4-FFF2-40B4-BE49-F238E27FC236}">
              <a16:creationId xmlns:a16="http://schemas.microsoft.com/office/drawing/2014/main" id="{9FC8271A-023D-43FD-8525-5FE153FC20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7" name="Text Box 8">
          <a:extLst>
            <a:ext uri="{FF2B5EF4-FFF2-40B4-BE49-F238E27FC236}">
              <a16:creationId xmlns:a16="http://schemas.microsoft.com/office/drawing/2014/main" id="{DF68B5FD-16F2-424B-AA4C-EDAFDE1EE7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8" name="Text Box 8">
          <a:extLst>
            <a:ext uri="{FF2B5EF4-FFF2-40B4-BE49-F238E27FC236}">
              <a16:creationId xmlns:a16="http://schemas.microsoft.com/office/drawing/2014/main" id="{325E75FE-70D5-4D83-9710-2CB27EB63F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79" name="Text Box 8">
          <a:extLst>
            <a:ext uri="{FF2B5EF4-FFF2-40B4-BE49-F238E27FC236}">
              <a16:creationId xmlns:a16="http://schemas.microsoft.com/office/drawing/2014/main" id="{8A9E1FB2-8839-4B12-8760-CDB8A89F73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0" name="Text Box 8">
          <a:extLst>
            <a:ext uri="{FF2B5EF4-FFF2-40B4-BE49-F238E27FC236}">
              <a16:creationId xmlns:a16="http://schemas.microsoft.com/office/drawing/2014/main" id="{E4E203F5-5E42-4102-A9DD-A4795BB665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1" name="Text Box 8">
          <a:extLst>
            <a:ext uri="{FF2B5EF4-FFF2-40B4-BE49-F238E27FC236}">
              <a16:creationId xmlns:a16="http://schemas.microsoft.com/office/drawing/2014/main" id="{43E2FB31-DDCE-46F0-9E45-47CB6E69D6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2" name="Text Box 8">
          <a:extLst>
            <a:ext uri="{FF2B5EF4-FFF2-40B4-BE49-F238E27FC236}">
              <a16:creationId xmlns:a16="http://schemas.microsoft.com/office/drawing/2014/main" id="{8377C35B-66A6-4971-9651-D9F21172F3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3" name="Text Box 8">
          <a:extLst>
            <a:ext uri="{FF2B5EF4-FFF2-40B4-BE49-F238E27FC236}">
              <a16:creationId xmlns:a16="http://schemas.microsoft.com/office/drawing/2014/main" id="{D59BB6A6-EA94-46A4-B0B9-D5814CA133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4" name="Text Box 8">
          <a:extLst>
            <a:ext uri="{FF2B5EF4-FFF2-40B4-BE49-F238E27FC236}">
              <a16:creationId xmlns:a16="http://schemas.microsoft.com/office/drawing/2014/main" id="{3CE8BAE8-7198-41B1-B80E-88778F9F7F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5" name="Text Box 8">
          <a:extLst>
            <a:ext uri="{FF2B5EF4-FFF2-40B4-BE49-F238E27FC236}">
              <a16:creationId xmlns:a16="http://schemas.microsoft.com/office/drawing/2014/main" id="{164B07ED-5C38-4A3F-A656-FA323D9BC2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6" name="Text Box 8">
          <a:extLst>
            <a:ext uri="{FF2B5EF4-FFF2-40B4-BE49-F238E27FC236}">
              <a16:creationId xmlns:a16="http://schemas.microsoft.com/office/drawing/2014/main" id="{D6609903-37A3-4385-A417-500C9CD289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7" name="Text Box 8">
          <a:extLst>
            <a:ext uri="{FF2B5EF4-FFF2-40B4-BE49-F238E27FC236}">
              <a16:creationId xmlns:a16="http://schemas.microsoft.com/office/drawing/2014/main" id="{46A2B1F4-D0EA-4E45-AB5C-09DC04FD8A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8" name="Text Box 8">
          <a:extLst>
            <a:ext uri="{FF2B5EF4-FFF2-40B4-BE49-F238E27FC236}">
              <a16:creationId xmlns:a16="http://schemas.microsoft.com/office/drawing/2014/main" id="{3BEE09CE-58D5-403A-9ED4-75C945712B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89" name="Text Box 8">
          <a:extLst>
            <a:ext uri="{FF2B5EF4-FFF2-40B4-BE49-F238E27FC236}">
              <a16:creationId xmlns:a16="http://schemas.microsoft.com/office/drawing/2014/main" id="{B4AA5995-C920-43DC-99E3-FD7924E46F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0" name="Text Box 8">
          <a:extLst>
            <a:ext uri="{FF2B5EF4-FFF2-40B4-BE49-F238E27FC236}">
              <a16:creationId xmlns:a16="http://schemas.microsoft.com/office/drawing/2014/main" id="{7FB01E6F-8D7E-4CD8-9389-8D89F91800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1" name="Text Box 8">
          <a:extLst>
            <a:ext uri="{FF2B5EF4-FFF2-40B4-BE49-F238E27FC236}">
              <a16:creationId xmlns:a16="http://schemas.microsoft.com/office/drawing/2014/main" id="{311E5436-CE60-4134-ABF5-56F45A57CF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2" name="Text Box 8">
          <a:extLst>
            <a:ext uri="{FF2B5EF4-FFF2-40B4-BE49-F238E27FC236}">
              <a16:creationId xmlns:a16="http://schemas.microsoft.com/office/drawing/2014/main" id="{CBAA29A1-177D-4C15-BC4B-AD39F2070F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3" name="Text Box 8">
          <a:extLst>
            <a:ext uri="{FF2B5EF4-FFF2-40B4-BE49-F238E27FC236}">
              <a16:creationId xmlns:a16="http://schemas.microsoft.com/office/drawing/2014/main" id="{9A240CE9-BCAE-4754-964C-FC889B26EF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4" name="Text Box 8">
          <a:extLst>
            <a:ext uri="{FF2B5EF4-FFF2-40B4-BE49-F238E27FC236}">
              <a16:creationId xmlns:a16="http://schemas.microsoft.com/office/drawing/2014/main" id="{BCC99F1C-9EC1-4F4A-953B-379B37000B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5" name="Text Box 8">
          <a:extLst>
            <a:ext uri="{FF2B5EF4-FFF2-40B4-BE49-F238E27FC236}">
              <a16:creationId xmlns:a16="http://schemas.microsoft.com/office/drawing/2014/main" id="{B5ED8261-56D6-4701-AF97-CBCEF49E09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6" name="Text Box 8">
          <a:extLst>
            <a:ext uri="{FF2B5EF4-FFF2-40B4-BE49-F238E27FC236}">
              <a16:creationId xmlns:a16="http://schemas.microsoft.com/office/drawing/2014/main" id="{0A251BAB-3586-4039-9BD2-8C5F0A7B7A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7" name="Text Box 8">
          <a:extLst>
            <a:ext uri="{FF2B5EF4-FFF2-40B4-BE49-F238E27FC236}">
              <a16:creationId xmlns:a16="http://schemas.microsoft.com/office/drawing/2014/main" id="{CDF54E89-650E-4970-8472-788F36D2D7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8" name="Text Box 8">
          <a:extLst>
            <a:ext uri="{FF2B5EF4-FFF2-40B4-BE49-F238E27FC236}">
              <a16:creationId xmlns:a16="http://schemas.microsoft.com/office/drawing/2014/main" id="{37D0AFA6-63FB-4F67-AD5C-8873C4736D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699" name="Text Box 8">
          <a:extLst>
            <a:ext uri="{FF2B5EF4-FFF2-40B4-BE49-F238E27FC236}">
              <a16:creationId xmlns:a16="http://schemas.microsoft.com/office/drawing/2014/main" id="{A46C1377-677F-4340-B2EF-791085390F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00" name="Text Box 8">
          <a:extLst>
            <a:ext uri="{FF2B5EF4-FFF2-40B4-BE49-F238E27FC236}">
              <a16:creationId xmlns:a16="http://schemas.microsoft.com/office/drawing/2014/main" id="{9D317B3E-0DEB-49BF-85F3-86B1F0394E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1" name="Text Box 8">
          <a:extLst>
            <a:ext uri="{FF2B5EF4-FFF2-40B4-BE49-F238E27FC236}">
              <a16:creationId xmlns:a16="http://schemas.microsoft.com/office/drawing/2014/main" id="{E665FA19-F457-4155-B00E-15687F9F3B11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2" name="Text Box 8">
          <a:extLst>
            <a:ext uri="{FF2B5EF4-FFF2-40B4-BE49-F238E27FC236}">
              <a16:creationId xmlns:a16="http://schemas.microsoft.com/office/drawing/2014/main" id="{8A398F03-F239-477E-8615-57D8560E85D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3" name="Text Box 8">
          <a:extLst>
            <a:ext uri="{FF2B5EF4-FFF2-40B4-BE49-F238E27FC236}">
              <a16:creationId xmlns:a16="http://schemas.microsoft.com/office/drawing/2014/main" id="{20AD9464-9640-45F1-B699-6F210CE395F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4" name="Text Box 8">
          <a:extLst>
            <a:ext uri="{FF2B5EF4-FFF2-40B4-BE49-F238E27FC236}">
              <a16:creationId xmlns:a16="http://schemas.microsoft.com/office/drawing/2014/main" id="{48F00EEA-4B8E-4E7A-9097-7A3755740A20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5" name="Text Box 8">
          <a:extLst>
            <a:ext uri="{FF2B5EF4-FFF2-40B4-BE49-F238E27FC236}">
              <a16:creationId xmlns:a16="http://schemas.microsoft.com/office/drawing/2014/main" id="{A34147DC-3478-4F66-8275-077C6943A8E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6" name="Text Box 8">
          <a:extLst>
            <a:ext uri="{FF2B5EF4-FFF2-40B4-BE49-F238E27FC236}">
              <a16:creationId xmlns:a16="http://schemas.microsoft.com/office/drawing/2014/main" id="{E5F65875-3B73-4795-8301-6590B05813B7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7" name="Text Box 8">
          <a:extLst>
            <a:ext uri="{FF2B5EF4-FFF2-40B4-BE49-F238E27FC236}">
              <a16:creationId xmlns:a16="http://schemas.microsoft.com/office/drawing/2014/main" id="{06CD217D-D8F9-4F35-909C-411FC83EA61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2708" name="Text Box 8">
          <a:extLst>
            <a:ext uri="{FF2B5EF4-FFF2-40B4-BE49-F238E27FC236}">
              <a16:creationId xmlns:a16="http://schemas.microsoft.com/office/drawing/2014/main" id="{4C0EECA6-4E7A-474A-BCF0-B83B0171CF8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09" name="Text Box 8">
          <a:extLst>
            <a:ext uri="{FF2B5EF4-FFF2-40B4-BE49-F238E27FC236}">
              <a16:creationId xmlns:a16="http://schemas.microsoft.com/office/drawing/2014/main" id="{1FA7C833-22DB-4A28-8417-00431BB4DC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0" name="Text Box 8">
          <a:extLst>
            <a:ext uri="{FF2B5EF4-FFF2-40B4-BE49-F238E27FC236}">
              <a16:creationId xmlns:a16="http://schemas.microsoft.com/office/drawing/2014/main" id="{8674A7B5-FE02-4E5F-AED6-2EA05082CE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1" name="Text Box 8">
          <a:extLst>
            <a:ext uri="{FF2B5EF4-FFF2-40B4-BE49-F238E27FC236}">
              <a16:creationId xmlns:a16="http://schemas.microsoft.com/office/drawing/2014/main" id="{83D2E84D-E9F7-4353-9216-D29340522F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2" name="Text Box 8">
          <a:extLst>
            <a:ext uri="{FF2B5EF4-FFF2-40B4-BE49-F238E27FC236}">
              <a16:creationId xmlns:a16="http://schemas.microsoft.com/office/drawing/2014/main" id="{50A3A3E7-C9DF-4E21-AB7E-D98E67DCD3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3" name="Text Box 8">
          <a:extLst>
            <a:ext uri="{FF2B5EF4-FFF2-40B4-BE49-F238E27FC236}">
              <a16:creationId xmlns:a16="http://schemas.microsoft.com/office/drawing/2014/main" id="{471D2896-EBA3-44D0-B273-DF349B9818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4" name="Text Box 8">
          <a:extLst>
            <a:ext uri="{FF2B5EF4-FFF2-40B4-BE49-F238E27FC236}">
              <a16:creationId xmlns:a16="http://schemas.microsoft.com/office/drawing/2014/main" id="{CF2250E6-D0E8-4812-9573-67320B4A55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5" name="Text Box 8">
          <a:extLst>
            <a:ext uri="{FF2B5EF4-FFF2-40B4-BE49-F238E27FC236}">
              <a16:creationId xmlns:a16="http://schemas.microsoft.com/office/drawing/2014/main" id="{016EB1D2-C4FC-4CA9-9713-C9CE4E2C29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6" name="Text Box 8">
          <a:extLst>
            <a:ext uri="{FF2B5EF4-FFF2-40B4-BE49-F238E27FC236}">
              <a16:creationId xmlns:a16="http://schemas.microsoft.com/office/drawing/2014/main" id="{7D2FDE89-DC4A-49E9-B6F3-F3D4641377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7" name="Text Box 8">
          <a:extLst>
            <a:ext uri="{FF2B5EF4-FFF2-40B4-BE49-F238E27FC236}">
              <a16:creationId xmlns:a16="http://schemas.microsoft.com/office/drawing/2014/main" id="{6D43188F-9C42-4BC0-97E2-050F7EE1B2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8" name="Text Box 8">
          <a:extLst>
            <a:ext uri="{FF2B5EF4-FFF2-40B4-BE49-F238E27FC236}">
              <a16:creationId xmlns:a16="http://schemas.microsoft.com/office/drawing/2014/main" id="{46F9880D-230D-41AE-A41A-37B20D214C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19" name="Text Box 8">
          <a:extLst>
            <a:ext uri="{FF2B5EF4-FFF2-40B4-BE49-F238E27FC236}">
              <a16:creationId xmlns:a16="http://schemas.microsoft.com/office/drawing/2014/main" id="{640FF4CC-B8F4-44CD-A4B9-E9C5D67F33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0" name="Text Box 8">
          <a:extLst>
            <a:ext uri="{FF2B5EF4-FFF2-40B4-BE49-F238E27FC236}">
              <a16:creationId xmlns:a16="http://schemas.microsoft.com/office/drawing/2014/main" id="{E427A5FB-3630-4C43-8D91-0D0F622E16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1" name="Text Box 8">
          <a:extLst>
            <a:ext uri="{FF2B5EF4-FFF2-40B4-BE49-F238E27FC236}">
              <a16:creationId xmlns:a16="http://schemas.microsoft.com/office/drawing/2014/main" id="{0D7206E5-478F-4792-8A3C-FCB91B0B475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2" name="Text Box 8">
          <a:extLst>
            <a:ext uri="{FF2B5EF4-FFF2-40B4-BE49-F238E27FC236}">
              <a16:creationId xmlns:a16="http://schemas.microsoft.com/office/drawing/2014/main" id="{B9135D0E-ACEC-4817-85DB-96AA1BAE36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3" name="Text Box 8">
          <a:extLst>
            <a:ext uri="{FF2B5EF4-FFF2-40B4-BE49-F238E27FC236}">
              <a16:creationId xmlns:a16="http://schemas.microsoft.com/office/drawing/2014/main" id="{983B1134-5CBF-41F0-B823-A52BC35481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4" name="Text Box 8">
          <a:extLst>
            <a:ext uri="{FF2B5EF4-FFF2-40B4-BE49-F238E27FC236}">
              <a16:creationId xmlns:a16="http://schemas.microsoft.com/office/drawing/2014/main" id="{C201B4F1-D934-4F8C-A1C5-C17D827655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5" name="Text Box 8">
          <a:extLst>
            <a:ext uri="{FF2B5EF4-FFF2-40B4-BE49-F238E27FC236}">
              <a16:creationId xmlns:a16="http://schemas.microsoft.com/office/drawing/2014/main" id="{8EC36381-6964-4C53-A35E-B8725444C65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6" name="Text Box 8">
          <a:extLst>
            <a:ext uri="{FF2B5EF4-FFF2-40B4-BE49-F238E27FC236}">
              <a16:creationId xmlns:a16="http://schemas.microsoft.com/office/drawing/2014/main" id="{7A295097-EB55-4A96-9320-B8104B4228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7" name="Text Box 8">
          <a:extLst>
            <a:ext uri="{FF2B5EF4-FFF2-40B4-BE49-F238E27FC236}">
              <a16:creationId xmlns:a16="http://schemas.microsoft.com/office/drawing/2014/main" id="{7C440C2E-77F0-4878-AE7C-63A3494D68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8" name="Text Box 8">
          <a:extLst>
            <a:ext uri="{FF2B5EF4-FFF2-40B4-BE49-F238E27FC236}">
              <a16:creationId xmlns:a16="http://schemas.microsoft.com/office/drawing/2014/main" id="{D8DDF0D8-9AD0-43B8-9806-414C9812EB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29" name="Text Box 8">
          <a:extLst>
            <a:ext uri="{FF2B5EF4-FFF2-40B4-BE49-F238E27FC236}">
              <a16:creationId xmlns:a16="http://schemas.microsoft.com/office/drawing/2014/main" id="{46CED3C1-F868-499E-874E-5F7016C7EE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0" name="Text Box 8">
          <a:extLst>
            <a:ext uri="{FF2B5EF4-FFF2-40B4-BE49-F238E27FC236}">
              <a16:creationId xmlns:a16="http://schemas.microsoft.com/office/drawing/2014/main" id="{EEFB8B31-D8AB-4E0F-A087-F31F5DB680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1" name="Text Box 8">
          <a:extLst>
            <a:ext uri="{FF2B5EF4-FFF2-40B4-BE49-F238E27FC236}">
              <a16:creationId xmlns:a16="http://schemas.microsoft.com/office/drawing/2014/main" id="{A95E36D8-140D-4FBA-B9AB-7351EA73CA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2" name="Text Box 8">
          <a:extLst>
            <a:ext uri="{FF2B5EF4-FFF2-40B4-BE49-F238E27FC236}">
              <a16:creationId xmlns:a16="http://schemas.microsoft.com/office/drawing/2014/main" id="{492A3A8A-145F-4BED-9D38-B6FCB3FD5E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3" name="Text Box 8">
          <a:extLst>
            <a:ext uri="{FF2B5EF4-FFF2-40B4-BE49-F238E27FC236}">
              <a16:creationId xmlns:a16="http://schemas.microsoft.com/office/drawing/2014/main" id="{40DBBF24-10EA-4DB2-8D06-9D6D1192E8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4" name="Text Box 8">
          <a:extLst>
            <a:ext uri="{FF2B5EF4-FFF2-40B4-BE49-F238E27FC236}">
              <a16:creationId xmlns:a16="http://schemas.microsoft.com/office/drawing/2014/main" id="{44C084AD-DB16-42E6-A8B3-605244DCD5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5" name="Text Box 8">
          <a:extLst>
            <a:ext uri="{FF2B5EF4-FFF2-40B4-BE49-F238E27FC236}">
              <a16:creationId xmlns:a16="http://schemas.microsoft.com/office/drawing/2014/main" id="{3CFD0E03-C7E3-4C5D-A0EF-D07B0AA33E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6" name="Text Box 8">
          <a:extLst>
            <a:ext uri="{FF2B5EF4-FFF2-40B4-BE49-F238E27FC236}">
              <a16:creationId xmlns:a16="http://schemas.microsoft.com/office/drawing/2014/main" id="{E892BB9D-7F85-4FA3-9036-BA4402DC3F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7" name="Text Box 8">
          <a:extLst>
            <a:ext uri="{FF2B5EF4-FFF2-40B4-BE49-F238E27FC236}">
              <a16:creationId xmlns:a16="http://schemas.microsoft.com/office/drawing/2014/main" id="{D84BBF86-34DB-406E-BB70-EC7246AE44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8" name="Text Box 8">
          <a:extLst>
            <a:ext uri="{FF2B5EF4-FFF2-40B4-BE49-F238E27FC236}">
              <a16:creationId xmlns:a16="http://schemas.microsoft.com/office/drawing/2014/main" id="{F76D79C9-7EC4-483A-8110-5D839A5486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39" name="Text Box 8">
          <a:extLst>
            <a:ext uri="{FF2B5EF4-FFF2-40B4-BE49-F238E27FC236}">
              <a16:creationId xmlns:a16="http://schemas.microsoft.com/office/drawing/2014/main" id="{690611D7-C0CF-4BB8-A423-6905534879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0" name="Text Box 8">
          <a:extLst>
            <a:ext uri="{FF2B5EF4-FFF2-40B4-BE49-F238E27FC236}">
              <a16:creationId xmlns:a16="http://schemas.microsoft.com/office/drawing/2014/main" id="{9448F078-837F-420E-89F2-C84902910E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1" name="Text Box 8">
          <a:extLst>
            <a:ext uri="{FF2B5EF4-FFF2-40B4-BE49-F238E27FC236}">
              <a16:creationId xmlns:a16="http://schemas.microsoft.com/office/drawing/2014/main" id="{3D3D9C7A-E2BD-47F4-A9E4-D85618B383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2" name="Text Box 8">
          <a:extLst>
            <a:ext uri="{FF2B5EF4-FFF2-40B4-BE49-F238E27FC236}">
              <a16:creationId xmlns:a16="http://schemas.microsoft.com/office/drawing/2014/main" id="{50C63A28-EBD5-4F16-8936-35FD9FCFC8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3" name="Text Box 8">
          <a:extLst>
            <a:ext uri="{FF2B5EF4-FFF2-40B4-BE49-F238E27FC236}">
              <a16:creationId xmlns:a16="http://schemas.microsoft.com/office/drawing/2014/main" id="{39D6FEE5-9A00-4463-9C83-ED4FA2EFA9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4" name="Text Box 8">
          <a:extLst>
            <a:ext uri="{FF2B5EF4-FFF2-40B4-BE49-F238E27FC236}">
              <a16:creationId xmlns:a16="http://schemas.microsoft.com/office/drawing/2014/main" id="{A046C8A1-8B1B-4129-997C-9E67502A9C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5" name="Text Box 8">
          <a:extLst>
            <a:ext uri="{FF2B5EF4-FFF2-40B4-BE49-F238E27FC236}">
              <a16:creationId xmlns:a16="http://schemas.microsoft.com/office/drawing/2014/main" id="{31FE2D4B-CEEC-46F1-A6D1-7A9790E725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6" name="Text Box 8">
          <a:extLst>
            <a:ext uri="{FF2B5EF4-FFF2-40B4-BE49-F238E27FC236}">
              <a16:creationId xmlns:a16="http://schemas.microsoft.com/office/drawing/2014/main" id="{DBDD9BC6-551A-4C54-838B-4B2330A82B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7" name="Text Box 8">
          <a:extLst>
            <a:ext uri="{FF2B5EF4-FFF2-40B4-BE49-F238E27FC236}">
              <a16:creationId xmlns:a16="http://schemas.microsoft.com/office/drawing/2014/main" id="{815462E1-0A78-4A29-8A63-715F24BAE4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8" name="Text Box 8">
          <a:extLst>
            <a:ext uri="{FF2B5EF4-FFF2-40B4-BE49-F238E27FC236}">
              <a16:creationId xmlns:a16="http://schemas.microsoft.com/office/drawing/2014/main" id="{3A08F88C-7DF9-4EBF-8DCD-F9CCB5634B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49" name="Text Box 8">
          <a:extLst>
            <a:ext uri="{FF2B5EF4-FFF2-40B4-BE49-F238E27FC236}">
              <a16:creationId xmlns:a16="http://schemas.microsoft.com/office/drawing/2014/main" id="{14290AAC-304A-42FA-8BDE-19189D0562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0" name="Text Box 8">
          <a:extLst>
            <a:ext uri="{FF2B5EF4-FFF2-40B4-BE49-F238E27FC236}">
              <a16:creationId xmlns:a16="http://schemas.microsoft.com/office/drawing/2014/main" id="{2A772FFE-B198-443C-88CE-EC719A60B4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1" name="Text Box 8">
          <a:extLst>
            <a:ext uri="{FF2B5EF4-FFF2-40B4-BE49-F238E27FC236}">
              <a16:creationId xmlns:a16="http://schemas.microsoft.com/office/drawing/2014/main" id="{B60F7DD0-44B4-4BA0-8FEA-6B40A2BF9E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2" name="Text Box 8">
          <a:extLst>
            <a:ext uri="{FF2B5EF4-FFF2-40B4-BE49-F238E27FC236}">
              <a16:creationId xmlns:a16="http://schemas.microsoft.com/office/drawing/2014/main" id="{381DF9FD-B0FA-4D39-9BBB-4A65E9F085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3" name="Text Box 8">
          <a:extLst>
            <a:ext uri="{FF2B5EF4-FFF2-40B4-BE49-F238E27FC236}">
              <a16:creationId xmlns:a16="http://schemas.microsoft.com/office/drawing/2014/main" id="{E68470AD-5E24-491C-B346-1D01E6A27E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4" name="Text Box 8">
          <a:extLst>
            <a:ext uri="{FF2B5EF4-FFF2-40B4-BE49-F238E27FC236}">
              <a16:creationId xmlns:a16="http://schemas.microsoft.com/office/drawing/2014/main" id="{E3E2E3E2-DF22-4B94-BA0B-154CDBCD9E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5" name="Text Box 8">
          <a:extLst>
            <a:ext uri="{FF2B5EF4-FFF2-40B4-BE49-F238E27FC236}">
              <a16:creationId xmlns:a16="http://schemas.microsoft.com/office/drawing/2014/main" id="{57C5A47A-C849-4D06-BC95-869E45E5D3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6" name="Text Box 8">
          <a:extLst>
            <a:ext uri="{FF2B5EF4-FFF2-40B4-BE49-F238E27FC236}">
              <a16:creationId xmlns:a16="http://schemas.microsoft.com/office/drawing/2014/main" id="{A1713ECE-38F7-408C-88DD-BA0B3767F9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7" name="Text Box 8">
          <a:extLst>
            <a:ext uri="{FF2B5EF4-FFF2-40B4-BE49-F238E27FC236}">
              <a16:creationId xmlns:a16="http://schemas.microsoft.com/office/drawing/2014/main" id="{7B28A807-4A48-40D2-B8F9-74030AE140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8" name="Text Box 8">
          <a:extLst>
            <a:ext uri="{FF2B5EF4-FFF2-40B4-BE49-F238E27FC236}">
              <a16:creationId xmlns:a16="http://schemas.microsoft.com/office/drawing/2014/main" id="{964A37EB-93E0-4B9E-AA79-0645B35539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59" name="Text Box 8">
          <a:extLst>
            <a:ext uri="{FF2B5EF4-FFF2-40B4-BE49-F238E27FC236}">
              <a16:creationId xmlns:a16="http://schemas.microsoft.com/office/drawing/2014/main" id="{2B20A918-C6D8-447F-AF15-B94C7D76C6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0" name="Text Box 8">
          <a:extLst>
            <a:ext uri="{FF2B5EF4-FFF2-40B4-BE49-F238E27FC236}">
              <a16:creationId xmlns:a16="http://schemas.microsoft.com/office/drawing/2014/main" id="{BC5814A7-75A3-478C-9C6A-EB744D1035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1" name="Text Box 8">
          <a:extLst>
            <a:ext uri="{FF2B5EF4-FFF2-40B4-BE49-F238E27FC236}">
              <a16:creationId xmlns:a16="http://schemas.microsoft.com/office/drawing/2014/main" id="{FD04D388-9065-4884-A18A-9B31F2B017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2" name="Text Box 8">
          <a:extLst>
            <a:ext uri="{FF2B5EF4-FFF2-40B4-BE49-F238E27FC236}">
              <a16:creationId xmlns:a16="http://schemas.microsoft.com/office/drawing/2014/main" id="{E4CA8DA8-014E-46BB-BDC2-4C46D282FE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3" name="Text Box 8">
          <a:extLst>
            <a:ext uri="{FF2B5EF4-FFF2-40B4-BE49-F238E27FC236}">
              <a16:creationId xmlns:a16="http://schemas.microsoft.com/office/drawing/2014/main" id="{641CCF7B-2CC5-4F5D-8D52-B9C601135C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4" name="Text Box 8">
          <a:extLst>
            <a:ext uri="{FF2B5EF4-FFF2-40B4-BE49-F238E27FC236}">
              <a16:creationId xmlns:a16="http://schemas.microsoft.com/office/drawing/2014/main" id="{62D428E4-9227-4636-A4A3-9BE27EF464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5" name="Text Box 8">
          <a:extLst>
            <a:ext uri="{FF2B5EF4-FFF2-40B4-BE49-F238E27FC236}">
              <a16:creationId xmlns:a16="http://schemas.microsoft.com/office/drawing/2014/main" id="{C542B399-0A1F-4227-AED1-C1E36A6073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6" name="Text Box 8">
          <a:extLst>
            <a:ext uri="{FF2B5EF4-FFF2-40B4-BE49-F238E27FC236}">
              <a16:creationId xmlns:a16="http://schemas.microsoft.com/office/drawing/2014/main" id="{682C999F-5EF4-4724-B682-1BE7B44ACF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7" name="Text Box 8">
          <a:extLst>
            <a:ext uri="{FF2B5EF4-FFF2-40B4-BE49-F238E27FC236}">
              <a16:creationId xmlns:a16="http://schemas.microsoft.com/office/drawing/2014/main" id="{4D20597F-3F80-4C58-9ACE-488BD7A35C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8" name="Text Box 8">
          <a:extLst>
            <a:ext uri="{FF2B5EF4-FFF2-40B4-BE49-F238E27FC236}">
              <a16:creationId xmlns:a16="http://schemas.microsoft.com/office/drawing/2014/main" id="{FBF582CD-F72C-4E3C-AF5F-3EECC92AD1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69" name="Text Box 8">
          <a:extLst>
            <a:ext uri="{FF2B5EF4-FFF2-40B4-BE49-F238E27FC236}">
              <a16:creationId xmlns:a16="http://schemas.microsoft.com/office/drawing/2014/main" id="{7262B996-B846-4B73-A536-E10137590C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0" name="Text Box 8">
          <a:extLst>
            <a:ext uri="{FF2B5EF4-FFF2-40B4-BE49-F238E27FC236}">
              <a16:creationId xmlns:a16="http://schemas.microsoft.com/office/drawing/2014/main" id="{4F754D39-F38F-45FD-B656-9AD1B747D0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1" name="Text Box 8">
          <a:extLst>
            <a:ext uri="{FF2B5EF4-FFF2-40B4-BE49-F238E27FC236}">
              <a16:creationId xmlns:a16="http://schemas.microsoft.com/office/drawing/2014/main" id="{B21E3907-9B89-4A5E-852E-6DCC55F462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2" name="Text Box 8">
          <a:extLst>
            <a:ext uri="{FF2B5EF4-FFF2-40B4-BE49-F238E27FC236}">
              <a16:creationId xmlns:a16="http://schemas.microsoft.com/office/drawing/2014/main" id="{E6960D24-D69A-4634-8F1B-A35814DDED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3" name="Text Box 8">
          <a:extLst>
            <a:ext uri="{FF2B5EF4-FFF2-40B4-BE49-F238E27FC236}">
              <a16:creationId xmlns:a16="http://schemas.microsoft.com/office/drawing/2014/main" id="{271933FC-A854-46D6-B0B1-0B3636871D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4" name="Text Box 8">
          <a:extLst>
            <a:ext uri="{FF2B5EF4-FFF2-40B4-BE49-F238E27FC236}">
              <a16:creationId xmlns:a16="http://schemas.microsoft.com/office/drawing/2014/main" id="{A1642ADF-852B-4977-A5B2-9A146B1D5B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5" name="Text Box 8">
          <a:extLst>
            <a:ext uri="{FF2B5EF4-FFF2-40B4-BE49-F238E27FC236}">
              <a16:creationId xmlns:a16="http://schemas.microsoft.com/office/drawing/2014/main" id="{CB51F2B7-D0CA-4F59-B51B-168E8E55C7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6" name="Text Box 8">
          <a:extLst>
            <a:ext uri="{FF2B5EF4-FFF2-40B4-BE49-F238E27FC236}">
              <a16:creationId xmlns:a16="http://schemas.microsoft.com/office/drawing/2014/main" id="{30F60F57-0C6E-44D8-B0FE-FC953DFB27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7" name="Text Box 8">
          <a:extLst>
            <a:ext uri="{FF2B5EF4-FFF2-40B4-BE49-F238E27FC236}">
              <a16:creationId xmlns:a16="http://schemas.microsoft.com/office/drawing/2014/main" id="{B914EA03-DDC4-415D-A89E-FF51F18056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8" name="Text Box 8">
          <a:extLst>
            <a:ext uri="{FF2B5EF4-FFF2-40B4-BE49-F238E27FC236}">
              <a16:creationId xmlns:a16="http://schemas.microsoft.com/office/drawing/2014/main" id="{74A9E711-01D7-4A27-B6D4-62D86FF69F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79" name="Text Box 8">
          <a:extLst>
            <a:ext uri="{FF2B5EF4-FFF2-40B4-BE49-F238E27FC236}">
              <a16:creationId xmlns:a16="http://schemas.microsoft.com/office/drawing/2014/main" id="{21ECD92B-8A47-4A87-88CF-F89D8A08F6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0" name="Text Box 8">
          <a:extLst>
            <a:ext uri="{FF2B5EF4-FFF2-40B4-BE49-F238E27FC236}">
              <a16:creationId xmlns:a16="http://schemas.microsoft.com/office/drawing/2014/main" id="{FC7A2CDA-7D7C-42B6-B84C-75B5A7A5C2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1" name="Text Box 8">
          <a:extLst>
            <a:ext uri="{FF2B5EF4-FFF2-40B4-BE49-F238E27FC236}">
              <a16:creationId xmlns:a16="http://schemas.microsoft.com/office/drawing/2014/main" id="{69A60E19-BF11-49E8-9CDC-FDE8BE0824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2" name="Text Box 8">
          <a:extLst>
            <a:ext uri="{FF2B5EF4-FFF2-40B4-BE49-F238E27FC236}">
              <a16:creationId xmlns:a16="http://schemas.microsoft.com/office/drawing/2014/main" id="{E86EE2CC-FE36-4AC9-B866-B296FB0032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3" name="Text Box 8">
          <a:extLst>
            <a:ext uri="{FF2B5EF4-FFF2-40B4-BE49-F238E27FC236}">
              <a16:creationId xmlns:a16="http://schemas.microsoft.com/office/drawing/2014/main" id="{7924C83D-A395-4750-96A5-9DC3E32CC7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4" name="Text Box 8">
          <a:extLst>
            <a:ext uri="{FF2B5EF4-FFF2-40B4-BE49-F238E27FC236}">
              <a16:creationId xmlns:a16="http://schemas.microsoft.com/office/drawing/2014/main" id="{5F03642E-FA9A-4524-98B4-24BEC31350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5" name="Text Box 8">
          <a:extLst>
            <a:ext uri="{FF2B5EF4-FFF2-40B4-BE49-F238E27FC236}">
              <a16:creationId xmlns:a16="http://schemas.microsoft.com/office/drawing/2014/main" id="{739F8363-11DC-45C3-8257-4D902EEEC9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6" name="Text Box 8">
          <a:extLst>
            <a:ext uri="{FF2B5EF4-FFF2-40B4-BE49-F238E27FC236}">
              <a16:creationId xmlns:a16="http://schemas.microsoft.com/office/drawing/2014/main" id="{2232EB04-A084-47C6-BD32-ECD3A9725A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7" name="Text Box 8">
          <a:extLst>
            <a:ext uri="{FF2B5EF4-FFF2-40B4-BE49-F238E27FC236}">
              <a16:creationId xmlns:a16="http://schemas.microsoft.com/office/drawing/2014/main" id="{14204CEA-85B1-4B35-AB1F-BC87C8002C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8" name="Text Box 8">
          <a:extLst>
            <a:ext uri="{FF2B5EF4-FFF2-40B4-BE49-F238E27FC236}">
              <a16:creationId xmlns:a16="http://schemas.microsoft.com/office/drawing/2014/main" id="{CAEFAA71-4A04-4A17-90FD-267079A83BD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89" name="Text Box 8">
          <a:extLst>
            <a:ext uri="{FF2B5EF4-FFF2-40B4-BE49-F238E27FC236}">
              <a16:creationId xmlns:a16="http://schemas.microsoft.com/office/drawing/2014/main" id="{5ED4B9BA-19BC-42F3-889A-01CB7AEECD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0" name="Text Box 8">
          <a:extLst>
            <a:ext uri="{FF2B5EF4-FFF2-40B4-BE49-F238E27FC236}">
              <a16:creationId xmlns:a16="http://schemas.microsoft.com/office/drawing/2014/main" id="{3E3498A9-991F-4E60-9F66-EF93B89328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1" name="Text Box 8">
          <a:extLst>
            <a:ext uri="{FF2B5EF4-FFF2-40B4-BE49-F238E27FC236}">
              <a16:creationId xmlns:a16="http://schemas.microsoft.com/office/drawing/2014/main" id="{C4299EE3-77F3-41A2-B202-3CBCF311A1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2" name="Text Box 8">
          <a:extLst>
            <a:ext uri="{FF2B5EF4-FFF2-40B4-BE49-F238E27FC236}">
              <a16:creationId xmlns:a16="http://schemas.microsoft.com/office/drawing/2014/main" id="{91DAB431-C9FA-4551-8F83-456FFD2D75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3" name="Text Box 8">
          <a:extLst>
            <a:ext uri="{FF2B5EF4-FFF2-40B4-BE49-F238E27FC236}">
              <a16:creationId xmlns:a16="http://schemas.microsoft.com/office/drawing/2014/main" id="{63809BE1-B6C9-4BCA-8819-13F1B8CA5C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4" name="Text Box 8">
          <a:extLst>
            <a:ext uri="{FF2B5EF4-FFF2-40B4-BE49-F238E27FC236}">
              <a16:creationId xmlns:a16="http://schemas.microsoft.com/office/drawing/2014/main" id="{FADB864D-CEBD-443F-99CC-C677DC1909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5" name="Text Box 8">
          <a:extLst>
            <a:ext uri="{FF2B5EF4-FFF2-40B4-BE49-F238E27FC236}">
              <a16:creationId xmlns:a16="http://schemas.microsoft.com/office/drawing/2014/main" id="{BAEFE485-DE12-4EBF-8559-2F942F0424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6" name="Text Box 8">
          <a:extLst>
            <a:ext uri="{FF2B5EF4-FFF2-40B4-BE49-F238E27FC236}">
              <a16:creationId xmlns:a16="http://schemas.microsoft.com/office/drawing/2014/main" id="{6C1022A7-C526-4324-84FD-6DEA3F422D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7" name="Text Box 8">
          <a:extLst>
            <a:ext uri="{FF2B5EF4-FFF2-40B4-BE49-F238E27FC236}">
              <a16:creationId xmlns:a16="http://schemas.microsoft.com/office/drawing/2014/main" id="{0C13B075-3CD3-4E3C-AB2F-FB756342F8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8" name="Text Box 8">
          <a:extLst>
            <a:ext uri="{FF2B5EF4-FFF2-40B4-BE49-F238E27FC236}">
              <a16:creationId xmlns:a16="http://schemas.microsoft.com/office/drawing/2014/main" id="{F7637FAB-74BF-4DDC-99D2-642B19C6FB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799" name="Text Box 8">
          <a:extLst>
            <a:ext uri="{FF2B5EF4-FFF2-40B4-BE49-F238E27FC236}">
              <a16:creationId xmlns:a16="http://schemas.microsoft.com/office/drawing/2014/main" id="{E688707E-6B14-4382-9CBA-8EB66DC1A7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0" name="Text Box 8">
          <a:extLst>
            <a:ext uri="{FF2B5EF4-FFF2-40B4-BE49-F238E27FC236}">
              <a16:creationId xmlns:a16="http://schemas.microsoft.com/office/drawing/2014/main" id="{7E893AD7-BEDF-4009-BBBF-9A6339103C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1" name="Text Box 8">
          <a:extLst>
            <a:ext uri="{FF2B5EF4-FFF2-40B4-BE49-F238E27FC236}">
              <a16:creationId xmlns:a16="http://schemas.microsoft.com/office/drawing/2014/main" id="{718933AD-D2D2-43E7-8071-163E2545D8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2" name="Text Box 8">
          <a:extLst>
            <a:ext uri="{FF2B5EF4-FFF2-40B4-BE49-F238E27FC236}">
              <a16:creationId xmlns:a16="http://schemas.microsoft.com/office/drawing/2014/main" id="{59308BFF-007B-4B12-A3D4-A89E90942C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3" name="Text Box 8">
          <a:extLst>
            <a:ext uri="{FF2B5EF4-FFF2-40B4-BE49-F238E27FC236}">
              <a16:creationId xmlns:a16="http://schemas.microsoft.com/office/drawing/2014/main" id="{78BE4193-DB09-40EC-B69A-475B8F8927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4" name="Text Box 8">
          <a:extLst>
            <a:ext uri="{FF2B5EF4-FFF2-40B4-BE49-F238E27FC236}">
              <a16:creationId xmlns:a16="http://schemas.microsoft.com/office/drawing/2014/main" id="{2A639968-3510-4738-B935-AFF334BB4F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5" name="Text Box 8">
          <a:extLst>
            <a:ext uri="{FF2B5EF4-FFF2-40B4-BE49-F238E27FC236}">
              <a16:creationId xmlns:a16="http://schemas.microsoft.com/office/drawing/2014/main" id="{402E4695-2CC0-4BD1-8C32-430DB9A04A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6" name="Text Box 8">
          <a:extLst>
            <a:ext uri="{FF2B5EF4-FFF2-40B4-BE49-F238E27FC236}">
              <a16:creationId xmlns:a16="http://schemas.microsoft.com/office/drawing/2014/main" id="{1E354E1A-025A-4835-A396-459D86E3E6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7" name="Text Box 8">
          <a:extLst>
            <a:ext uri="{FF2B5EF4-FFF2-40B4-BE49-F238E27FC236}">
              <a16:creationId xmlns:a16="http://schemas.microsoft.com/office/drawing/2014/main" id="{80E3AF26-1F22-4B42-B766-4E800D8080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8" name="Text Box 8">
          <a:extLst>
            <a:ext uri="{FF2B5EF4-FFF2-40B4-BE49-F238E27FC236}">
              <a16:creationId xmlns:a16="http://schemas.microsoft.com/office/drawing/2014/main" id="{F4BE471E-4D30-4B7F-B8EB-35296C835A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09" name="Text Box 8">
          <a:extLst>
            <a:ext uri="{FF2B5EF4-FFF2-40B4-BE49-F238E27FC236}">
              <a16:creationId xmlns:a16="http://schemas.microsoft.com/office/drawing/2014/main" id="{390DC702-AE35-4CCC-BCA8-9E360A897D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0" name="Text Box 8">
          <a:extLst>
            <a:ext uri="{FF2B5EF4-FFF2-40B4-BE49-F238E27FC236}">
              <a16:creationId xmlns:a16="http://schemas.microsoft.com/office/drawing/2014/main" id="{C14AC31C-0CD7-4246-A991-62B98FA8E1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1" name="Text Box 8">
          <a:extLst>
            <a:ext uri="{FF2B5EF4-FFF2-40B4-BE49-F238E27FC236}">
              <a16:creationId xmlns:a16="http://schemas.microsoft.com/office/drawing/2014/main" id="{8F1E92CD-EFFB-4CEF-9C37-8AD363C894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2" name="Text Box 8">
          <a:extLst>
            <a:ext uri="{FF2B5EF4-FFF2-40B4-BE49-F238E27FC236}">
              <a16:creationId xmlns:a16="http://schemas.microsoft.com/office/drawing/2014/main" id="{6CB4997D-FB65-4278-8AB9-DD53EDB193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3" name="Text Box 8">
          <a:extLst>
            <a:ext uri="{FF2B5EF4-FFF2-40B4-BE49-F238E27FC236}">
              <a16:creationId xmlns:a16="http://schemas.microsoft.com/office/drawing/2014/main" id="{550057B6-3323-4ACF-A733-E4DD66722F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4" name="Text Box 8">
          <a:extLst>
            <a:ext uri="{FF2B5EF4-FFF2-40B4-BE49-F238E27FC236}">
              <a16:creationId xmlns:a16="http://schemas.microsoft.com/office/drawing/2014/main" id="{A42EBD1C-C3F2-4CAB-8683-05228CF574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5" name="Text Box 8">
          <a:extLst>
            <a:ext uri="{FF2B5EF4-FFF2-40B4-BE49-F238E27FC236}">
              <a16:creationId xmlns:a16="http://schemas.microsoft.com/office/drawing/2014/main" id="{C42DF43F-0C8F-4304-82B6-B15EFCAE0F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6" name="Text Box 8">
          <a:extLst>
            <a:ext uri="{FF2B5EF4-FFF2-40B4-BE49-F238E27FC236}">
              <a16:creationId xmlns:a16="http://schemas.microsoft.com/office/drawing/2014/main" id="{1D68EA20-D197-46FF-BEA1-AB50BD82B4F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7" name="Text Box 8">
          <a:extLst>
            <a:ext uri="{FF2B5EF4-FFF2-40B4-BE49-F238E27FC236}">
              <a16:creationId xmlns:a16="http://schemas.microsoft.com/office/drawing/2014/main" id="{E10E0025-DDB4-488F-9AF8-F898D62B0A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8" name="Text Box 8">
          <a:extLst>
            <a:ext uri="{FF2B5EF4-FFF2-40B4-BE49-F238E27FC236}">
              <a16:creationId xmlns:a16="http://schemas.microsoft.com/office/drawing/2014/main" id="{755DD250-8F66-4866-8238-10097B11FA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19" name="Text Box 8">
          <a:extLst>
            <a:ext uri="{FF2B5EF4-FFF2-40B4-BE49-F238E27FC236}">
              <a16:creationId xmlns:a16="http://schemas.microsoft.com/office/drawing/2014/main" id="{56616976-47BE-4B75-83FA-2C746AB2E24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0" name="Text Box 8">
          <a:extLst>
            <a:ext uri="{FF2B5EF4-FFF2-40B4-BE49-F238E27FC236}">
              <a16:creationId xmlns:a16="http://schemas.microsoft.com/office/drawing/2014/main" id="{448E661F-1FF4-4006-A3C7-02C58EE61F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1" name="Text Box 8">
          <a:extLst>
            <a:ext uri="{FF2B5EF4-FFF2-40B4-BE49-F238E27FC236}">
              <a16:creationId xmlns:a16="http://schemas.microsoft.com/office/drawing/2014/main" id="{EA329B2C-FADC-45E2-8598-12DC9325AC3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2" name="Text Box 8">
          <a:extLst>
            <a:ext uri="{FF2B5EF4-FFF2-40B4-BE49-F238E27FC236}">
              <a16:creationId xmlns:a16="http://schemas.microsoft.com/office/drawing/2014/main" id="{9161ED86-1807-4F18-90EB-5C2BDDE425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3" name="Text Box 8">
          <a:extLst>
            <a:ext uri="{FF2B5EF4-FFF2-40B4-BE49-F238E27FC236}">
              <a16:creationId xmlns:a16="http://schemas.microsoft.com/office/drawing/2014/main" id="{868DE81A-407C-4723-AEF9-4690D10AFC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4" name="Text Box 8">
          <a:extLst>
            <a:ext uri="{FF2B5EF4-FFF2-40B4-BE49-F238E27FC236}">
              <a16:creationId xmlns:a16="http://schemas.microsoft.com/office/drawing/2014/main" id="{92F3919D-17F7-408A-9CC8-B4DF262686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5" name="Text Box 8">
          <a:extLst>
            <a:ext uri="{FF2B5EF4-FFF2-40B4-BE49-F238E27FC236}">
              <a16:creationId xmlns:a16="http://schemas.microsoft.com/office/drawing/2014/main" id="{4EB8AD58-4E30-4413-85BF-D4A310D063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6" name="Text Box 8">
          <a:extLst>
            <a:ext uri="{FF2B5EF4-FFF2-40B4-BE49-F238E27FC236}">
              <a16:creationId xmlns:a16="http://schemas.microsoft.com/office/drawing/2014/main" id="{E621E4BA-E09B-4C24-AEB9-B2FE4D1A77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7" name="Text Box 8">
          <a:extLst>
            <a:ext uri="{FF2B5EF4-FFF2-40B4-BE49-F238E27FC236}">
              <a16:creationId xmlns:a16="http://schemas.microsoft.com/office/drawing/2014/main" id="{FEE3F474-7375-4FAE-8E0D-57C6BE7542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8" name="Text Box 8">
          <a:extLst>
            <a:ext uri="{FF2B5EF4-FFF2-40B4-BE49-F238E27FC236}">
              <a16:creationId xmlns:a16="http://schemas.microsoft.com/office/drawing/2014/main" id="{17201D82-D644-45DF-82ED-A17EB70534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29" name="Text Box 8">
          <a:extLst>
            <a:ext uri="{FF2B5EF4-FFF2-40B4-BE49-F238E27FC236}">
              <a16:creationId xmlns:a16="http://schemas.microsoft.com/office/drawing/2014/main" id="{ED1F9FDF-EF6A-4E90-912E-226AA84CC2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0" name="Text Box 8">
          <a:extLst>
            <a:ext uri="{FF2B5EF4-FFF2-40B4-BE49-F238E27FC236}">
              <a16:creationId xmlns:a16="http://schemas.microsoft.com/office/drawing/2014/main" id="{2E46F68E-497A-4814-8888-425D7CF4B3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1" name="Text Box 8">
          <a:extLst>
            <a:ext uri="{FF2B5EF4-FFF2-40B4-BE49-F238E27FC236}">
              <a16:creationId xmlns:a16="http://schemas.microsoft.com/office/drawing/2014/main" id="{C6AC3BDF-15DA-4EF0-B45D-E323779B64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2" name="Text Box 8">
          <a:extLst>
            <a:ext uri="{FF2B5EF4-FFF2-40B4-BE49-F238E27FC236}">
              <a16:creationId xmlns:a16="http://schemas.microsoft.com/office/drawing/2014/main" id="{FA630DBD-069E-4EB2-BCFE-D5F4CA07A2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3" name="Text Box 8">
          <a:extLst>
            <a:ext uri="{FF2B5EF4-FFF2-40B4-BE49-F238E27FC236}">
              <a16:creationId xmlns:a16="http://schemas.microsoft.com/office/drawing/2014/main" id="{FA245881-DA40-4986-A161-0D255FC564E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4" name="Text Box 8">
          <a:extLst>
            <a:ext uri="{FF2B5EF4-FFF2-40B4-BE49-F238E27FC236}">
              <a16:creationId xmlns:a16="http://schemas.microsoft.com/office/drawing/2014/main" id="{696F83C7-D82A-4952-8BE9-727AFCE42A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5" name="Text Box 8">
          <a:extLst>
            <a:ext uri="{FF2B5EF4-FFF2-40B4-BE49-F238E27FC236}">
              <a16:creationId xmlns:a16="http://schemas.microsoft.com/office/drawing/2014/main" id="{4E3D11D2-310E-47CE-B00E-E522DFC294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6" name="Text Box 8">
          <a:extLst>
            <a:ext uri="{FF2B5EF4-FFF2-40B4-BE49-F238E27FC236}">
              <a16:creationId xmlns:a16="http://schemas.microsoft.com/office/drawing/2014/main" id="{988940AF-DD6F-42A6-94F3-66D0CB3F72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7" name="Text Box 8">
          <a:extLst>
            <a:ext uri="{FF2B5EF4-FFF2-40B4-BE49-F238E27FC236}">
              <a16:creationId xmlns:a16="http://schemas.microsoft.com/office/drawing/2014/main" id="{8B4819E4-643C-4B1D-86FC-11D4629781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8" name="Text Box 8">
          <a:extLst>
            <a:ext uri="{FF2B5EF4-FFF2-40B4-BE49-F238E27FC236}">
              <a16:creationId xmlns:a16="http://schemas.microsoft.com/office/drawing/2014/main" id="{00954DAF-6F54-4883-88F7-E2B3F1F50B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39" name="Text Box 8">
          <a:extLst>
            <a:ext uri="{FF2B5EF4-FFF2-40B4-BE49-F238E27FC236}">
              <a16:creationId xmlns:a16="http://schemas.microsoft.com/office/drawing/2014/main" id="{BAE711DE-1E2E-4AFE-9E9C-324197209D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0" name="Text Box 8">
          <a:extLst>
            <a:ext uri="{FF2B5EF4-FFF2-40B4-BE49-F238E27FC236}">
              <a16:creationId xmlns:a16="http://schemas.microsoft.com/office/drawing/2014/main" id="{DC2B38AA-DAA6-4FF2-8757-09E930F4B0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1" name="Text Box 8">
          <a:extLst>
            <a:ext uri="{FF2B5EF4-FFF2-40B4-BE49-F238E27FC236}">
              <a16:creationId xmlns:a16="http://schemas.microsoft.com/office/drawing/2014/main" id="{AED881D4-6F21-4E9B-A509-B33279E914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2" name="Text Box 8">
          <a:extLst>
            <a:ext uri="{FF2B5EF4-FFF2-40B4-BE49-F238E27FC236}">
              <a16:creationId xmlns:a16="http://schemas.microsoft.com/office/drawing/2014/main" id="{6A7BBA29-5D09-4D23-BEF7-DD934228C69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3" name="Text Box 8">
          <a:extLst>
            <a:ext uri="{FF2B5EF4-FFF2-40B4-BE49-F238E27FC236}">
              <a16:creationId xmlns:a16="http://schemas.microsoft.com/office/drawing/2014/main" id="{B6861C37-7AD1-45F4-AD1F-1216F7F755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4" name="Text Box 8">
          <a:extLst>
            <a:ext uri="{FF2B5EF4-FFF2-40B4-BE49-F238E27FC236}">
              <a16:creationId xmlns:a16="http://schemas.microsoft.com/office/drawing/2014/main" id="{60CE6F41-0FA9-4D48-AA00-8BC87B838A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5" name="Text Box 8">
          <a:extLst>
            <a:ext uri="{FF2B5EF4-FFF2-40B4-BE49-F238E27FC236}">
              <a16:creationId xmlns:a16="http://schemas.microsoft.com/office/drawing/2014/main" id="{20A95346-3CBF-4D09-9DBE-2A6D7AFDDA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6" name="Text Box 8">
          <a:extLst>
            <a:ext uri="{FF2B5EF4-FFF2-40B4-BE49-F238E27FC236}">
              <a16:creationId xmlns:a16="http://schemas.microsoft.com/office/drawing/2014/main" id="{919D24E0-6C5B-4E80-8467-FF14B7139D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7" name="Text Box 8">
          <a:extLst>
            <a:ext uri="{FF2B5EF4-FFF2-40B4-BE49-F238E27FC236}">
              <a16:creationId xmlns:a16="http://schemas.microsoft.com/office/drawing/2014/main" id="{4AEEEF15-1848-4403-AE00-8C9962081E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8" name="Text Box 8">
          <a:extLst>
            <a:ext uri="{FF2B5EF4-FFF2-40B4-BE49-F238E27FC236}">
              <a16:creationId xmlns:a16="http://schemas.microsoft.com/office/drawing/2014/main" id="{63E72CB5-20F2-4A2E-ADA3-064A98CFC7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49" name="Text Box 8">
          <a:extLst>
            <a:ext uri="{FF2B5EF4-FFF2-40B4-BE49-F238E27FC236}">
              <a16:creationId xmlns:a16="http://schemas.microsoft.com/office/drawing/2014/main" id="{F9FD501A-84C0-489B-B2E2-6F6D645A57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0" name="Text Box 8">
          <a:extLst>
            <a:ext uri="{FF2B5EF4-FFF2-40B4-BE49-F238E27FC236}">
              <a16:creationId xmlns:a16="http://schemas.microsoft.com/office/drawing/2014/main" id="{323689B9-9CD4-4115-B74E-5DE4372478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1" name="Text Box 8">
          <a:extLst>
            <a:ext uri="{FF2B5EF4-FFF2-40B4-BE49-F238E27FC236}">
              <a16:creationId xmlns:a16="http://schemas.microsoft.com/office/drawing/2014/main" id="{FFD767B1-43F4-4BE2-BD13-2DD256FE5D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2" name="Text Box 8">
          <a:extLst>
            <a:ext uri="{FF2B5EF4-FFF2-40B4-BE49-F238E27FC236}">
              <a16:creationId xmlns:a16="http://schemas.microsoft.com/office/drawing/2014/main" id="{69686C0E-6DFB-42B5-9C05-D5ED010057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3" name="Text Box 8">
          <a:extLst>
            <a:ext uri="{FF2B5EF4-FFF2-40B4-BE49-F238E27FC236}">
              <a16:creationId xmlns:a16="http://schemas.microsoft.com/office/drawing/2014/main" id="{A85926C6-758C-42D3-B28C-8A39E405F9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4" name="Text Box 8">
          <a:extLst>
            <a:ext uri="{FF2B5EF4-FFF2-40B4-BE49-F238E27FC236}">
              <a16:creationId xmlns:a16="http://schemas.microsoft.com/office/drawing/2014/main" id="{51510BC9-9EBA-4BC4-8449-B70C2E6BE7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5" name="Text Box 8">
          <a:extLst>
            <a:ext uri="{FF2B5EF4-FFF2-40B4-BE49-F238E27FC236}">
              <a16:creationId xmlns:a16="http://schemas.microsoft.com/office/drawing/2014/main" id="{64DB0D23-27E3-42E1-ABEB-B53A4685A2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6" name="Text Box 8">
          <a:extLst>
            <a:ext uri="{FF2B5EF4-FFF2-40B4-BE49-F238E27FC236}">
              <a16:creationId xmlns:a16="http://schemas.microsoft.com/office/drawing/2014/main" id="{C713A128-9780-445D-BE8A-FCEF3E36A5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7" name="Text Box 8">
          <a:extLst>
            <a:ext uri="{FF2B5EF4-FFF2-40B4-BE49-F238E27FC236}">
              <a16:creationId xmlns:a16="http://schemas.microsoft.com/office/drawing/2014/main" id="{6212A390-EC9B-4E35-8885-F98C677C25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8" name="Text Box 8">
          <a:extLst>
            <a:ext uri="{FF2B5EF4-FFF2-40B4-BE49-F238E27FC236}">
              <a16:creationId xmlns:a16="http://schemas.microsoft.com/office/drawing/2014/main" id="{12B114B3-F745-4CD5-8DAF-396E6501EE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59" name="Text Box 8">
          <a:extLst>
            <a:ext uri="{FF2B5EF4-FFF2-40B4-BE49-F238E27FC236}">
              <a16:creationId xmlns:a16="http://schemas.microsoft.com/office/drawing/2014/main" id="{A86D160F-5735-4E62-BF55-48A920A099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0" name="Text Box 8">
          <a:extLst>
            <a:ext uri="{FF2B5EF4-FFF2-40B4-BE49-F238E27FC236}">
              <a16:creationId xmlns:a16="http://schemas.microsoft.com/office/drawing/2014/main" id="{90868C23-A0D4-458E-9D59-D2FF8DBA06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1" name="Text Box 8">
          <a:extLst>
            <a:ext uri="{FF2B5EF4-FFF2-40B4-BE49-F238E27FC236}">
              <a16:creationId xmlns:a16="http://schemas.microsoft.com/office/drawing/2014/main" id="{5D3B3338-9218-4BB7-B9CA-C92815AF25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2" name="Text Box 8">
          <a:extLst>
            <a:ext uri="{FF2B5EF4-FFF2-40B4-BE49-F238E27FC236}">
              <a16:creationId xmlns:a16="http://schemas.microsoft.com/office/drawing/2014/main" id="{DE2A3982-7508-4AE6-8F80-C783586168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3" name="Text Box 8">
          <a:extLst>
            <a:ext uri="{FF2B5EF4-FFF2-40B4-BE49-F238E27FC236}">
              <a16:creationId xmlns:a16="http://schemas.microsoft.com/office/drawing/2014/main" id="{28C4F688-7677-4A40-A122-0ADCFF9AA4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4" name="Text Box 8">
          <a:extLst>
            <a:ext uri="{FF2B5EF4-FFF2-40B4-BE49-F238E27FC236}">
              <a16:creationId xmlns:a16="http://schemas.microsoft.com/office/drawing/2014/main" id="{6AACBBC5-C2C4-404A-9615-93E8233F47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5" name="Text Box 8">
          <a:extLst>
            <a:ext uri="{FF2B5EF4-FFF2-40B4-BE49-F238E27FC236}">
              <a16:creationId xmlns:a16="http://schemas.microsoft.com/office/drawing/2014/main" id="{3679E328-906C-457B-A2A0-D1AE11628C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6" name="Text Box 8">
          <a:extLst>
            <a:ext uri="{FF2B5EF4-FFF2-40B4-BE49-F238E27FC236}">
              <a16:creationId xmlns:a16="http://schemas.microsoft.com/office/drawing/2014/main" id="{2FD7D4EF-999A-426C-96F3-26949910B4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7" name="Text Box 8">
          <a:extLst>
            <a:ext uri="{FF2B5EF4-FFF2-40B4-BE49-F238E27FC236}">
              <a16:creationId xmlns:a16="http://schemas.microsoft.com/office/drawing/2014/main" id="{58D4DD73-62BD-44E8-8E00-18012596B2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8" name="Text Box 8">
          <a:extLst>
            <a:ext uri="{FF2B5EF4-FFF2-40B4-BE49-F238E27FC236}">
              <a16:creationId xmlns:a16="http://schemas.microsoft.com/office/drawing/2014/main" id="{DA83D261-28BB-41EE-B8C8-99704F9CDC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69" name="Text Box 8">
          <a:extLst>
            <a:ext uri="{FF2B5EF4-FFF2-40B4-BE49-F238E27FC236}">
              <a16:creationId xmlns:a16="http://schemas.microsoft.com/office/drawing/2014/main" id="{FB81970F-265E-4316-B85F-32EE38E5D9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0" name="Text Box 8">
          <a:extLst>
            <a:ext uri="{FF2B5EF4-FFF2-40B4-BE49-F238E27FC236}">
              <a16:creationId xmlns:a16="http://schemas.microsoft.com/office/drawing/2014/main" id="{5473D168-4538-46B9-8BD6-F22CBEA84A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1" name="Text Box 8">
          <a:extLst>
            <a:ext uri="{FF2B5EF4-FFF2-40B4-BE49-F238E27FC236}">
              <a16:creationId xmlns:a16="http://schemas.microsoft.com/office/drawing/2014/main" id="{4118C94B-3C3A-4527-ABBC-E8C70AC44A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2" name="Text Box 8">
          <a:extLst>
            <a:ext uri="{FF2B5EF4-FFF2-40B4-BE49-F238E27FC236}">
              <a16:creationId xmlns:a16="http://schemas.microsoft.com/office/drawing/2014/main" id="{5138388C-F6BC-4D64-9F22-881131BE6A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3" name="Text Box 8">
          <a:extLst>
            <a:ext uri="{FF2B5EF4-FFF2-40B4-BE49-F238E27FC236}">
              <a16:creationId xmlns:a16="http://schemas.microsoft.com/office/drawing/2014/main" id="{22152D71-2D39-46D3-B193-874B358B38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4" name="Text Box 8">
          <a:extLst>
            <a:ext uri="{FF2B5EF4-FFF2-40B4-BE49-F238E27FC236}">
              <a16:creationId xmlns:a16="http://schemas.microsoft.com/office/drawing/2014/main" id="{C0476873-6F55-44BC-B0E8-B03BFB0F3E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5" name="Text Box 8">
          <a:extLst>
            <a:ext uri="{FF2B5EF4-FFF2-40B4-BE49-F238E27FC236}">
              <a16:creationId xmlns:a16="http://schemas.microsoft.com/office/drawing/2014/main" id="{98E16BFD-BE7C-4EAA-9E64-3E2BF36364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6" name="Text Box 8">
          <a:extLst>
            <a:ext uri="{FF2B5EF4-FFF2-40B4-BE49-F238E27FC236}">
              <a16:creationId xmlns:a16="http://schemas.microsoft.com/office/drawing/2014/main" id="{91EB6BA5-4DEA-44B6-822B-4068BC8508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7" name="Text Box 8">
          <a:extLst>
            <a:ext uri="{FF2B5EF4-FFF2-40B4-BE49-F238E27FC236}">
              <a16:creationId xmlns:a16="http://schemas.microsoft.com/office/drawing/2014/main" id="{16FC62E9-5429-4FE2-A99B-242A25F25D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8" name="Text Box 8">
          <a:extLst>
            <a:ext uri="{FF2B5EF4-FFF2-40B4-BE49-F238E27FC236}">
              <a16:creationId xmlns:a16="http://schemas.microsoft.com/office/drawing/2014/main" id="{1AAC1835-6B78-4A05-B01C-00093A8461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79" name="Text Box 8">
          <a:extLst>
            <a:ext uri="{FF2B5EF4-FFF2-40B4-BE49-F238E27FC236}">
              <a16:creationId xmlns:a16="http://schemas.microsoft.com/office/drawing/2014/main" id="{918D60DC-9865-449A-86D3-8D5E44FA2F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0" name="Text Box 8">
          <a:extLst>
            <a:ext uri="{FF2B5EF4-FFF2-40B4-BE49-F238E27FC236}">
              <a16:creationId xmlns:a16="http://schemas.microsoft.com/office/drawing/2014/main" id="{608FCDB8-DFDE-4D92-BFEB-613E9D59E0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1" name="Text Box 8">
          <a:extLst>
            <a:ext uri="{FF2B5EF4-FFF2-40B4-BE49-F238E27FC236}">
              <a16:creationId xmlns:a16="http://schemas.microsoft.com/office/drawing/2014/main" id="{6871834B-00EB-4BB3-BE79-2AF48EE88A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2" name="Text Box 8">
          <a:extLst>
            <a:ext uri="{FF2B5EF4-FFF2-40B4-BE49-F238E27FC236}">
              <a16:creationId xmlns:a16="http://schemas.microsoft.com/office/drawing/2014/main" id="{0E90D23D-BE23-48A7-91EB-099CC98FC3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3" name="Text Box 8">
          <a:extLst>
            <a:ext uri="{FF2B5EF4-FFF2-40B4-BE49-F238E27FC236}">
              <a16:creationId xmlns:a16="http://schemas.microsoft.com/office/drawing/2014/main" id="{24F2F92E-C338-4651-816F-27D05CCB34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4" name="Text Box 8">
          <a:extLst>
            <a:ext uri="{FF2B5EF4-FFF2-40B4-BE49-F238E27FC236}">
              <a16:creationId xmlns:a16="http://schemas.microsoft.com/office/drawing/2014/main" id="{1EB28A16-A7C7-40EC-89FE-7DE33BD4E9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5" name="Text Box 8">
          <a:extLst>
            <a:ext uri="{FF2B5EF4-FFF2-40B4-BE49-F238E27FC236}">
              <a16:creationId xmlns:a16="http://schemas.microsoft.com/office/drawing/2014/main" id="{6F2EFA65-1E51-4C56-88A1-AA9B4B6664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6" name="Text Box 8">
          <a:extLst>
            <a:ext uri="{FF2B5EF4-FFF2-40B4-BE49-F238E27FC236}">
              <a16:creationId xmlns:a16="http://schemas.microsoft.com/office/drawing/2014/main" id="{EB657710-7F24-4556-A3A4-070A622F57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7" name="Text Box 8">
          <a:extLst>
            <a:ext uri="{FF2B5EF4-FFF2-40B4-BE49-F238E27FC236}">
              <a16:creationId xmlns:a16="http://schemas.microsoft.com/office/drawing/2014/main" id="{6B3D2839-5A73-4341-9396-2799CD4A33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8" name="Text Box 8">
          <a:extLst>
            <a:ext uri="{FF2B5EF4-FFF2-40B4-BE49-F238E27FC236}">
              <a16:creationId xmlns:a16="http://schemas.microsoft.com/office/drawing/2014/main" id="{34526C2F-DD7F-4F81-A746-21B3F10BF3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89" name="Text Box 8">
          <a:extLst>
            <a:ext uri="{FF2B5EF4-FFF2-40B4-BE49-F238E27FC236}">
              <a16:creationId xmlns:a16="http://schemas.microsoft.com/office/drawing/2014/main" id="{2456D429-E615-49B8-B743-763A7DFF5C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0" name="Text Box 8">
          <a:extLst>
            <a:ext uri="{FF2B5EF4-FFF2-40B4-BE49-F238E27FC236}">
              <a16:creationId xmlns:a16="http://schemas.microsoft.com/office/drawing/2014/main" id="{19E57D65-3892-4E1F-959F-0AB3B3F79F1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1" name="Text Box 8">
          <a:extLst>
            <a:ext uri="{FF2B5EF4-FFF2-40B4-BE49-F238E27FC236}">
              <a16:creationId xmlns:a16="http://schemas.microsoft.com/office/drawing/2014/main" id="{BD44FD5F-30C8-4096-AB42-2C760BF9CB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2" name="Text Box 8">
          <a:extLst>
            <a:ext uri="{FF2B5EF4-FFF2-40B4-BE49-F238E27FC236}">
              <a16:creationId xmlns:a16="http://schemas.microsoft.com/office/drawing/2014/main" id="{BAC738FE-4246-4ACF-B3CF-B05E2CB734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3" name="Text Box 8">
          <a:extLst>
            <a:ext uri="{FF2B5EF4-FFF2-40B4-BE49-F238E27FC236}">
              <a16:creationId xmlns:a16="http://schemas.microsoft.com/office/drawing/2014/main" id="{EEEA28D9-7E97-429C-A1BC-EA93878769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4" name="Text Box 8">
          <a:extLst>
            <a:ext uri="{FF2B5EF4-FFF2-40B4-BE49-F238E27FC236}">
              <a16:creationId xmlns:a16="http://schemas.microsoft.com/office/drawing/2014/main" id="{23E82755-1C5F-400D-BC0C-24CA0CE031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5" name="Text Box 8">
          <a:extLst>
            <a:ext uri="{FF2B5EF4-FFF2-40B4-BE49-F238E27FC236}">
              <a16:creationId xmlns:a16="http://schemas.microsoft.com/office/drawing/2014/main" id="{B3599229-01DE-4743-B0E5-E0BB72E9A6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6" name="Text Box 8">
          <a:extLst>
            <a:ext uri="{FF2B5EF4-FFF2-40B4-BE49-F238E27FC236}">
              <a16:creationId xmlns:a16="http://schemas.microsoft.com/office/drawing/2014/main" id="{752FC13C-2227-46F2-9CA1-9654151DCC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7" name="Text Box 8">
          <a:extLst>
            <a:ext uri="{FF2B5EF4-FFF2-40B4-BE49-F238E27FC236}">
              <a16:creationId xmlns:a16="http://schemas.microsoft.com/office/drawing/2014/main" id="{FFB5DA38-D0A9-4AEB-B10B-3D83D39E49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8" name="Text Box 8">
          <a:extLst>
            <a:ext uri="{FF2B5EF4-FFF2-40B4-BE49-F238E27FC236}">
              <a16:creationId xmlns:a16="http://schemas.microsoft.com/office/drawing/2014/main" id="{4B5EE65B-E635-45D8-9513-52E0082255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899" name="Text Box 8">
          <a:extLst>
            <a:ext uri="{FF2B5EF4-FFF2-40B4-BE49-F238E27FC236}">
              <a16:creationId xmlns:a16="http://schemas.microsoft.com/office/drawing/2014/main" id="{882A704F-5192-4B09-BB5E-3E4C7C82C4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0" name="Text Box 8">
          <a:extLst>
            <a:ext uri="{FF2B5EF4-FFF2-40B4-BE49-F238E27FC236}">
              <a16:creationId xmlns:a16="http://schemas.microsoft.com/office/drawing/2014/main" id="{93C1383C-C63B-4946-BCC8-12EAA2543D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1" name="Text Box 8">
          <a:extLst>
            <a:ext uri="{FF2B5EF4-FFF2-40B4-BE49-F238E27FC236}">
              <a16:creationId xmlns:a16="http://schemas.microsoft.com/office/drawing/2014/main" id="{F7333492-3C29-4ECD-BB85-B6DA757D6B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2" name="Text Box 8">
          <a:extLst>
            <a:ext uri="{FF2B5EF4-FFF2-40B4-BE49-F238E27FC236}">
              <a16:creationId xmlns:a16="http://schemas.microsoft.com/office/drawing/2014/main" id="{FB2AFD9D-2009-40C8-954A-9A51CB718D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3" name="Text Box 8">
          <a:extLst>
            <a:ext uri="{FF2B5EF4-FFF2-40B4-BE49-F238E27FC236}">
              <a16:creationId xmlns:a16="http://schemas.microsoft.com/office/drawing/2014/main" id="{15370403-6491-482B-8062-5157BFC910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4" name="Text Box 8">
          <a:extLst>
            <a:ext uri="{FF2B5EF4-FFF2-40B4-BE49-F238E27FC236}">
              <a16:creationId xmlns:a16="http://schemas.microsoft.com/office/drawing/2014/main" id="{A6254F11-D82A-4CC6-A064-BE2086CB1A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5" name="Text Box 8">
          <a:extLst>
            <a:ext uri="{FF2B5EF4-FFF2-40B4-BE49-F238E27FC236}">
              <a16:creationId xmlns:a16="http://schemas.microsoft.com/office/drawing/2014/main" id="{5C5595E7-819F-4FCA-9B17-3E5A55CA16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6" name="Text Box 8">
          <a:extLst>
            <a:ext uri="{FF2B5EF4-FFF2-40B4-BE49-F238E27FC236}">
              <a16:creationId xmlns:a16="http://schemas.microsoft.com/office/drawing/2014/main" id="{BA36EDC3-BA8F-4334-86F7-CFBA44C8B6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7" name="Text Box 8">
          <a:extLst>
            <a:ext uri="{FF2B5EF4-FFF2-40B4-BE49-F238E27FC236}">
              <a16:creationId xmlns:a16="http://schemas.microsoft.com/office/drawing/2014/main" id="{C7DCDB12-FE29-4F9E-912B-0CCC41A269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8" name="Text Box 8">
          <a:extLst>
            <a:ext uri="{FF2B5EF4-FFF2-40B4-BE49-F238E27FC236}">
              <a16:creationId xmlns:a16="http://schemas.microsoft.com/office/drawing/2014/main" id="{47B448AB-68BF-4F0C-BDFD-C8C5C74D90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09" name="Text Box 8">
          <a:extLst>
            <a:ext uri="{FF2B5EF4-FFF2-40B4-BE49-F238E27FC236}">
              <a16:creationId xmlns:a16="http://schemas.microsoft.com/office/drawing/2014/main" id="{29D62831-6BC3-4283-A3ED-45B8D5BF22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0" name="Text Box 8">
          <a:extLst>
            <a:ext uri="{FF2B5EF4-FFF2-40B4-BE49-F238E27FC236}">
              <a16:creationId xmlns:a16="http://schemas.microsoft.com/office/drawing/2014/main" id="{329C7202-ECCD-45CA-8CCB-BEFC2187F2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1" name="Text Box 8">
          <a:extLst>
            <a:ext uri="{FF2B5EF4-FFF2-40B4-BE49-F238E27FC236}">
              <a16:creationId xmlns:a16="http://schemas.microsoft.com/office/drawing/2014/main" id="{12BF034E-E529-40A0-AE18-5421BF8871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2" name="Text Box 8">
          <a:extLst>
            <a:ext uri="{FF2B5EF4-FFF2-40B4-BE49-F238E27FC236}">
              <a16:creationId xmlns:a16="http://schemas.microsoft.com/office/drawing/2014/main" id="{57AA2546-B016-4584-A550-1025988DFF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3" name="Text Box 8">
          <a:extLst>
            <a:ext uri="{FF2B5EF4-FFF2-40B4-BE49-F238E27FC236}">
              <a16:creationId xmlns:a16="http://schemas.microsoft.com/office/drawing/2014/main" id="{725B17F6-B3FF-4419-A320-9AF3B1D2B5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4" name="Text Box 8">
          <a:extLst>
            <a:ext uri="{FF2B5EF4-FFF2-40B4-BE49-F238E27FC236}">
              <a16:creationId xmlns:a16="http://schemas.microsoft.com/office/drawing/2014/main" id="{71937C8A-F97B-4FE3-863D-D37E86CBB9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5" name="Text Box 8">
          <a:extLst>
            <a:ext uri="{FF2B5EF4-FFF2-40B4-BE49-F238E27FC236}">
              <a16:creationId xmlns:a16="http://schemas.microsoft.com/office/drawing/2014/main" id="{FFCFC846-4585-4B34-A763-53B90E3C9D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6" name="Text Box 8">
          <a:extLst>
            <a:ext uri="{FF2B5EF4-FFF2-40B4-BE49-F238E27FC236}">
              <a16:creationId xmlns:a16="http://schemas.microsoft.com/office/drawing/2014/main" id="{108FDD19-998C-40E6-8F1A-C46050C138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7" name="Text Box 8">
          <a:extLst>
            <a:ext uri="{FF2B5EF4-FFF2-40B4-BE49-F238E27FC236}">
              <a16:creationId xmlns:a16="http://schemas.microsoft.com/office/drawing/2014/main" id="{1A357560-6744-4215-86ED-7BD46B2CC3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8" name="Text Box 8">
          <a:extLst>
            <a:ext uri="{FF2B5EF4-FFF2-40B4-BE49-F238E27FC236}">
              <a16:creationId xmlns:a16="http://schemas.microsoft.com/office/drawing/2014/main" id="{642C08CC-245F-4178-B6EE-41A38F2C41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19" name="Text Box 8">
          <a:extLst>
            <a:ext uri="{FF2B5EF4-FFF2-40B4-BE49-F238E27FC236}">
              <a16:creationId xmlns:a16="http://schemas.microsoft.com/office/drawing/2014/main" id="{E1EEA54F-A170-4DE2-A830-0CD70BB2F7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0" name="Text Box 8">
          <a:extLst>
            <a:ext uri="{FF2B5EF4-FFF2-40B4-BE49-F238E27FC236}">
              <a16:creationId xmlns:a16="http://schemas.microsoft.com/office/drawing/2014/main" id="{F8DF61C9-F3A7-4BD5-B752-A0A3283964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1" name="Text Box 8">
          <a:extLst>
            <a:ext uri="{FF2B5EF4-FFF2-40B4-BE49-F238E27FC236}">
              <a16:creationId xmlns:a16="http://schemas.microsoft.com/office/drawing/2014/main" id="{F81F4802-7FAF-43CB-A4A2-AC59334DF6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2" name="Text Box 8">
          <a:extLst>
            <a:ext uri="{FF2B5EF4-FFF2-40B4-BE49-F238E27FC236}">
              <a16:creationId xmlns:a16="http://schemas.microsoft.com/office/drawing/2014/main" id="{E0D45955-E684-4414-B293-16A66426E8B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3" name="Text Box 8">
          <a:extLst>
            <a:ext uri="{FF2B5EF4-FFF2-40B4-BE49-F238E27FC236}">
              <a16:creationId xmlns:a16="http://schemas.microsoft.com/office/drawing/2014/main" id="{FE70A0F8-6921-4A76-9463-907C217F648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4" name="Text Box 8">
          <a:extLst>
            <a:ext uri="{FF2B5EF4-FFF2-40B4-BE49-F238E27FC236}">
              <a16:creationId xmlns:a16="http://schemas.microsoft.com/office/drawing/2014/main" id="{B59FF608-95C9-4D1C-B6E3-E3BE041764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5" name="Text Box 8">
          <a:extLst>
            <a:ext uri="{FF2B5EF4-FFF2-40B4-BE49-F238E27FC236}">
              <a16:creationId xmlns:a16="http://schemas.microsoft.com/office/drawing/2014/main" id="{48C10105-9A1F-49CB-8FAD-1059B465E4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6" name="Text Box 8">
          <a:extLst>
            <a:ext uri="{FF2B5EF4-FFF2-40B4-BE49-F238E27FC236}">
              <a16:creationId xmlns:a16="http://schemas.microsoft.com/office/drawing/2014/main" id="{5F63E920-F564-432C-AF30-84A44D9432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7" name="Text Box 8">
          <a:extLst>
            <a:ext uri="{FF2B5EF4-FFF2-40B4-BE49-F238E27FC236}">
              <a16:creationId xmlns:a16="http://schemas.microsoft.com/office/drawing/2014/main" id="{ECF6D11E-D316-48D7-B544-EBCC229215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8" name="Text Box 8">
          <a:extLst>
            <a:ext uri="{FF2B5EF4-FFF2-40B4-BE49-F238E27FC236}">
              <a16:creationId xmlns:a16="http://schemas.microsoft.com/office/drawing/2014/main" id="{8F4D8138-36F1-42C5-941F-9E4EA9440A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29" name="Text Box 8">
          <a:extLst>
            <a:ext uri="{FF2B5EF4-FFF2-40B4-BE49-F238E27FC236}">
              <a16:creationId xmlns:a16="http://schemas.microsoft.com/office/drawing/2014/main" id="{C03D3F71-664F-4067-8F19-2E4651DB8C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0" name="Text Box 8">
          <a:extLst>
            <a:ext uri="{FF2B5EF4-FFF2-40B4-BE49-F238E27FC236}">
              <a16:creationId xmlns:a16="http://schemas.microsoft.com/office/drawing/2014/main" id="{2AFEE537-1C9F-4A8B-9C23-F8BD7DFDE5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1" name="Text Box 8">
          <a:extLst>
            <a:ext uri="{FF2B5EF4-FFF2-40B4-BE49-F238E27FC236}">
              <a16:creationId xmlns:a16="http://schemas.microsoft.com/office/drawing/2014/main" id="{6538D4E4-1D77-49F2-9C41-16C622AEF7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2" name="Text Box 8">
          <a:extLst>
            <a:ext uri="{FF2B5EF4-FFF2-40B4-BE49-F238E27FC236}">
              <a16:creationId xmlns:a16="http://schemas.microsoft.com/office/drawing/2014/main" id="{EDAD81AE-6B4C-445B-830C-452A3CB775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3" name="Text Box 8">
          <a:extLst>
            <a:ext uri="{FF2B5EF4-FFF2-40B4-BE49-F238E27FC236}">
              <a16:creationId xmlns:a16="http://schemas.microsoft.com/office/drawing/2014/main" id="{F7D204AB-8918-40C7-8A7D-6C3466601C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4" name="Text Box 8">
          <a:extLst>
            <a:ext uri="{FF2B5EF4-FFF2-40B4-BE49-F238E27FC236}">
              <a16:creationId xmlns:a16="http://schemas.microsoft.com/office/drawing/2014/main" id="{0FE5A9F7-8069-4C45-A78D-F6F72DC3BB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5" name="Text Box 8">
          <a:extLst>
            <a:ext uri="{FF2B5EF4-FFF2-40B4-BE49-F238E27FC236}">
              <a16:creationId xmlns:a16="http://schemas.microsoft.com/office/drawing/2014/main" id="{E946931B-DA44-4DD8-843F-1B397E0EC5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6" name="Text Box 8">
          <a:extLst>
            <a:ext uri="{FF2B5EF4-FFF2-40B4-BE49-F238E27FC236}">
              <a16:creationId xmlns:a16="http://schemas.microsoft.com/office/drawing/2014/main" id="{8D430144-B28E-46F8-8B31-7757002672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7" name="Text Box 8">
          <a:extLst>
            <a:ext uri="{FF2B5EF4-FFF2-40B4-BE49-F238E27FC236}">
              <a16:creationId xmlns:a16="http://schemas.microsoft.com/office/drawing/2014/main" id="{ED06BF0B-DBEE-4C17-AE7B-567B425726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8" name="Text Box 8">
          <a:extLst>
            <a:ext uri="{FF2B5EF4-FFF2-40B4-BE49-F238E27FC236}">
              <a16:creationId xmlns:a16="http://schemas.microsoft.com/office/drawing/2014/main" id="{D418D50B-02C2-4DA0-BF14-1652D0BC8F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39" name="Text Box 8">
          <a:extLst>
            <a:ext uri="{FF2B5EF4-FFF2-40B4-BE49-F238E27FC236}">
              <a16:creationId xmlns:a16="http://schemas.microsoft.com/office/drawing/2014/main" id="{36D3F08E-A5EC-41BE-92A5-AA47D81CF4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0" name="Text Box 8">
          <a:extLst>
            <a:ext uri="{FF2B5EF4-FFF2-40B4-BE49-F238E27FC236}">
              <a16:creationId xmlns:a16="http://schemas.microsoft.com/office/drawing/2014/main" id="{A76CDC56-CD62-48AB-A84E-00988EC712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1" name="Text Box 8">
          <a:extLst>
            <a:ext uri="{FF2B5EF4-FFF2-40B4-BE49-F238E27FC236}">
              <a16:creationId xmlns:a16="http://schemas.microsoft.com/office/drawing/2014/main" id="{3FC45716-B44E-4C61-9956-8EF0F846E8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2" name="Text Box 8">
          <a:extLst>
            <a:ext uri="{FF2B5EF4-FFF2-40B4-BE49-F238E27FC236}">
              <a16:creationId xmlns:a16="http://schemas.microsoft.com/office/drawing/2014/main" id="{162FB334-3ECE-4161-B867-B5C692D232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3" name="Text Box 8">
          <a:extLst>
            <a:ext uri="{FF2B5EF4-FFF2-40B4-BE49-F238E27FC236}">
              <a16:creationId xmlns:a16="http://schemas.microsoft.com/office/drawing/2014/main" id="{1207454B-A83A-44D9-9152-7F77A9B0C9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4" name="Text Box 8">
          <a:extLst>
            <a:ext uri="{FF2B5EF4-FFF2-40B4-BE49-F238E27FC236}">
              <a16:creationId xmlns:a16="http://schemas.microsoft.com/office/drawing/2014/main" id="{85CD947F-A812-4416-9306-67B2249898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5" name="Text Box 8">
          <a:extLst>
            <a:ext uri="{FF2B5EF4-FFF2-40B4-BE49-F238E27FC236}">
              <a16:creationId xmlns:a16="http://schemas.microsoft.com/office/drawing/2014/main" id="{16CF3B4A-E06C-4B60-88EA-3D0B517EAC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6" name="Text Box 8">
          <a:extLst>
            <a:ext uri="{FF2B5EF4-FFF2-40B4-BE49-F238E27FC236}">
              <a16:creationId xmlns:a16="http://schemas.microsoft.com/office/drawing/2014/main" id="{58DE7867-BCE4-41DE-9E22-E43915524A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7" name="Text Box 8">
          <a:extLst>
            <a:ext uri="{FF2B5EF4-FFF2-40B4-BE49-F238E27FC236}">
              <a16:creationId xmlns:a16="http://schemas.microsoft.com/office/drawing/2014/main" id="{8AB8F783-B98A-4DC1-BC61-9F39FF69A0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8" name="Text Box 8">
          <a:extLst>
            <a:ext uri="{FF2B5EF4-FFF2-40B4-BE49-F238E27FC236}">
              <a16:creationId xmlns:a16="http://schemas.microsoft.com/office/drawing/2014/main" id="{AD5F9342-459B-4D23-B4BF-26FA15F24A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49" name="Text Box 8">
          <a:extLst>
            <a:ext uri="{FF2B5EF4-FFF2-40B4-BE49-F238E27FC236}">
              <a16:creationId xmlns:a16="http://schemas.microsoft.com/office/drawing/2014/main" id="{49B8F324-2BEE-4AC0-ACA9-B881674081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0" name="Text Box 8">
          <a:extLst>
            <a:ext uri="{FF2B5EF4-FFF2-40B4-BE49-F238E27FC236}">
              <a16:creationId xmlns:a16="http://schemas.microsoft.com/office/drawing/2014/main" id="{066D9D57-B6D8-49A1-BCF6-8584871190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1" name="Text Box 8">
          <a:extLst>
            <a:ext uri="{FF2B5EF4-FFF2-40B4-BE49-F238E27FC236}">
              <a16:creationId xmlns:a16="http://schemas.microsoft.com/office/drawing/2014/main" id="{D946F421-45A8-47D8-9308-D81CBF28A2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2" name="Text Box 8">
          <a:extLst>
            <a:ext uri="{FF2B5EF4-FFF2-40B4-BE49-F238E27FC236}">
              <a16:creationId xmlns:a16="http://schemas.microsoft.com/office/drawing/2014/main" id="{EDAD467F-1AA4-47D7-8414-B00374E7E9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3" name="Text Box 8">
          <a:extLst>
            <a:ext uri="{FF2B5EF4-FFF2-40B4-BE49-F238E27FC236}">
              <a16:creationId xmlns:a16="http://schemas.microsoft.com/office/drawing/2014/main" id="{97D56F39-28EC-464D-998B-C45AA8C565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4" name="Text Box 8">
          <a:extLst>
            <a:ext uri="{FF2B5EF4-FFF2-40B4-BE49-F238E27FC236}">
              <a16:creationId xmlns:a16="http://schemas.microsoft.com/office/drawing/2014/main" id="{73CDB46A-A6FC-476F-84E2-CBDAC98615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5" name="Text Box 8">
          <a:extLst>
            <a:ext uri="{FF2B5EF4-FFF2-40B4-BE49-F238E27FC236}">
              <a16:creationId xmlns:a16="http://schemas.microsoft.com/office/drawing/2014/main" id="{4F5E43E2-F748-46AB-A3C4-D4A35AC3D4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6" name="Text Box 8">
          <a:extLst>
            <a:ext uri="{FF2B5EF4-FFF2-40B4-BE49-F238E27FC236}">
              <a16:creationId xmlns:a16="http://schemas.microsoft.com/office/drawing/2014/main" id="{3D26FA73-A76F-4DE7-8BCC-16684B5E86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7" name="Text Box 8">
          <a:extLst>
            <a:ext uri="{FF2B5EF4-FFF2-40B4-BE49-F238E27FC236}">
              <a16:creationId xmlns:a16="http://schemas.microsoft.com/office/drawing/2014/main" id="{3A68D90D-9F10-4DDB-992A-027924ABAA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8" name="Text Box 8">
          <a:extLst>
            <a:ext uri="{FF2B5EF4-FFF2-40B4-BE49-F238E27FC236}">
              <a16:creationId xmlns:a16="http://schemas.microsoft.com/office/drawing/2014/main" id="{804EB817-3EE5-4BFA-9262-9C97C6A0BD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59" name="Text Box 8">
          <a:extLst>
            <a:ext uri="{FF2B5EF4-FFF2-40B4-BE49-F238E27FC236}">
              <a16:creationId xmlns:a16="http://schemas.microsoft.com/office/drawing/2014/main" id="{991E1818-B134-4466-9569-E6A27AFF53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0" name="Text Box 8">
          <a:extLst>
            <a:ext uri="{FF2B5EF4-FFF2-40B4-BE49-F238E27FC236}">
              <a16:creationId xmlns:a16="http://schemas.microsoft.com/office/drawing/2014/main" id="{0E41F2BF-1947-4A57-BE63-78CBB782A6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1" name="Text Box 8">
          <a:extLst>
            <a:ext uri="{FF2B5EF4-FFF2-40B4-BE49-F238E27FC236}">
              <a16:creationId xmlns:a16="http://schemas.microsoft.com/office/drawing/2014/main" id="{41721A98-CE3B-4529-ACEC-746E8F9DD5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2" name="Text Box 8">
          <a:extLst>
            <a:ext uri="{FF2B5EF4-FFF2-40B4-BE49-F238E27FC236}">
              <a16:creationId xmlns:a16="http://schemas.microsoft.com/office/drawing/2014/main" id="{CB1E8B99-E5DF-44BD-BB74-98A8B769AA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3" name="Text Box 8">
          <a:extLst>
            <a:ext uri="{FF2B5EF4-FFF2-40B4-BE49-F238E27FC236}">
              <a16:creationId xmlns:a16="http://schemas.microsoft.com/office/drawing/2014/main" id="{A4571CCD-8A7F-4F01-AACB-5CF84C684B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4" name="Text Box 8">
          <a:extLst>
            <a:ext uri="{FF2B5EF4-FFF2-40B4-BE49-F238E27FC236}">
              <a16:creationId xmlns:a16="http://schemas.microsoft.com/office/drawing/2014/main" id="{ED9AA0EA-4665-4133-BF97-528BD2B872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5" name="Text Box 8">
          <a:extLst>
            <a:ext uri="{FF2B5EF4-FFF2-40B4-BE49-F238E27FC236}">
              <a16:creationId xmlns:a16="http://schemas.microsoft.com/office/drawing/2014/main" id="{2058BD66-899C-4D9E-B0EC-F1467A4C4E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6" name="Text Box 8">
          <a:extLst>
            <a:ext uri="{FF2B5EF4-FFF2-40B4-BE49-F238E27FC236}">
              <a16:creationId xmlns:a16="http://schemas.microsoft.com/office/drawing/2014/main" id="{07E755CE-7B45-40FD-8C57-0FFA619F1A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7" name="Text Box 8">
          <a:extLst>
            <a:ext uri="{FF2B5EF4-FFF2-40B4-BE49-F238E27FC236}">
              <a16:creationId xmlns:a16="http://schemas.microsoft.com/office/drawing/2014/main" id="{53B0C61F-50EB-4A0A-972D-3CB91F3F44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8" name="Text Box 8">
          <a:extLst>
            <a:ext uri="{FF2B5EF4-FFF2-40B4-BE49-F238E27FC236}">
              <a16:creationId xmlns:a16="http://schemas.microsoft.com/office/drawing/2014/main" id="{9849953D-7D78-4D88-A60C-505ED0323C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69" name="Text Box 8">
          <a:extLst>
            <a:ext uri="{FF2B5EF4-FFF2-40B4-BE49-F238E27FC236}">
              <a16:creationId xmlns:a16="http://schemas.microsoft.com/office/drawing/2014/main" id="{14877ED6-8830-47A4-8710-54B0A0B8DBB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0" name="Text Box 8">
          <a:extLst>
            <a:ext uri="{FF2B5EF4-FFF2-40B4-BE49-F238E27FC236}">
              <a16:creationId xmlns:a16="http://schemas.microsoft.com/office/drawing/2014/main" id="{AABADDCF-8445-4F3F-9663-00F923E26A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1" name="Text Box 8">
          <a:extLst>
            <a:ext uri="{FF2B5EF4-FFF2-40B4-BE49-F238E27FC236}">
              <a16:creationId xmlns:a16="http://schemas.microsoft.com/office/drawing/2014/main" id="{A0BBB1A8-DB15-48FC-B9E3-A7F93BC0586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2" name="Text Box 8">
          <a:extLst>
            <a:ext uri="{FF2B5EF4-FFF2-40B4-BE49-F238E27FC236}">
              <a16:creationId xmlns:a16="http://schemas.microsoft.com/office/drawing/2014/main" id="{F58A26BA-68EE-4DC2-8BBA-079D4E5521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3" name="Text Box 8">
          <a:extLst>
            <a:ext uri="{FF2B5EF4-FFF2-40B4-BE49-F238E27FC236}">
              <a16:creationId xmlns:a16="http://schemas.microsoft.com/office/drawing/2014/main" id="{6A070E66-5C57-4F3C-9A88-0DB3D0A2A6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4" name="Text Box 8">
          <a:extLst>
            <a:ext uri="{FF2B5EF4-FFF2-40B4-BE49-F238E27FC236}">
              <a16:creationId xmlns:a16="http://schemas.microsoft.com/office/drawing/2014/main" id="{D9F4CD8C-6F2D-4673-BA17-BA3CD4E91E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5" name="Text Box 8">
          <a:extLst>
            <a:ext uri="{FF2B5EF4-FFF2-40B4-BE49-F238E27FC236}">
              <a16:creationId xmlns:a16="http://schemas.microsoft.com/office/drawing/2014/main" id="{090425AE-D202-4038-B5A2-9EE4516F13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6" name="Text Box 8">
          <a:extLst>
            <a:ext uri="{FF2B5EF4-FFF2-40B4-BE49-F238E27FC236}">
              <a16:creationId xmlns:a16="http://schemas.microsoft.com/office/drawing/2014/main" id="{974B6062-9C37-40EE-85C5-48B63F9F58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7" name="Text Box 8">
          <a:extLst>
            <a:ext uri="{FF2B5EF4-FFF2-40B4-BE49-F238E27FC236}">
              <a16:creationId xmlns:a16="http://schemas.microsoft.com/office/drawing/2014/main" id="{3C20BB6E-B168-4FF8-A079-60B6C999B3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8" name="Text Box 8">
          <a:extLst>
            <a:ext uri="{FF2B5EF4-FFF2-40B4-BE49-F238E27FC236}">
              <a16:creationId xmlns:a16="http://schemas.microsoft.com/office/drawing/2014/main" id="{3D3A1779-4434-44C3-A3C2-19C3603FF7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79" name="Text Box 8">
          <a:extLst>
            <a:ext uri="{FF2B5EF4-FFF2-40B4-BE49-F238E27FC236}">
              <a16:creationId xmlns:a16="http://schemas.microsoft.com/office/drawing/2014/main" id="{48F66193-52A0-48A8-A7D7-EC0C1B2894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0" name="Text Box 8">
          <a:extLst>
            <a:ext uri="{FF2B5EF4-FFF2-40B4-BE49-F238E27FC236}">
              <a16:creationId xmlns:a16="http://schemas.microsoft.com/office/drawing/2014/main" id="{8BEC4E6B-DBC9-433E-BC19-26757795BD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1" name="Text Box 8">
          <a:extLst>
            <a:ext uri="{FF2B5EF4-FFF2-40B4-BE49-F238E27FC236}">
              <a16:creationId xmlns:a16="http://schemas.microsoft.com/office/drawing/2014/main" id="{511C3613-569B-40CE-B59C-900BBA228D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2" name="Text Box 8">
          <a:extLst>
            <a:ext uri="{FF2B5EF4-FFF2-40B4-BE49-F238E27FC236}">
              <a16:creationId xmlns:a16="http://schemas.microsoft.com/office/drawing/2014/main" id="{D5A8D92B-CE4E-4F6B-802D-68A490BBB7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3" name="Text Box 8">
          <a:extLst>
            <a:ext uri="{FF2B5EF4-FFF2-40B4-BE49-F238E27FC236}">
              <a16:creationId xmlns:a16="http://schemas.microsoft.com/office/drawing/2014/main" id="{27403997-0E7A-42CD-ACF0-52CB7EA28F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4" name="Text Box 8">
          <a:extLst>
            <a:ext uri="{FF2B5EF4-FFF2-40B4-BE49-F238E27FC236}">
              <a16:creationId xmlns:a16="http://schemas.microsoft.com/office/drawing/2014/main" id="{4E6BE1C0-DAED-41B8-BECA-03992FA32C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5" name="Text Box 8">
          <a:extLst>
            <a:ext uri="{FF2B5EF4-FFF2-40B4-BE49-F238E27FC236}">
              <a16:creationId xmlns:a16="http://schemas.microsoft.com/office/drawing/2014/main" id="{A361D64E-23E9-4DB1-A17B-76BFD21163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6" name="Text Box 8">
          <a:extLst>
            <a:ext uri="{FF2B5EF4-FFF2-40B4-BE49-F238E27FC236}">
              <a16:creationId xmlns:a16="http://schemas.microsoft.com/office/drawing/2014/main" id="{A83B8B06-DFB6-473C-B1D2-31CD2E3C0D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7" name="Text Box 8">
          <a:extLst>
            <a:ext uri="{FF2B5EF4-FFF2-40B4-BE49-F238E27FC236}">
              <a16:creationId xmlns:a16="http://schemas.microsoft.com/office/drawing/2014/main" id="{4A73C572-B7CF-485B-A2E2-2912951884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8" name="Text Box 8">
          <a:extLst>
            <a:ext uri="{FF2B5EF4-FFF2-40B4-BE49-F238E27FC236}">
              <a16:creationId xmlns:a16="http://schemas.microsoft.com/office/drawing/2014/main" id="{C12E2244-D880-4884-A42D-25992D6E8FA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89" name="Text Box 8">
          <a:extLst>
            <a:ext uri="{FF2B5EF4-FFF2-40B4-BE49-F238E27FC236}">
              <a16:creationId xmlns:a16="http://schemas.microsoft.com/office/drawing/2014/main" id="{FC98F944-0177-4A54-9B88-98A2350FAF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0" name="Text Box 8">
          <a:extLst>
            <a:ext uri="{FF2B5EF4-FFF2-40B4-BE49-F238E27FC236}">
              <a16:creationId xmlns:a16="http://schemas.microsoft.com/office/drawing/2014/main" id="{B1CCA0A6-B93B-406A-811F-E51481E30B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1" name="Text Box 8">
          <a:extLst>
            <a:ext uri="{FF2B5EF4-FFF2-40B4-BE49-F238E27FC236}">
              <a16:creationId xmlns:a16="http://schemas.microsoft.com/office/drawing/2014/main" id="{23FE8295-4568-4408-8303-ECD7136345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2" name="Text Box 8">
          <a:extLst>
            <a:ext uri="{FF2B5EF4-FFF2-40B4-BE49-F238E27FC236}">
              <a16:creationId xmlns:a16="http://schemas.microsoft.com/office/drawing/2014/main" id="{4339B32C-E309-49D3-8F29-9605EE652B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3" name="Text Box 8">
          <a:extLst>
            <a:ext uri="{FF2B5EF4-FFF2-40B4-BE49-F238E27FC236}">
              <a16:creationId xmlns:a16="http://schemas.microsoft.com/office/drawing/2014/main" id="{127BCCF1-0039-430A-8315-BC21AF07C4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4" name="Text Box 8">
          <a:extLst>
            <a:ext uri="{FF2B5EF4-FFF2-40B4-BE49-F238E27FC236}">
              <a16:creationId xmlns:a16="http://schemas.microsoft.com/office/drawing/2014/main" id="{D1679332-BDC5-45B3-B4FC-63D046631F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5" name="Text Box 8">
          <a:extLst>
            <a:ext uri="{FF2B5EF4-FFF2-40B4-BE49-F238E27FC236}">
              <a16:creationId xmlns:a16="http://schemas.microsoft.com/office/drawing/2014/main" id="{4E683245-F08A-40AC-AEE8-68028BCFDD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6" name="Text Box 8">
          <a:extLst>
            <a:ext uri="{FF2B5EF4-FFF2-40B4-BE49-F238E27FC236}">
              <a16:creationId xmlns:a16="http://schemas.microsoft.com/office/drawing/2014/main" id="{8764C54E-C765-4191-A9D4-C4193009D2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7" name="Text Box 8">
          <a:extLst>
            <a:ext uri="{FF2B5EF4-FFF2-40B4-BE49-F238E27FC236}">
              <a16:creationId xmlns:a16="http://schemas.microsoft.com/office/drawing/2014/main" id="{D9361CFB-E2F8-49C7-A9D3-24493714D2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8" name="Text Box 8">
          <a:extLst>
            <a:ext uri="{FF2B5EF4-FFF2-40B4-BE49-F238E27FC236}">
              <a16:creationId xmlns:a16="http://schemas.microsoft.com/office/drawing/2014/main" id="{C6810EE4-BDEF-47E1-B558-AC471C70E9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2999" name="Text Box 8">
          <a:extLst>
            <a:ext uri="{FF2B5EF4-FFF2-40B4-BE49-F238E27FC236}">
              <a16:creationId xmlns:a16="http://schemas.microsoft.com/office/drawing/2014/main" id="{2AF1E246-0662-4851-BAD7-97930963BC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0" name="Text Box 8">
          <a:extLst>
            <a:ext uri="{FF2B5EF4-FFF2-40B4-BE49-F238E27FC236}">
              <a16:creationId xmlns:a16="http://schemas.microsoft.com/office/drawing/2014/main" id="{5AA7ACE7-EAE4-4874-AF52-BBA3DAD9EB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1" name="Text Box 8">
          <a:extLst>
            <a:ext uri="{FF2B5EF4-FFF2-40B4-BE49-F238E27FC236}">
              <a16:creationId xmlns:a16="http://schemas.microsoft.com/office/drawing/2014/main" id="{B7B1C45F-F65F-43E4-A69D-615B934ADD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2" name="Text Box 8">
          <a:extLst>
            <a:ext uri="{FF2B5EF4-FFF2-40B4-BE49-F238E27FC236}">
              <a16:creationId xmlns:a16="http://schemas.microsoft.com/office/drawing/2014/main" id="{5E1716DD-05EB-4417-94AA-CC204DF0BC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3" name="Text Box 8">
          <a:extLst>
            <a:ext uri="{FF2B5EF4-FFF2-40B4-BE49-F238E27FC236}">
              <a16:creationId xmlns:a16="http://schemas.microsoft.com/office/drawing/2014/main" id="{B1781C24-6499-4568-A952-41CD422C13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4" name="Text Box 8">
          <a:extLst>
            <a:ext uri="{FF2B5EF4-FFF2-40B4-BE49-F238E27FC236}">
              <a16:creationId xmlns:a16="http://schemas.microsoft.com/office/drawing/2014/main" id="{BC0329D6-10E2-496E-B326-180B0F763C8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5" name="Text Box 8">
          <a:extLst>
            <a:ext uri="{FF2B5EF4-FFF2-40B4-BE49-F238E27FC236}">
              <a16:creationId xmlns:a16="http://schemas.microsoft.com/office/drawing/2014/main" id="{DE6B02BE-DBFC-4AF0-93E1-08EFB367D5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6" name="Text Box 8">
          <a:extLst>
            <a:ext uri="{FF2B5EF4-FFF2-40B4-BE49-F238E27FC236}">
              <a16:creationId xmlns:a16="http://schemas.microsoft.com/office/drawing/2014/main" id="{D21B2CDA-367F-4993-A4DD-9800E7A9E2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7" name="Text Box 8">
          <a:extLst>
            <a:ext uri="{FF2B5EF4-FFF2-40B4-BE49-F238E27FC236}">
              <a16:creationId xmlns:a16="http://schemas.microsoft.com/office/drawing/2014/main" id="{0BCC3D39-7E58-41C8-82F8-3F3A68FF32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8" name="Text Box 8">
          <a:extLst>
            <a:ext uri="{FF2B5EF4-FFF2-40B4-BE49-F238E27FC236}">
              <a16:creationId xmlns:a16="http://schemas.microsoft.com/office/drawing/2014/main" id="{2E2EAD7D-F7AF-4752-ACF6-CBAE29C554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09" name="Text Box 8">
          <a:extLst>
            <a:ext uri="{FF2B5EF4-FFF2-40B4-BE49-F238E27FC236}">
              <a16:creationId xmlns:a16="http://schemas.microsoft.com/office/drawing/2014/main" id="{3A7C6708-D1E6-40D1-A40A-7CC99E5E09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0" name="Text Box 8">
          <a:extLst>
            <a:ext uri="{FF2B5EF4-FFF2-40B4-BE49-F238E27FC236}">
              <a16:creationId xmlns:a16="http://schemas.microsoft.com/office/drawing/2014/main" id="{9C282B67-F050-4FF0-A4D4-B5AD9F7198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1" name="Text Box 8">
          <a:extLst>
            <a:ext uri="{FF2B5EF4-FFF2-40B4-BE49-F238E27FC236}">
              <a16:creationId xmlns:a16="http://schemas.microsoft.com/office/drawing/2014/main" id="{B4A71CB6-EC41-4BE2-A959-40FC92220A5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2" name="Text Box 8">
          <a:extLst>
            <a:ext uri="{FF2B5EF4-FFF2-40B4-BE49-F238E27FC236}">
              <a16:creationId xmlns:a16="http://schemas.microsoft.com/office/drawing/2014/main" id="{56533424-3655-46F4-9DCC-536A2A35E7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3" name="Text Box 8">
          <a:extLst>
            <a:ext uri="{FF2B5EF4-FFF2-40B4-BE49-F238E27FC236}">
              <a16:creationId xmlns:a16="http://schemas.microsoft.com/office/drawing/2014/main" id="{5EE90B91-1062-4BAC-A7F9-E17C674F10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4" name="Text Box 8">
          <a:extLst>
            <a:ext uri="{FF2B5EF4-FFF2-40B4-BE49-F238E27FC236}">
              <a16:creationId xmlns:a16="http://schemas.microsoft.com/office/drawing/2014/main" id="{25C13B06-A120-457A-9A98-3BDBC8E6ED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5" name="Text Box 8">
          <a:extLst>
            <a:ext uri="{FF2B5EF4-FFF2-40B4-BE49-F238E27FC236}">
              <a16:creationId xmlns:a16="http://schemas.microsoft.com/office/drawing/2014/main" id="{E1107E5B-539A-4D8F-B696-AE98BC3106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6" name="Text Box 8">
          <a:extLst>
            <a:ext uri="{FF2B5EF4-FFF2-40B4-BE49-F238E27FC236}">
              <a16:creationId xmlns:a16="http://schemas.microsoft.com/office/drawing/2014/main" id="{D36BFE53-8ECE-438C-BEA9-EF29D9B215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7" name="Text Box 8">
          <a:extLst>
            <a:ext uri="{FF2B5EF4-FFF2-40B4-BE49-F238E27FC236}">
              <a16:creationId xmlns:a16="http://schemas.microsoft.com/office/drawing/2014/main" id="{06023423-E960-49C2-9E21-519DA8FC32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8" name="Text Box 8">
          <a:extLst>
            <a:ext uri="{FF2B5EF4-FFF2-40B4-BE49-F238E27FC236}">
              <a16:creationId xmlns:a16="http://schemas.microsoft.com/office/drawing/2014/main" id="{C299E274-E659-4FFF-BB4F-3417269DF2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19" name="Text Box 8">
          <a:extLst>
            <a:ext uri="{FF2B5EF4-FFF2-40B4-BE49-F238E27FC236}">
              <a16:creationId xmlns:a16="http://schemas.microsoft.com/office/drawing/2014/main" id="{58335408-B31E-4301-8D75-F6E7751344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0" name="Text Box 8">
          <a:extLst>
            <a:ext uri="{FF2B5EF4-FFF2-40B4-BE49-F238E27FC236}">
              <a16:creationId xmlns:a16="http://schemas.microsoft.com/office/drawing/2014/main" id="{64AC7EC5-8BF8-4F30-A694-BF1D971820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1" name="Text Box 8">
          <a:extLst>
            <a:ext uri="{FF2B5EF4-FFF2-40B4-BE49-F238E27FC236}">
              <a16:creationId xmlns:a16="http://schemas.microsoft.com/office/drawing/2014/main" id="{FA51EB57-5156-4E5A-9AA9-F5754262083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2" name="Text Box 8">
          <a:extLst>
            <a:ext uri="{FF2B5EF4-FFF2-40B4-BE49-F238E27FC236}">
              <a16:creationId xmlns:a16="http://schemas.microsoft.com/office/drawing/2014/main" id="{10F497A6-EF8E-44C3-B415-45CFD609F5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3" name="Text Box 8">
          <a:extLst>
            <a:ext uri="{FF2B5EF4-FFF2-40B4-BE49-F238E27FC236}">
              <a16:creationId xmlns:a16="http://schemas.microsoft.com/office/drawing/2014/main" id="{C32DADA8-D09E-45E4-88E9-D609B32DF2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4" name="Text Box 8">
          <a:extLst>
            <a:ext uri="{FF2B5EF4-FFF2-40B4-BE49-F238E27FC236}">
              <a16:creationId xmlns:a16="http://schemas.microsoft.com/office/drawing/2014/main" id="{F943D264-9B70-443C-8A41-7A3F3F2458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5" name="Text Box 8">
          <a:extLst>
            <a:ext uri="{FF2B5EF4-FFF2-40B4-BE49-F238E27FC236}">
              <a16:creationId xmlns:a16="http://schemas.microsoft.com/office/drawing/2014/main" id="{3FE08E0A-5FC4-4C42-A41C-64E116AB35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6" name="Text Box 8">
          <a:extLst>
            <a:ext uri="{FF2B5EF4-FFF2-40B4-BE49-F238E27FC236}">
              <a16:creationId xmlns:a16="http://schemas.microsoft.com/office/drawing/2014/main" id="{2F7667D4-6D09-4F93-AA35-1C727FD659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7" name="Text Box 8">
          <a:extLst>
            <a:ext uri="{FF2B5EF4-FFF2-40B4-BE49-F238E27FC236}">
              <a16:creationId xmlns:a16="http://schemas.microsoft.com/office/drawing/2014/main" id="{B951BC81-766B-4852-84BF-BCC26C1D93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8" name="Text Box 8">
          <a:extLst>
            <a:ext uri="{FF2B5EF4-FFF2-40B4-BE49-F238E27FC236}">
              <a16:creationId xmlns:a16="http://schemas.microsoft.com/office/drawing/2014/main" id="{72E8BB1B-79BC-429B-871D-7826E2485D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29" name="Text Box 8">
          <a:extLst>
            <a:ext uri="{FF2B5EF4-FFF2-40B4-BE49-F238E27FC236}">
              <a16:creationId xmlns:a16="http://schemas.microsoft.com/office/drawing/2014/main" id="{21ADACAF-97B9-4365-AB85-6C295919C0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0" name="Text Box 8">
          <a:extLst>
            <a:ext uri="{FF2B5EF4-FFF2-40B4-BE49-F238E27FC236}">
              <a16:creationId xmlns:a16="http://schemas.microsoft.com/office/drawing/2014/main" id="{46880F76-4134-4D4C-8B53-BE2E00613D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1" name="Text Box 8">
          <a:extLst>
            <a:ext uri="{FF2B5EF4-FFF2-40B4-BE49-F238E27FC236}">
              <a16:creationId xmlns:a16="http://schemas.microsoft.com/office/drawing/2014/main" id="{BDB7EB57-90D1-4B66-8D3C-63AFDCF935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2" name="Text Box 8">
          <a:extLst>
            <a:ext uri="{FF2B5EF4-FFF2-40B4-BE49-F238E27FC236}">
              <a16:creationId xmlns:a16="http://schemas.microsoft.com/office/drawing/2014/main" id="{DD0BA44B-3413-48B8-ABB5-143C29039B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3" name="Text Box 8">
          <a:extLst>
            <a:ext uri="{FF2B5EF4-FFF2-40B4-BE49-F238E27FC236}">
              <a16:creationId xmlns:a16="http://schemas.microsoft.com/office/drawing/2014/main" id="{AC6A256A-2997-49A6-B004-85E024DBD4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4" name="Text Box 8">
          <a:extLst>
            <a:ext uri="{FF2B5EF4-FFF2-40B4-BE49-F238E27FC236}">
              <a16:creationId xmlns:a16="http://schemas.microsoft.com/office/drawing/2014/main" id="{204770F1-3B95-416B-9931-F5D09B6DD1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5" name="Text Box 8">
          <a:extLst>
            <a:ext uri="{FF2B5EF4-FFF2-40B4-BE49-F238E27FC236}">
              <a16:creationId xmlns:a16="http://schemas.microsoft.com/office/drawing/2014/main" id="{3EC348AD-F888-4D68-AD6A-E5655FA8CE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6" name="Text Box 8">
          <a:extLst>
            <a:ext uri="{FF2B5EF4-FFF2-40B4-BE49-F238E27FC236}">
              <a16:creationId xmlns:a16="http://schemas.microsoft.com/office/drawing/2014/main" id="{2A0FC4A1-C34D-4B03-9CB1-2EB31CDE8C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7" name="Text Box 8">
          <a:extLst>
            <a:ext uri="{FF2B5EF4-FFF2-40B4-BE49-F238E27FC236}">
              <a16:creationId xmlns:a16="http://schemas.microsoft.com/office/drawing/2014/main" id="{E034FD08-3E2B-4690-83D5-7C848FCE3F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8" name="Text Box 8">
          <a:extLst>
            <a:ext uri="{FF2B5EF4-FFF2-40B4-BE49-F238E27FC236}">
              <a16:creationId xmlns:a16="http://schemas.microsoft.com/office/drawing/2014/main" id="{2403DF9C-0010-4B02-B9CF-91634B6254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39" name="Text Box 8">
          <a:extLst>
            <a:ext uri="{FF2B5EF4-FFF2-40B4-BE49-F238E27FC236}">
              <a16:creationId xmlns:a16="http://schemas.microsoft.com/office/drawing/2014/main" id="{8BCF73A3-19F8-46C7-AFAE-2991F0AE711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0" name="Text Box 8">
          <a:extLst>
            <a:ext uri="{FF2B5EF4-FFF2-40B4-BE49-F238E27FC236}">
              <a16:creationId xmlns:a16="http://schemas.microsoft.com/office/drawing/2014/main" id="{518380EC-464A-4186-A6FD-4C6051B1A9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1" name="Text Box 8">
          <a:extLst>
            <a:ext uri="{FF2B5EF4-FFF2-40B4-BE49-F238E27FC236}">
              <a16:creationId xmlns:a16="http://schemas.microsoft.com/office/drawing/2014/main" id="{24BCB39B-164A-4635-A376-B7EBAFC618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2" name="Text Box 8">
          <a:extLst>
            <a:ext uri="{FF2B5EF4-FFF2-40B4-BE49-F238E27FC236}">
              <a16:creationId xmlns:a16="http://schemas.microsoft.com/office/drawing/2014/main" id="{C1D71348-6B7C-4B3E-9ACE-A9D0F6ABB5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3" name="Text Box 8">
          <a:extLst>
            <a:ext uri="{FF2B5EF4-FFF2-40B4-BE49-F238E27FC236}">
              <a16:creationId xmlns:a16="http://schemas.microsoft.com/office/drawing/2014/main" id="{8A8031BD-94A6-4766-B00E-53250B1505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4" name="Text Box 8">
          <a:extLst>
            <a:ext uri="{FF2B5EF4-FFF2-40B4-BE49-F238E27FC236}">
              <a16:creationId xmlns:a16="http://schemas.microsoft.com/office/drawing/2014/main" id="{3E1DBDAE-5AC7-4888-956B-851331BF61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5" name="Text Box 8">
          <a:extLst>
            <a:ext uri="{FF2B5EF4-FFF2-40B4-BE49-F238E27FC236}">
              <a16:creationId xmlns:a16="http://schemas.microsoft.com/office/drawing/2014/main" id="{81749C28-3589-47DE-904A-49CBB1C9F5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6" name="Text Box 8">
          <a:extLst>
            <a:ext uri="{FF2B5EF4-FFF2-40B4-BE49-F238E27FC236}">
              <a16:creationId xmlns:a16="http://schemas.microsoft.com/office/drawing/2014/main" id="{EA11F1FF-C5B0-4EDC-8EED-876A923C594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7" name="Text Box 8">
          <a:extLst>
            <a:ext uri="{FF2B5EF4-FFF2-40B4-BE49-F238E27FC236}">
              <a16:creationId xmlns:a16="http://schemas.microsoft.com/office/drawing/2014/main" id="{15CDD7EE-1E86-4FF7-9145-FD58BA78CE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8" name="Text Box 8">
          <a:extLst>
            <a:ext uri="{FF2B5EF4-FFF2-40B4-BE49-F238E27FC236}">
              <a16:creationId xmlns:a16="http://schemas.microsoft.com/office/drawing/2014/main" id="{F7C8896F-C027-49C6-A6F1-8EE55FC320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49" name="Text Box 8">
          <a:extLst>
            <a:ext uri="{FF2B5EF4-FFF2-40B4-BE49-F238E27FC236}">
              <a16:creationId xmlns:a16="http://schemas.microsoft.com/office/drawing/2014/main" id="{9D75321B-9AE7-48EA-AD5E-58D2211882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0" name="Text Box 8">
          <a:extLst>
            <a:ext uri="{FF2B5EF4-FFF2-40B4-BE49-F238E27FC236}">
              <a16:creationId xmlns:a16="http://schemas.microsoft.com/office/drawing/2014/main" id="{97E5F539-0B85-467A-86D3-FE3BFB9B674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1" name="Text Box 8">
          <a:extLst>
            <a:ext uri="{FF2B5EF4-FFF2-40B4-BE49-F238E27FC236}">
              <a16:creationId xmlns:a16="http://schemas.microsoft.com/office/drawing/2014/main" id="{BAC386A2-03A4-4808-B0C9-F9EE08D8D11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2" name="Text Box 8">
          <a:extLst>
            <a:ext uri="{FF2B5EF4-FFF2-40B4-BE49-F238E27FC236}">
              <a16:creationId xmlns:a16="http://schemas.microsoft.com/office/drawing/2014/main" id="{5AB1EED5-C5CB-4B77-A8D4-15F40980EE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3" name="Text Box 8">
          <a:extLst>
            <a:ext uri="{FF2B5EF4-FFF2-40B4-BE49-F238E27FC236}">
              <a16:creationId xmlns:a16="http://schemas.microsoft.com/office/drawing/2014/main" id="{2D706D09-9B3F-4CC8-85BC-206C5DA57C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4" name="Text Box 8">
          <a:extLst>
            <a:ext uri="{FF2B5EF4-FFF2-40B4-BE49-F238E27FC236}">
              <a16:creationId xmlns:a16="http://schemas.microsoft.com/office/drawing/2014/main" id="{D9CFE147-9571-4E6D-8B65-67D767BA44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5" name="Text Box 8">
          <a:extLst>
            <a:ext uri="{FF2B5EF4-FFF2-40B4-BE49-F238E27FC236}">
              <a16:creationId xmlns:a16="http://schemas.microsoft.com/office/drawing/2014/main" id="{20243651-8871-467E-BB29-B3562BE9F2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6" name="Text Box 8">
          <a:extLst>
            <a:ext uri="{FF2B5EF4-FFF2-40B4-BE49-F238E27FC236}">
              <a16:creationId xmlns:a16="http://schemas.microsoft.com/office/drawing/2014/main" id="{F5940DAA-DB24-4E13-AE2C-064DA58E38A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7" name="Text Box 8">
          <a:extLst>
            <a:ext uri="{FF2B5EF4-FFF2-40B4-BE49-F238E27FC236}">
              <a16:creationId xmlns:a16="http://schemas.microsoft.com/office/drawing/2014/main" id="{70F3DC8B-2710-4102-A9DB-E341D7DEBB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8" name="Text Box 8">
          <a:extLst>
            <a:ext uri="{FF2B5EF4-FFF2-40B4-BE49-F238E27FC236}">
              <a16:creationId xmlns:a16="http://schemas.microsoft.com/office/drawing/2014/main" id="{DA0A565B-F0E2-43AC-A515-CD1D3BD9CF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59" name="Text Box 8">
          <a:extLst>
            <a:ext uri="{FF2B5EF4-FFF2-40B4-BE49-F238E27FC236}">
              <a16:creationId xmlns:a16="http://schemas.microsoft.com/office/drawing/2014/main" id="{C63A46DD-9FB7-4786-9C60-7774993BB9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0" name="Text Box 8">
          <a:extLst>
            <a:ext uri="{FF2B5EF4-FFF2-40B4-BE49-F238E27FC236}">
              <a16:creationId xmlns:a16="http://schemas.microsoft.com/office/drawing/2014/main" id="{F8E0C631-2CF7-4A9C-B500-EE29B1A8C9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1" name="Text Box 8">
          <a:extLst>
            <a:ext uri="{FF2B5EF4-FFF2-40B4-BE49-F238E27FC236}">
              <a16:creationId xmlns:a16="http://schemas.microsoft.com/office/drawing/2014/main" id="{E3FD00A1-C425-4F6A-9D6B-66B1A22E7A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2" name="Text Box 8">
          <a:extLst>
            <a:ext uri="{FF2B5EF4-FFF2-40B4-BE49-F238E27FC236}">
              <a16:creationId xmlns:a16="http://schemas.microsoft.com/office/drawing/2014/main" id="{5DEE897A-6A9F-465F-9415-A810C7F229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3" name="Text Box 8">
          <a:extLst>
            <a:ext uri="{FF2B5EF4-FFF2-40B4-BE49-F238E27FC236}">
              <a16:creationId xmlns:a16="http://schemas.microsoft.com/office/drawing/2014/main" id="{093725A0-EF27-4300-83F2-1189E2F236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4" name="Text Box 8">
          <a:extLst>
            <a:ext uri="{FF2B5EF4-FFF2-40B4-BE49-F238E27FC236}">
              <a16:creationId xmlns:a16="http://schemas.microsoft.com/office/drawing/2014/main" id="{07670A00-A11D-4D24-A809-9951FF247D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5" name="Text Box 8">
          <a:extLst>
            <a:ext uri="{FF2B5EF4-FFF2-40B4-BE49-F238E27FC236}">
              <a16:creationId xmlns:a16="http://schemas.microsoft.com/office/drawing/2014/main" id="{86409188-EDC3-486B-A590-4555ADCBB0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6" name="Text Box 8">
          <a:extLst>
            <a:ext uri="{FF2B5EF4-FFF2-40B4-BE49-F238E27FC236}">
              <a16:creationId xmlns:a16="http://schemas.microsoft.com/office/drawing/2014/main" id="{50C715B1-1F50-4AE3-8650-4EE7D5C9F7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7" name="Text Box 8">
          <a:extLst>
            <a:ext uri="{FF2B5EF4-FFF2-40B4-BE49-F238E27FC236}">
              <a16:creationId xmlns:a16="http://schemas.microsoft.com/office/drawing/2014/main" id="{0DF15451-86C3-4192-B415-B95EEC6D61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8" name="Text Box 8">
          <a:extLst>
            <a:ext uri="{FF2B5EF4-FFF2-40B4-BE49-F238E27FC236}">
              <a16:creationId xmlns:a16="http://schemas.microsoft.com/office/drawing/2014/main" id="{1A29A6F8-CD81-4A95-9A9D-D5D8B075BE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69" name="Text Box 8">
          <a:extLst>
            <a:ext uri="{FF2B5EF4-FFF2-40B4-BE49-F238E27FC236}">
              <a16:creationId xmlns:a16="http://schemas.microsoft.com/office/drawing/2014/main" id="{1CF112B3-758B-45D4-8393-152846D0D7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0" name="Text Box 8">
          <a:extLst>
            <a:ext uri="{FF2B5EF4-FFF2-40B4-BE49-F238E27FC236}">
              <a16:creationId xmlns:a16="http://schemas.microsoft.com/office/drawing/2014/main" id="{30BEAB81-7B0F-4A95-8B95-F816EF7B0A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1" name="Text Box 8">
          <a:extLst>
            <a:ext uri="{FF2B5EF4-FFF2-40B4-BE49-F238E27FC236}">
              <a16:creationId xmlns:a16="http://schemas.microsoft.com/office/drawing/2014/main" id="{9B7866B7-4442-472B-956C-46CCD7CE04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2" name="Text Box 8">
          <a:extLst>
            <a:ext uri="{FF2B5EF4-FFF2-40B4-BE49-F238E27FC236}">
              <a16:creationId xmlns:a16="http://schemas.microsoft.com/office/drawing/2014/main" id="{AA329F20-D99C-47BA-8084-56BA59BA0F1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3" name="Text Box 8">
          <a:extLst>
            <a:ext uri="{FF2B5EF4-FFF2-40B4-BE49-F238E27FC236}">
              <a16:creationId xmlns:a16="http://schemas.microsoft.com/office/drawing/2014/main" id="{E535878E-F7BF-4FF1-9C1F-5145A2DB1D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4" name="Text Box 8">
          <a:extLst>
            <a:ext uri="{FF2B5EF4-FFF2-40B4-BE49-F238E27FC236}">
              <a16:creationId xmlns:a16="http://schemas.microsoft.com/office/drawing/2014/main" id="{B048E0BC-C3BD-449B-B1DD-C1CC332A4C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5" name="Text Box 8">
          <a:extLst>
            <a:ext uri="{FF2B5EF4-FFF2-40B4-BE49-F238E27FC236}">
              <a16:creationId xmlns:a16="http://schemas.microsoft.com/office/drawing/2014/main" id="{991B2D66-7D0F-4C73-940E-B1E12FCAA12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6" name="Text Box 8">
          <a:extLst>
            <a:ext uri="{FF2B5EF4-FFF2-40B4-BE49-F238E27FC236}">
              <a16:creationId xmlns:a16="http://schemas.microsoft.com/office/drawing/2014/main" id="{B682E183-2B79-4FD2-916C-13631920D7B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7" name="Text Box 8">
          <a:extLst>
            <a:ext uri="{FF2B5EF4-FFF2-40B4-BE49-F238E27FC236}">
              <a16:creationId xmlns:a16="http://schemas.microsoft.com/office/drawing/2014/main" id="{174DE82B-775E-478E-A262-96A49964D3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8" name="Text Box 8">
          <a:extLst>
            <a:ext uri="{FF2B5EF4-FFF2-40B4-BE49-F238E27FC236}">
              <a16:creationId xmlns:a16="http://schemas.microsoft.com/office/drawing/2014/main" id="{8450FA50-8641-4052-BCC9-1584DB60B2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79" name="Text Box 8">
          <a:extLst>
            <a:ext uri="{FF2B5EF4-FFF2-40B4-BE49-F238E27FC236}">
              <a16:creationId xmlns:a16="http://schemas.microsoft.com/office/drawing/2014/main" id="{3B5E7755-C7C8-4E75-967F-100E6A2290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21B614F8-31A3-4727-ADB2-C255646CD0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1" name="Text Box 8">
          <a:extLst>
            <a:ext uri="{FF2B5EF4-FFF2-40B4-BE49-F238E27FC236}">
              <a16:creationId xmlns:a16="http://schemas.microsoft.com/office/drawing/2014/main" id="{BF9930F5-6F9E-4C45-9BE8-E2103401A6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2" name="Text Box 8">
          <a:extLst>
            <a:ext uri="{FF2B5EF4-FFF2-40B4-BE49-F238E27FC236}">
              <a16:creationId xmlns:a16="http://schemas.microsoft.com/office/drawing/2014/main" id="{0DBD024B-08D8-4264-9213-A048D8A7C7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3" name="Text Box 8">
          <a:extLst>
            <a:ext uri="{FF2B5EF4-FFF2-40B4-BE49-F238E27FC236}">
              <a16:creationId xmlns:a16="http://schemas.microsoft.com/office/drawing/2014/main" id="{58741629-C276-4B39-812F-DC53E9D88F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4" name="Text Box 8">
          <a:extLst>
            <a:ext uri="{FF2B5EF4-FFF2-40B4-BE49-F238E27FC236}">
              <a16:creationId xmlns:a16="http://schemas.microsoft.com/office/drawing/2014/main" id="{2EF9458C-1D6D-4B7D-B226-4BF9C7A34D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5" name="Text Box 8">
          <a:extLst>
            <a:ext uri="{FF2B5EF4-FFF2-40B4-BE49-F238E27FC236}">
              <a16:creationId xmlns:a16="http://schemas.microsoft.com/office/drawing/2014/main" id="{C95DEA2C-A474-47D4-AF50-CE4B59824F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6" name="Text Box 8">
          <a:extLst>
            <a:ext uri="{FF2B5EF4-FFF2-40B4-BE49-F238E27FC236}">
              <a16:creationId xmlns:a16="http://schemas.microsoft.com/office/drawing/2014/main" id="{5CEF498E-E510-487E-9333-5726143BEF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7" name="Text Box 8">
          <a:extLst>
            <a:ext uri="{FF2B5EF4-FFF2-40B4-BE49-F238E27FC236}">
              <a16:creationId xmlns:a16="http://schemas.microsoft.com/office/drawing/2014/main" id="{D2D0FA97-548E-42BF-9186-744CDABB41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8" name="Text Box 8">
          <a:extLst>
            <a:ext uri="{FF2B5EF4-FFF2-40B4-BE49-F238E27FC236}">
              <a16:creationId xmlns:a16="http://schemas.microsoft.com/office/drawing/2014/main" id="{C59FC498-A39E-4C79-8A1A-F0C36A3C8A9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89" name="Text Box 8">
          <a:extLst>
            <a:ext uri="{FF2B5EF4-FFF2-40B4-BE49-F238E27FC236}">
              <a16:creationId xmlns:a16="http://schemas.microsoft.com/office/drawing/2014/main" id="{DCB04DCA-C9F6-4AC0-B338-912C12D305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0" name="Text Box 8">
          <a:extLst>
            <a:ext uri="{FF2B5EF4-FFF2-40B4-BE49-F238E27FC236}">
              <a16:creationId xmlns:a16="http://schemas.microsoft.com/office/drawing/2014/main" id="{883B6DB2-CAC9-4105-A2BC-32CB6B6260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1" name="Text Box 8">
          <a:extLst>
            <a:ext uri="{FF2B5EF4-FFF2-40B4-BE49-F238E27FC236}">
              <a16:creationId xmlns:a16="http://schemas.microsoft.com/office/drawing/2014/main" id="{064F9B33-6C1F-4038-A070-260D894EFB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2" name="Text Box 8">
          <a:extLst>
            <a:ext uri="{FF2B5EF4-FFF2-40B4-BE49-F238E27FC236}">
              <a16:creationId xmlns:a16="http://schemas.microsoft.com/office/drawing/2014/main" id="{070D2625-D29C-40D4-96F4-46EBF8770B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3" name="Text Box 8">
          <a:extLst>
            <a:ext uri="{FF2B5EF4-FFF2-40B4-BE49-F238E27FC236}">
              <a16:creationId xmlns:a16="http://schemas.microsoft.com/office/drawing/2014/main" id="{E2482948-4A6A-4FE0-88D4-1008B61AEE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4" name="Text Box 8">
          <a:extLst>
            <a:ext uri="{FF2B5EF4-FFF2-40B4-BE49-F238E27FC236}">
              <a16:creationId xmlns:a16="http://schemas.microsoft.com/office/drawing/2014/main" id="{38BFF1D8-121D-4280-ABE4-DA142676C60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5" name="Text Box 8">
          <a:extLst>
            <a:ext uri="{FF2B5EF4-FFF2-40B4-BE49-F238E27FC236}">
              <a16:creationId xmlns:a16="http://schemas.microsoft.com/office/drawing/2014/main" id="{8A372D82-E7C8-4AB1-90B6-03C8DC0F16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6" name="Text Box 8">
          <a:extLst>
            <a:ext uri="{FF2B5EF4-FFF2-40B4-BE49-F238E27FC236}">
              <a16:creationId xmlns:a16="http://schemas.microsoft.com/office/drawing/2014/main" id="{4AD260B8-3BAA-41D9-AAD1-71A39B5879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7" name="Text Box 8">
          <a:extLst>
            <a:ext uri="{FF2B5EF4-FFF2-40B4-BE49-F238E27FC236}">
              <a16:creationId xmlns:a16="http://schemas.microsoft.com/office/drawing/2014/main" id="{35223143-7918-4C9C-B585-0A26625354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8" name="Text Box 8">
          <a:extLst>
            <a:ext uri="{FF2B5EF4-FFF2-40B4-BE49-F238E27FC236}">
              <a16:creationId xmlns:a16="http://schemas.microsoft.com/office/drawing/2014/main" id="{29EFB9FB-AC5D-4291-ADA0-1C127E91FA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099" name="Text Box 8">
          <a:extLst>
            <a:ext uri="{FF2B5EF4-FFF2-40B4-BE49-F238E27FC236}">
              <a16:creationId xmlns:a16="http://schemas.microsoft.com/office/drawing/2014/main" id="{C8EE3616-BE07-480A-BA7E-8B613E676ED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0" name="Text Box 8">
          <a:extLst>
            <a:ext uri="{FF2B5EF4-FFF2-40B4-BE49-F238E27FC236}">
              <a16:creationId xmlns:a16="http://schemas.microsoft.com/office/drawing/2014/main" id="{F52A5012-6036-4C36-87FB-B007BBED7E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1" name="Text Box 8">
          <a:extLst>
            <a:ext uri="{FF2B5EF4-FFF2-40B4-BE49-F238E27FC236}">
              <a16:creationId xmlns:a16="http://schemas.microsoft.com/office/drawing/2014/main" id="{2E8594DF-5593-438D-87FA-440593ACEC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2" name="Text Box 8">
          <a:extLst>
            <a:ext uri="{FF2B5EF4-FFF2-40B4-BE49-F238E27FC236}">
              <a16:creationId xmlns:a16="http://schemas.microsoft.com/office/drawing/2014/main" id="{48B7428C-7D6B-40C8-8D4C-C2EDA6EFD8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3" name="Text Box 8">
          <a:extLst>
            <a:ext uri="{FF2B5EF4-FFF2-40B4-BE49-F238E27FC236}">
              <a16:creationId xmlns:a16="http://schemas.microsoft.com/office/drawing/2014/main" id="{1739819B-7A3A-4434-9DE5-7BDB12FCE9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4" name="Text Box 8">
          <a:extLst>
            <a:ext uri="{FF2B5EF4-FFF2-40B4-BE49-F238E27FC236}">
              <a16:creationId xmlns:a16="http://schemas.microsoft.com/office/drawing/2014/main" id="{F27D2074-4531-4760-A00D-9F06F35836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5" name="Text Box 8">
          <a:extLst>
            <a:ext uri="{FF2B5EF4-FFF2-40B4-BE49-F238E27FC236}">
              <a16:creationId xmlns:a16="http://schemas.microsoft.com/office/drawing/2014/main" id="{DE2D9D66-D08C-4419-877F-38796D64F8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6" name="Text Box 8">
          <a:extLst>
            <a:ext uri="{FF2B5EF4-FFF2-40B4-BE49-F238E27FC236}">
              <a16:creationId xmlns:a16="http://schemas.microsoft.com/office/drawing/2014/main" id="{9B70043E-2725-417F-828B-8D12F33874A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7" name="Text Box 8">
          <a:extLst>
            <a:ext uri="{FF2B5EF4-FFF2-40B4-BE49-F238E27FC236}">
              <a16:creationId xmlns:a16="http://schemas.microsoft.com/office/drawing/2014/main" id="{82B453FA-6F62-4EA1-8805-920009A7BB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8" name="Text Box 8">
          <a:extLst>
            <a:ext uri="{FF2B5EF4-FFF2-40B4-BE49-F238E27FC236}">
              <a16:creationId xmlns:a16="http://schemas.microsoft.com/office/drawing/2014/main" id="{4AF1577F-5C8B-4E27-A16D-3A1EF037D1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09" name="Text Box 8">
          <a:extLst>
            <a:ext uri="{FF2B5EF4-FFF2-40B4-BE49-F238E27FC236}">
              <a16:creationId xmlns:a16="http://schemas.microsoft.com/office/drawing/2014/main" id="{3E2513A2-CC7F-4D96-B66B-2AD977DD44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0" name="Text Box 8">
          <a:extLst>
            <a:ext uri="{FF2B5EF4-FFF2-40B4-BE49-F238E27FC236}">
              <a16:creationId xmlns:a16="http://schemas.microsoft.com/office/drawing/2014/main" id="{17DCDB66-33AD-4059-82F2-CE668CF195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1" name="Text Box 8">
          <a:extLst>
            <a:ext uri="{FF2B5EF4-FFF2-40B4-BE49-F238E27FC236}">
              <a16:creationId xmlns:a16="http://schemas.microsoft.com/office/drawing/2014/main" id="{E6A768CF-1DF2-43BC-8BF2-6EF6D804D6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2" name="Text Box 8">
          <a:extLst>
            <a:ext uri="{FF2B5EF4-FFF2-40B4-BE49-F238E27FC236}">
              <a16:creationId xmlns:a16="http://schemas.microsoft.com/office/drawing/2014/main" id="{A014D3FB-F8E7-4DCD-B085-C6FA7C376D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3" name="Text Box 8">
          <a:extLst>
            <a:ext uri="{FF2B5EF4-FFF2-40B4-BE49-F238E27FC236}">
              <a16:creationId xmlns:a16="http://schemas.microsoft.com/office/drawing/2014/main" id="{53A249C4-939E-4F38-9CBD-5765876059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4" name="Text Box 8">
          <a:extLst>
            <a:ext uri="{FF2B5EF4-FFF2-40B4-BE49-F238E27FC236}">
              <a16:creationId xmlns:a16="http://schemas.microsoft.com/office/drawing/2014/main" id="{123D4EF7-0406-4725-8CB6-9928DE4AD3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5" name="Text Box 8">
          <a:extLst>
            <a:ext uri="{FF2B5EF4-FFF2-40B4-BE49-F238E27FC236}">
              <a16:creationId xmlns:a16="http://schemas.microsoft.com/office/drawing/2014/main" id="{26AE5657-B664-40D9-8EEC-6F57FA573D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6" name="Text Box 8">
          <a:extLst>
            <a:ext uri="{FF2B5EF4-FFF2-40B4-BE49-F238E27FC236}">
              <a16:creationId xmlns:a16="http://schemas.microsoft.com/office/drawing/2014/main" id="{DEEAC9FC-636F-4108-BF09-E91D90C2F6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7" name="Text Box 8">
          <a:extLst>
            <a:ext uri="{FF2B5EF4-FFF2-40B4-BE49-F238E27FC236}">
              <a16:creationId xmlns:a16="http://schemas.microsoft.com/office/drawing/2014/main" id="{726EA467-5645-454B-A709-CD21EAE6DE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8" name="Text Box 8">
          <a:extLst>
            <a:ext uri="{FF2B5EF4-FFF2-40B4-BE49-F238E27FC236}">
              <a16:creationId xmlns:a16="http://schemas.microsoft.com/office/drawing/2014/main" id="{1ACB0EF0-A853-4192-BC3C-2CC75C47A9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19" name="Text Box 8">
          <a:extLst>
            <a:ext uri="{FF2B5EF4-FFF2-40B4-BE49-F238E27FC236}">
              <a16:creationId xmlns:a16="http://schemas.microsoft.com/office/drawing/2014/main" id="{73A1F207-299C-4592-9F58-AEC3C439624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0" name="Text Box 8">
          <a:extLst>
            <a:ext uri="{FF2B5EF4-FFF2-40B4-BE49-F238E27FC236}">
              <a16:creationId xmlns:a16="http://schemas.microsoft.com/office/drawing/2014/main" id="{E297F026-69FE-4457-93D1-93F65F4EF1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1" name="Text Box 8">
          <a:extLst>
            <a:ext uri="{FF2B5EF4-FFF2-40B4-BE49-F238E27FC236}">
              <a16:creationId xmlns:a16="http://schemas.microsoft.com/office/drawing/2014/main" id="{FE72F192-EA3F-4234-8489-B9163891CB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2" name="Text Box 8">
          <a:extLst>
            <a:ext uri="{FF2B5EF4-FFF2-40B4-BE49-F238E27FC236}">
              <a16:creationId xmlns:a16="http://schemas.microsoft.com/office/drawing/2014/main" id="{9E25DF0B-CF8C-489B-93BD-F92D764F370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3" name="Text Box 8">
          <a:extLst>
            <a:ext uri="{FF2B5EF4-FFF2-40B4-BE49-F238E27FC236}">
              <a16:creationId xmlns:a16="http://schemas.microsoft.com/office/drawing/2014/main" id="{03818C60-7323-4235-A753-B8A68709CA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4" name="Text Box 8">
          <a:extLst>
            <a:ext uri="{FF2B5EF4-FFF2-40B4-BE49-F238E27FC236}">
              <a16:creationId xmlns:a16="http://schemas.microsoft.com/office/drawing/2014/main" id="{29978029-6FFD-488D-9EE1-60F313C6E5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5" name="Text Box 8">
          <a:extLst>
            <a:ext uri="{FF2B5EF4-FFF2-40B4-BE49-F238E27FC236}">
              <a16:creationId xmlns:a16="http://schemas.microsoft.com/office/drawing/2014/main" id="{9C4B57B0-BF99-4FF0-BAB7-F41826DE3D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6" name="Text Box 8">
          <a:extLst>
            <a:ext uri="{FF2B5EF4-FFF2-40B4-BE49-F238E27FC236}">
              <a16:creationId xmlns:a16="http://schemas.microsoft.com/office/drawing/2014/main" id="{225B494E-BBD0-4A36-92E1-9369B33A58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7" name="Text Box 8">
          <a:extLst>
            <a:ext uri="{FF2B5EF4-FFF2-40B4-BE49-F238E27FC236}">
              <a16:creationId xmlns:a16="http://schemas.microsoft.com/office/drawing/2014/main" id="{A22C33E1-2E85-4EDE-8283-163A33D3AB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8" name="Text Box 8">
          <a:extLst>
            <a:ext uri="{FF2B5EF4-FFF2-40B4-BE49-F238E27FC236}">
              <a16:creationId xmlns:a16="http://schemas.microsoft.com/office/drawing/2014/main" id="{2A43F034-EDAE-4592-83FF-EE900CD0E2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29" name="Text Box 8">
          <a:extLst>
            <a:ext uri="{FF2B5EF4-FFF2-40B4-BE49-F238E27FC236}">
              <a16:creationId xmlns:a16="http://schemas.microsoft.com/office/drawing/2014/main" id="{1DC02DB6-2B46-4415-91B6-754D6B75C3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0" name="Text Box 8">
          <a:extLst>
            <a:ext uri="{FF2B5EF4-FFF2-40B4-BE49-F238E27FC236}">
              <a16:creationId xmlns:a16="http://schemas.microsoft.com/office/drawing/2014/main" id="{8CBA6EB2-E343-4039-B2C2-887649963D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1" name="Text Box 8">
          <a:extLst>
            <a:ext uri="{FF2B5EF4-FFF2-40B4-BE49-F238E27FC236}">
              <a16:creationId xmlns:a16="http://schemas.microsoft.com/office/drawing/2014/main" id="{A093FE03-7536-4E1C-93FD-F8A5A178DD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2" name="Text Box 8">
          <a:extLst>
            <a:ext uri="{FF2B5EF4-FFF2-40B4-BE49-F238E27FC236}">
              <a16:creationId xmlns:a16="http://schemas.microsoft.com/office/drawing/2014/main" id="{32983251-EE26-4DD2-BA09-E5F8A8C932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3" name="Text Box 8">
          <a:extLst>
            <a:ext uri="{FF2B5EF4-FFF2-40B4-BE49-F238E27FC236}">
              <a16:creationId xmlns:a16="http://schemas.microsoft.com/office/drawing/2014/main" id="{44B97586-2F98-4680-97A0-26F5B943C3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4" name="Text Box 8">
          <a:extLst>
            <a:ext uri="{FF2B5EF4-FFF2-40B4-BE49-F238E27FC236}">
              <a16:creationId xmlns:a16="http://schemas.microsoft.com/office/drawing/2014/main" id="{85EC572A-9833-4C76-8619-349A3303490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5" name="Text Box 8">
          <a:extLst>
            <a:ext uri="{FF2B5EF4-FFF2-40B4-BE49-F238E27FC236}">
              <a16:creationId xmlns:a16="http://schemas.microsoft.com/office/drawing/2014/main" id="{0D4B79CF-87B0-4FCB-B452-0A30E14C8C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36" name="Text Box 8">
          <a:extLst>
            <a:ext uri="{FF2B5EF4-FFF2-40B4-BE49-F238E27FC236}">
              <a16:creationId xmlns:a16="http://schemas.microsoft.com/office/drawing/2014/main" id="{EBB335C0-2909-4036-A1D3-940604F821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37" name="Text Box 8">
          <a:extLst>
            <a:ext uri="{FF2B5EF4-FFF2-40B4-BE49-F238E27FC236}">
              <a16:creationId xmlns:a16="http://schemas.microsoft.com/office/drawing/2014/main" id="{5C74E04A-52EF-45C7-9E49-CFE4AF8AA886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38" name="Text Box 8">
          <a:extLst>
            <a:ext uri="{FF2B5EF4-FFF2-40B4-BE49-F238E27FC236}">
              <a16:creationId xmlns:a16="http://schemas.microsoft.com/office/drawing/2014/main" id="{CB543104-B12E-4E1A-820F-597E16487B7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39" name="Text Box 8">
          <a:extLst>
            <a:ext uri="{FF2B5EF4-FFF2-40B4-BE49-F238E27FC236}">
              <a16:creationId xmlns:a16="http://schemas.microsoft.com/office/drawing/2014/main" id="{149F1C3E-FD6D-4E7B-AEFC-0C027935ABE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0" name="Text Box 8">
          <a:extLst>
            <a:ext uri="{FF2B5EF4-FFF2-40B4-BE49-F238E27FC236}">
              <a16:creationId xmlns:a16="http://schemas.microsoft.com/office/drawing/2014/main" id="{1E6067DA-FB7C-4D11-9757-AE666DD4D657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1" name="Text Box 8">
          <a:extLst>
            <a:ext uri="{FF2B5EF4-FFF2-40B4-BE49-F238E27FC236}">
              <a16:creationId xmlns:a16="http://schemas.microsoft.com/office/drawing/2014/main" id="{FA920B68-7EE5-43E6-BA37-F17425A18D76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2" name="Text Box 8">
          <a:extLst>
            <a:ext uri="{FF2B5EF4-FFF2-40B4-BE49-F238E27FC236}">
              <a16:creationId xmlns:a16="http://schemas.microsoft.com/office/drawing/2014/main" id="{116DAF8F-8D7A-4983-BBFC-483747FCC821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3" name="Text Box 8">
          <a:extLst>
            <a:ext uri="{FF2B5EF4-FFF2-40B4-BE49-F238E27FC236}">
              <a16:creationId xmlns:a16="http://schemas.microsoft.com/office/drawing/2014/main" id="{ACC26407-1A56-4824-8202-6064606027B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4" name="Text Box 8">
          <a:extLst>
            <a:ext uri="{FF2B5EF4-FFF2-40B4-BE49-F238E27FC236}">
              <a16:creationId xmlns:a16="http://schemas.microsoft.com/office/drawing/2014/main" id="{A15EAC67-7895-4BBC-99BD-3EE5ADED46C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5" name="Text Box 8">
          <a:extLst>
            <a:ext uri="{FF2B5EF4-FFF2-40B4-BE49-F238E27FC236}">
              <a16:creationId xmlns:a16="http://schemas.microsoft.com/office/drawing/2014/main" id="{D7E9A3A0-0A7C-4DA1-9CE9-4D234A6B91C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6" name="Text Box 8">
          <a:extLst>
            <a:ext uri="{FF2B5EF4-FFF2-40B4-BE49-F238E27FC236}">
              <a16:creationId xmlns:a16="http://schemas.microsoft.com/office/drawing/2014/main" id="{25ABCCC8-58C3-43DE-AB52-9BE4AFAA5EAB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47" name="Text Box 8">
          <a:extLst>
            <a:ext uri="{FF2B5EF4-FFF2-40B4-BE49-F238E27FC236}">
              <a16:creationId xmlns:a16="http://schemas.microsoft.com/office/drawing/2014/main" id="{82A92279-3E5D-4797-9150-9992C1FBD1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48" name="Text Box 8">
          <a:extLst>
            <a:ext uri="{FF2B5EF4-FFF2-40B4-BE49-F238E27FC236}">
              <a16:creationId xmlns:a16="http://schemas.microsoft.com/office/drawing/2014/main" id="{1D724541-CC3A-4B12-9D67-27639AA96B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49" name="Text Box 8">
          <a:extLst>
            <a:ext uri="{FF2B5EF4-FFF2-40B4-BE49-F238E27FC236}">
              <a16:creationId xmlns:a16="http://schemas.microsoft.com/office/drawing/2014/main" id="{DE78AFE1-A761-40A9-9F7C-CC244A3221E3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0" name="Text Box 8">
          <a:extLst>
            <a:ext uri="{FF2B5EF4-FFF2-40B4-BE49-F238E27FC236}">
              <a16:creationId xmlns:a16="http://schemas.microsoft.com/office/drawing/2014/main" id="{E987EAA2-30BE-4B3B-BA18-6C73015D42F0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1" name="Text Box 8">
          <a:extLst>
            <a:ext uri="{FF2B5EF4-FFF2-40B4-BE49-F238E27FC236}">
              <a16:creationId xmlns:a16="http://schemas.microsoft.com/office/drawing/2014/main" id="{46740676-F9B3-43E7-9A1E-674B63E31F6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2" name="Text Box 8">
          <a:extLst>
            <a:ext uri="{FF2B5EF4-FFF2-40B4-BE49-F238E27FC236}">
              <a16:creationId xmlns:a16="http://schemas.microsoft.com/office/drawing/2014/main" id="{018D0228-2C51-4613-BA1C-0B90EB3FDE4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3" name="Text Box 8">
          <a:extLst>
            <a:ext uri="{FF2B5EF4-FFF2-40B4-BE49-F238E27FC236}">
              <a16:creationId xmlns:a16="http://schemas.microsoft.com/office/drawing/2014/main" id="{5B68DB25-BF4E-458A-9B6A-75899C49639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4" name="Text Box 8">
          <a:extLst>
            <a:ext uri="{FF2B5EF4-FFF2-40B4-BE49-F238E27FC236}">
              <a16:creationId xmlns:a16="http://schemas.microsoft.com/office/drawing/2014/main" id="{98705ED2-5D70-445C-947B-7405D100812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5" name="Text Box 8">
          <a:extLst>
            <a:ext uri="{FF2B5EF4-FFF2-40B4-BE49-F238E27FC236}">
              <a16:creationId xmlns:a16="http://schemas.microsoft.com/office/drawing/2014/main" id="{A5A1A50C-6D25-4A60-85DF-D71279CB8186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156" name="Text Box 8">
          <a:extLst>
            <a:ext uri="{FF2B5EF4-FFF2-40B4-BE49-F238E27FC236}">
              <a16:creationId xmlns:a16="http://schemas.microsoft.com/office/drawing/2014/main" id="{CC865B3C-4420-4691-8C2C-5A9EC9F99D2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57" name="Text Box 8">
          <a:extLst>
            <a:ext uri="{FF2B5EF4-FFF2-40B4-BE49-F238E27FC236}">
              <a16:creationId xmlns:a16="http://schemas.microsoft.com/office/drawing/2014/main" id="{AFCDC2D2-0C3D-49FE-B900-8C708AB537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58" name="Text Box 8">
          <a:extLst>
            <a:ext uri="{FF2B5EF4-FFF2-40B4-BE49-F238E27FC236}">
              <a16:creationId xmlns:a16="http://schemas.microsoft.com/office/drawing/2014/main" id="{9D8C8310-F2B1-4CB5-BEF6-3D82F161FA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59" name="Text Box 8">
          <a:extLst>
            <a:ext uri="{FF2B5EF4-FFF2-40B4-BE49-F238E27FC236}">
              <a16:creationId xmlns:a16="http://schemas.microsoft.com/office/drawing/2014/main" id="{0B2827D7-B0E1-437E-874E-3829DBC6D0F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0" name="Text Box 8">
          <a:extLst>
            <a:ext uri="{FF2B5EF4-FFF2-40B4-BE49-F238E27FC236}">
              <a16:creationId xmlns:a16="http://schemas.microsoft.com/office/drawing/2014/main" id="{3C63D24D-DA57-4B00-A57D-9167716D04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1" name="Text Box 8">
          <a:extLst>
            <a:ext uri="{FF2B5EF4-FFF2-40B4-BE49-F238E27FC236}">
              <a16:creationId xmlns:a16="http://schemas.microsoft.com/office/drawing/2014/main" id="{46E44598-9E01-4552-BECA-DDF3CA57F5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2" name="Text Box 8">
          <a:extLst>
            <a:ext uri="{FF2B5EF4-FFF2-40B4-BE49-F238E27FC236}">
              <a16:creationId xmlns:a16="http://schemas.microsoft.com/office/drawing/2014/main" id="{8DB34DBF-BB48-4287-80C0-540F690095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3" name="Text Box 8">
          <a:extLst>
            <a:ext uri="{FF2B5EF4-FFF2-40B4-BE49-F238E27FC236}">
              <a16:creationId xmlns:a16="http://schemas.microsoft.com/office/drawing/2014/main" id="{048D2BBA-5991-481C-8D59-0C1D9111E7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4" name="Text Box 8">
          <a:extLst>
            <a:ext uri="{FF2B5EF4-FFF2-40B4-BE49-F238E27FC236}">
              <a16:creationId xmlns:a16="http://schemas.microsoft.com/office/drawing/2014/main" id="{25FC7358-73D0-48E4-B327-D2011BF93A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5" name="Text Box 8">
          <a:extLst>
            <a:ext uri="{FF2B5EF4-FFF2-40B4-BE49-F238E27FC236}">
              <a16:creationId xmlns:a16="http://schemas.microsoft.com/office/drawing/2014/main" id="{4F520AE6-3AB5-48CF-9238-B76FA6F9AA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6" name="Text Box 8">
          <a:extLst>
            <a:ext uri="{FF2B5EF4-FFF2-40B4-BE49-F238E27FC236}">
              <a16:creationId xmlns:a16="http://schemas.microsoft.com/office/drawing/2014/main" id="{398D95F5-3B8C-4406-A210-697907D4B6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7" name="Text Box 8">
          <a:extLst>
            <a:ext uri="{FF2B5EF4-FFF2-40B4-BE49-F238E27FC236}">
              <a16:creationId xmlns:a16="http://schemas.microsoft.com/office/drawing/2014/main" id="{DA19D647-ABFB-496E-9D23-18A47D8D83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8" name="Text Box 8">
          <a:extLst>
            <a:ext uri="{FF2B5EF4-FFF2-40B4-BE49-F238E27FC236}">
              <a16:creationId xmlns:a16="http://schemas.microsoft.com/office/drawing/2014/main" id="{8C5EF7DD-8FCA-4808-B03B-DDBD8F4242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69" name="Text Box 8">
          <a:extLst>
            <a:ext uri="{FF2B5EF4-FFF2-40B4-BE49-F238E27FC236}">
              <a16:creationId xmlns:a16="http://schemas.microsoft.com/office/drawing/2014/main" id="{94C59E69-85B8-43AE-86DA-FA08C79F0B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0" name="Text Box 8">
          <a:extLst>
            <a:ext uri="{FF2B5EF4-FFF2-40B4-BE49-F238E27FC236}">
              <a16:creationId xmlns:a16="http://schemas.microsoft.com/office/drawing/2014/main" id="{6A6DFC50-23F2-4683-8184-004F93C662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1" name="Text Box 8">
          <a:extLst>
            <a:ext uri="{FF2B5EF4-FFF2-40B4-BE49-F238E27FC236}">
              <a16:creationId xmlns:a16="http://schemas.microsoft.com/office/drawing/2014/main" id="{22AAA87C-B8D0-4210-8594-36F55A7D3E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2" name="Text Box 8">
          <a:extLst>
            <a:ext uri="{FF2B5EF4-FFF2-40B4-BE49-F238E27FC236}">
              <a16:creationId xmlns:a16="http://schemas.microsoft.com/office/drawing/2014/main" id="{9D8141B9-7A3C-46F5-A245-87A247B6A9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3" name="Text Box 8">
          <a:extLst>
            <a:ext uri="{FF2B5EF4-FFF2-40B4-BE49-F238E27FC236}">
              <a16:creationId xmlns:a16="http://schemas.microsoft.com/office/drawing/2014/main" id="{36217616-17BE-439A-8191-732062DF0E4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4" name="Text Box 8">
          <a:extLst>
            <a:ext uri="{FF2B5EF4-FFF2-40B4-BE49-F238E27FC236}">
              <a16:creationId xmlns:a16="http://schemas.microsoft.com/office/drawing/2014/main" id="{F54880C0-7920-4CEB-99B9-3A039B7076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5" name="Text Box 8">
          <a:extLst>
            <a:ext uri="{FF2B5EF4-FFF2-40B4-BE49-F238E27FC236}">
              <a16:creationId xmlns:a16="http://schemas.microsoft.com/office/drawing/2014/main" id="{7F340109-EF7E-4744-AE57-BD77D469F5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6" name="Text Box 8">
          <a:extLst>
            <a:ext uri="{FF2B5EF4-FFF2-40B4-BE49-F238E27FC236}">
              <a16:creationId xmlns:a16="http://schemas.microsoft.com/office/drawing/2014/main" id="{3F71E4E5-D0CE-4941-9E56-518F4A096B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7" name="Text Box 8">
          <a:extLst>
            <a:ext uri="{FF2B5EF4-FFF2-40B4-BE49-F238E27FC236}">
              <a16:creationId xmlns:a16="http://schemas.microsoft.com/office/drawing/2014/main" id="{6329CE0F-8E03-4299-B32F-D84E353CAA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8" name="Text Box 8">
          <a:extLst>
            <a:ext uri="{FF2B5EF4-FFF2-40B4-BE49-F238E27FC236}">
              <a16:creationId xmlns:a16="http://schemas.microsoft.com/office/drawing/2014/main" id="{B779B63A-47A8-4407-A355-D36331251D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79" name="Text Box 8">
          <a:extLst>
            <a:ext uri="{FF2B5EF4-FFF2-40B4-BE49-F238E27FC236}">
              <a16:creationId xmlns:a16="http://schemas.microsoft.com/office/drawing/2014/main" id="{1E73C664-4E2B-4BD4-8B43-05FA86BA6E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0" name="Text Box 8">
          <a:extLst>
            <a:ext uri="{FF2B5EF4-FFF2-40B4-BE49-F238E27FC236}">
              <a16:creationId xmlns:a16="http://schemas.microsoft.com/office/drawing/2014/main" id="{F298A913-2B3D-4699-80AB-96E7E912C9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1" name="Text Box 8">
          <a:extLst>
            <a:ext uri="{FF2B5EF4-FFF2-40B4-BE49-F238E27FC236}">
              <a16:creationId xmlns:a16="http://schemas.microsoft.com/office/drawing/2014/main" id="{599F20B6-13B5-4B87-8926-015E598311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2" name="Text Box 8">
          <a:extLst>
            <a:ext uri="{FF2B5EF4-FFF2-40B4-BE49-F238E27FC236}">
              <a16:creationId xmlns:a16="http://schemas.microsoft.com/office/drawing/2014/main" id="{D26ACC43-31A6-4DC3-BE26-F5613DB9A4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3" name="Text Box 8">
          <a:extLst>
            <a:ext uri="{FF2B5EF4-FFF2-40B4-BE49-F238E27FC236}">
              <a16:creationId xmlns:a16="http://schemas.microsoft.com/office/drawing/2014/main" id="{39F19FC3-FC57-4792-99C2-3007144F2D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4" name="Text Box 8">
          <a:extLst>
            <a:ext uri="{FF2B5EF4-FFF2-40B4-BE49-F238E27FC236}">
              <a16:creationId xmlns:a16="http://schemas.microsoft.com/office/drawing/2014/main" id="{D23BB735-7902-4C75-BC58-B7A8EA35B4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5" name="Text Box 8">
          <a:extLst>
            <a:ext uri="{FF2B5EF4-FFF2-40B4-BE49-F238E27FC236}">
              <a16:creationId xmlns:a16="http://schemas.microsoft.com/office/drawing/2014/main" id="{CA6DE353-FC2E-49F4-BCC5-923124A24A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6" name="Text Box 8">
          <a:extLst>
            <a:ext uri="{FF2B5EF4-FFF2-40B4-BE49-F238E27FC236}">
              <a16:creationId xmlns:a16="http://schemas.microsoft.com/office/drawing/2014/main" id="{2DBF249F-4CBF-4AD0-A0B8-A8BACB9039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7" name="Text Box 8">
          <a:extLst>
            <a:ext uri="{FF2B5EF4-FFF2-40B4-BE49-F238E27FC236}">
              <a16:creationId xmlns:a16="http://schemas.microsoft.com/office/drawing/2014/main" id="{73E335D4-7164-4400-972A-189B67DC3F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8" name="Text Box 8">
          <a:extLst>
            <a:ext uri="{FF2B5EF4-FFF2-40B4-BE49-F238E27FC236}">
              <a16:creationId xmlns:a16="http://schemas.microsoft.com/office/drawing/2014/main" id="{083FE8D9-3E54-484E-877E-67AFCFCDBB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89" name="Text Box 8">
          <a:extLst>
            <a:ext uri="{FF2B5EF4-FFF2-40B4-BE49-F238E27FC236}">
              <a16:creationId xmlns:a16="http://schemas.microsoft.com/office/drawing/2014/main" id="{79176543-BD82-444E-B6B7-00ACD7A0A2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0" name="Text Box 8">
          <a:extLst>
            <a:ext uri="{FF2B5EF4-FFF2-40B4-BE49-F238E27FC236}">
              <a16:creationId xmlns:a16="http://schemas.microsoft.com/office/drawing/2014/main" id="{23BD08FB-E6BD-4387-8392-28350E8D8B0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1" name="Text Box 8">
          <a:extLst>
            <a:ext uri="{FF2B5EF4-FFF2-40B4-BE49-F238E27FC236}">
              <a16:creationId xmlns:a16="http://schemas.microsoft.com/office/drawing/2014/main" id="{42726867-3391-4AFF-A6F5-93A0BDC9EC7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2" name="Text Box 8">
          <a:extLst>
            <a:ext uri="{FF2B5EF4-FFF2-40B4-BE49-F238E27FC236}">
              <a16:creationId xmlns:a16="http://schemas.microsoft.com/office/drawing/2014/main" id="{4822D6EC-2AA4-49FA-AE24-E36EBD1AC6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3" name="Text Box 8">
          <a:extLst>
            <a:ext uri="{FF2B5EF4-FFF2-40B4-BE49-F238E27FC236}">
              <a16:creationId xmlns:a16="http://schemas.microsoft.com/office/drawing/2014/main" id="{2DB2A46C-CEE1-47E3-B4E8-0866B16A1D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4" name="Text Box 8">
          <a:extLst>
            <a:ext uri="{FF2B5EF4-FFF2-40B4-BE49-F238E27FC236}">
              <a16:creationId xmlns:a16="http://schemas.microsoft.com/office/drawing/2014/main" id="{2AD0F725-D410-4E8C-BB06-8710355A79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4D161F16-78F3-4F67-B2F6-3BD688BECB7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6" name="Text Box 8">
          <a:extLst>
            <a:ext uri="{FF2B5EF4-FFF2-40B4-BE49-F238E27FC236}">
              <a16:creationId xmlns:a16="http://schemas.microsoft.com/office/drawing/2014/main" id="{264720D1-F5D5-4A97-BF86-1F0FD39822E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7" name="Text Box 8">
          <a:extLst>
            <a:ext uri="{FF2B5EF4-FFF2-40B4-BE49-F238E27FC236}">
              <a16:creationId xmlns:a16="http://schemas.microsoft.com/office/drawing/2014/main" id="{4F0AD838-FADD-44A4-AB81-40B5BD7B26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8" name="Text Box 8">
          <a:extLst>
            <a:ext uri="{FF2B5EF4-FFF2-40B4-BE49-F238E27FC236}">
              <a16:creationId xmlns:a16="http://schemas.microsoft.com/office/drawing/2014/main" id="{0B647133-A466-4007-A50C-853D022B25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199" name="Text Box 8">
          <a:extLst>
            <a:ext uri="{FF2B5EF4-FFF2-40B4-BE49-F238E27FC236}">
              <a16:creationId xmlns:a16="http://schemas.microsoft.com/office/drawing/2014/main" id="{9E278CFF-AD3B-4812-9289-CD6A52DE03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0" name="Text Box 8">
          <a:extLst>
            <a:ext uri="{FF2B5EF4-FFF2-40B4-BE49-F238E27FC236}">
              <a16:creationId xmlns:a16="http://schemas.microsoft.com/office/drawing/2014/main" id="{806492AB-21DB-4B85-93F5-A026C43E111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1" name="Text Box 8">
          <a:extLst>
            <a:ext uri="{FF2B5EF4-FFF2-40B4-BE49-F238E27FC236}">
              <a16:creationId xmlns:a16="http://schemas.microsoft.com/office/drawing/2014/main" id="{F8D83548-EC0C-475E-ABDE-43A9EBB0CC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2" name="Text Box 8">
          <a:extLst>
            <a:ext uri="{FF2B5EF4-FFF2-40B4-BE49-F238E27FC236}">
              <a16:creationId xmlns:a16="http://schemas.microsoft.com/office/drawing/2014/main" id="{0B01D686-1765-4FB0-9334-D85CC559BA3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3" name="Text Box 8">
          <a:extLst>
            <a:ext uri="{FF2B5EF4-FFF2-40B4-BE49-F238E27FC236}">
              <a16:creationId xmlns:a16="http://schemas.microsoft.com/office/drawing/2014/main" id="{6A3F947B-9E0A-40C6-9F65-589E73D29B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4" name="Text Box 8">
          <a:extLst>
            <a:ext uri="{FF2B5EF4-FFF2-40B4-BE49-F238E27FC236}">
              <a16:creationId xmlns:a16="http://schemas.microsoft.com/office/drawing/2014/main" id="{191AEADF-CC25-413F-8336-FB6BA02AC8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5" name="Text Box 8">
          <a:extLst>
            <a:ext uri="{FF2B5EF4-FFF2-40B4-BE49-F238E27FC236}">
              <a16:creationId xmlns:a16="http://schemas.microsoft.com/office/drawing/2014/main" id="{41959BF3-529A-4115-A884-754B631974F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6" name="Text Box 8">
          <a:extLst>
            <a:ext uri="{FF2B5EF4-FFF2-40B4-BE49-F238E27FC236}">
              <a16:creationId xmlns:a16="http://schemas.microsoft.com/office/drawing/2014/main" id="{59387084-AA07-4DBB-8B4F-2C5D273763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7" name="Text Box 8">
          <a:extLst>
            <a:ext uri="{FF2B5EF4-FFF2-40B4-BE49-F238E27FC236}">
              <a16:creationId xmlns:a16="http://schemas.microsoft.com/office/drawing/2014/main" id="{6CC4F690-3220-48CD-9CD4-A0EA583D87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8" name="Text Box 8">
          <a:extLst>
            <a:ext uri="{FF2B5EF4-FFF2-40B4-BE49-F238E27FC236}">
              <a16:creationId xmlns:a16="http://schemas.microsoft.com/office/drawing/2014/main" id="{11CB130A-BE4B-4015-80EE-F6CCE06708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09" name="Text Box 8">
          <a:extLst>
            <a:ext uri="{FF2B5EF4-FFF2-40B4-BE49-F238E27FC236}">
              <a16:creationId xmlns:a16="http://schemas.microsoft.com/office/drawing/2014/main" id="{AF7B1ED5-FF2F-463F-B9E0-209FBD33F6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0" name="Text Box 8">
          <a:extLst>
            <a:ext uri="{FF2B5EF4-FFF2-40B4-BE49-F238E27FC236}">
              <a16:creationId xmlns:a16="http://schemas.microsoft.com/office/drawing/2014/main" id="{90A39317-A7C7-463D-BC9E-79A6F67336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1" name="Text Box 8">
          <a:extLst>
            <a:ext uri="{FF2B5EF4-FFF2-40B4-BE49-F238E27FC236}">
              <a16:creationId xmlns:a16="http://schemas.microsoft.com/office/drawing/2014/main" id="{6D9FCA44-3E1D-4F80-9D83-DD346C7696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2" name="Text Box 8">
          <a:extLst>
            <a:ext uri="{FF2B5EF4-FFF2-40B4-BE49-F238E27FC236}">
              <a16:creationId xmlns:a16="http://schemas.microsoft.com/office/drawing/2014/main" id="{636EBE6A-C9D5-4B12-AC5A-996DD1A1067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3" name="Text Box 8">
          <a:extLst>
            <a:ext uri="{FF2B5EF4-FFF2-40B4-BE49-F238E27FC236}">
              <a16:creationId xmlns:a16="http://schemas.microsoft.com/office/drawing/2014/main" id="{A99491DD-313F-4B77-A561-8FB4505DF14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4" name="Text Box 8">
          <a:extLst>
            <a:ext uri="{FF2B5EF4-FFF2-40B4-BE49-F238E27FC236}">
              <a16:creationId xmlns:a16="http://schemas.microsoft.com/office/drawing/2014/main" id="{E72891B2-BB77-4A93-B2E2-2574A79582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5" name="Text Box 8">
          <a:extLst>
            <a:ext uri="{FF2B5EF4-FFF2-40B4-BE49-F238E27FC236}">
              <a16:creationId xmlns:a16="http://schemas.microsoft.com/office/drawing/2014/main" id="{F801CB8E-BA40-4E84-B88B-D1BBC4715E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6" name="Text Box 8">
          <a:extLst>
            <a:ext uri="{FF2B5EF4-FFF2-40B4-BE49-F238E27FC236}">
              <a16:creationId xmlns:a16="http://schemas.microsoft.com/office/drawing/2014/main" id="{C904FA03-D542-4BCD-918B-C7A6ED0D07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7" name="Text Box 8">
          <a:extLst>
            <a:ext uri="{FF2B5EF4-FFF2-40B4-BE49-F238E27FC236}">
              <a16:creationId xmlns:a16="http://schemas.microsoft.com/office/drawing/2014/main" id="{1EDBFF02-A6B8-4F0C-AE06-0DF705586E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8" name="Text Box 8">
          <a:extLst>
            <a:ext uri="{FF2B5EF4-FFF2-40B4-BE49-F238E27FC236}">
              <a16:creationId xmlns:a16="http://schemas.microsoft.com/office/drawing/2014/main" id="{03FA3662-62D1-40B1-97D2-5C5C845B4A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19" name="Text Box 8">
          <a:extLst>
            <a:ext uri="{FF2B5EF4-FFF2-40B4-BE49-F238E27FC236}">
              <a16:creationId xmlns:a16="http://schemas.microsoft.com/office/drawing/2014/main" id="{5032233D-ACF9-4495-AD69-C68C6FDF9A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0" name="Text Box 8">
          <a:extLst>
            <a:ext uri="{FF2B5EF4-FFF2-40B4-BE49-F238E27FC236}">
              <a16:creationId xmlns:a16="http://schemas.microsoft.com/office/drawing/2014/main" id="{B5592FB8-3675-4FC2-B2EE-E1408DC5C8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1" name="Text Box 8">
          <a:extLst>
            <a:ext uri="{FF2B5EF4-FFF2-40B4-BE49-F238E27FC236}">
              <a16:creationId xmlns:a16="http://schemas.microsoft.com/office/drawing/2014/main" id="{C773B0DA-C059-45A1-8EF5-F85ED24714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2" name="Text Box 8">
          <a:extLst>
            <a:ext uri="{FF2B5EF4-FFF2-40B4-BE49-F238E27FC236}">
              <a16:creationId xmlns:a16="http://schemas.microsoft.com/office/drawing/2014/main" id="{E2115357-9AFB-4A44-B535-6EB2153489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3" name="Text Box 8">
          <a:extLst>
            <a:ext uri="{FF2B5EF4-FFF2-40B4-BE49-F238E27FC236}">
              <a16:creationId xmlns:a16="http://schemas.microsoft.com/office/drawing/2014/main" id="{D2091AB8-D38D-4B09-ACAF-BC8AA53169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4" name="Text Box 8">
          <a:extLst>
            <a:ext uri="{FF2B5EF4-FFF2-40B4-BE49-F238E27FC236}">
              <a16:creationId xmlns:a16="http://schemas.microsoft.com/office/drawing/2014/main" id="{CF5B99CC-0DB3-4BF6-B5C0-B664C3E78B9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5" name="Text Box 8">
          <a:extLst>
            <a:ext uri="{FF2B5EF4-FFF2-40B4-BE49-F238E27FC236}">
              <a16:creationId xmlns:a16="http://schemas.microsoft.com/office/drawing/2014/main" id="{A4B764E4-181C-45FA-A904-B79636F328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6" name="Text Box 8">
          <a:extLst>
            <a:ext uri="{FF2B5EF4-FFF2-40B4-BE49-F238E27FC236}">
              <a16:creationId xmlns:a16="http://schemas.microsoft.com/office/drawing/2014/main" id="{E5E11018-1E5D-4C39-83A8-907988673A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7" name="Text Box 8">
          <a:extLst>
            <a:ext uri="{FF2B5EF4-FFF2-40B4-BE49-F238E27FC236}">
              <a16:creationId xmlns:a16="http://schemas.microsoft.com/office/drawing/2014/main" id="{0FBB2DC3-C644-4D1D-97F5-896A082ABC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8" name="Text Box 8">
          <a:extLst>
            <a:ext uri="{FF2B5EF4-FFF2-40B4-BE49-F238E27FC236}">
              <a16:creationId xmlns:a16="http://schemas.microsoft.com/office/drawing/2014/main" id="{9539AECE-3B10-40EC-AA22-9D167A9778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29" name="Text Box 8">
          <a:extLst>
            <a:ext uri="{FF2B5EF4-FFF2-40B4-BE49-F238E27FC236}">
              <a16:creationId xmlns:a16="http://schemas.microsoft.com/office/drawing/2014/main" id="{A60F1799-583C-4D28-8447-A6E42A92C4F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0" name="Text Box 8">
          <a:extLst>
            <a:ext uri="{FF2B5EF4-FFF2-40B4-BE49-F238E27FC236}">
              <a16:creationId xmlns:a16="http://schemas.microsoft.com/office/drawing/2014/main" id="{85381DB9-C460-4A1F-AE14-5D33F31D7D1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1" name="Text Box 8">
          <a:extLst>
            <a:ext uri="{FF2B5EF4-FFF2-40B4-BE49-F238E27FC236}">
              <a16:creationId xmlns:a16="http://schemas.microsoft.com/office/drawing/2014/main" id="{BE823CB6-43EE-43EC-9552-245D43122F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2" name="Text Box 8">
          <a:extLst>
            <a:ext uri="{FF2B5EF4-FFF2-40B4-BE49-F238E27FC236}">
              <a16:creationId xmlns:a16="http://schemas.microsoft.com/office/drawing/2014/main" id="{990E7E97-B055-4B38-9630-37CCE9A9E4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3" name="Text Box 8">
          <a:extLst>
            <a:ext uri="{FF2B5EF4-FFF2-40B4-BE49-F238E27FC236}">
              <a16:creationId xmlns:a16="http://schemas.microsoft.com/office/drawing/2014/main" id="{84A23046-945F-422C-8DF2-C1A3CA2913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4" name="Text Box 8">
          <a:extLst>
            <a:ext uri="{FF2B5EF4-FFF2-40B4-BE49-F238E27FC236}">
              <a16:creationId xmlns:a16="http://schemas.microsoft.com/office/drawing/2014/main" id="{A3A0FF82-80AF-474B-9124-2E553EF9EB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5" name="Text Box 8">
          <a:extLst>
            <a:ext uri="{FF2B5EF4-FFF2-40B4-BE49-F238E27FC236}">
              <a16:creationId xmlns:a16="http://schemas.microsoft.com/office/drawing/2014/main" id="{B176B188-29EC-4AB8-9764-2F6BDBAED7D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6" name="Text Box 8">
          <a:extLst>
            <a:ext uri="{FF2B5EF4-FFF2-40B4-BE49-F238E27FC236}">
              <a16:creationId xmlns:a16="http://schemas.microsoft.com/office/drawing/2014/main" id="{B14D8A05-114F-4669-9EFB-C051B3D3EF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7" name="Text Box 8">
          <a:extLst>
            <a:ext uri="{FF2B5EF4-FFF2-40B4-BE49-F238E27FC236}">
              <a16:creationId xmlns:a16="http://schemas.microsoft.com/office/drawing/2014/main" id="{8F2F4C19-0FDD-4991-A178-E1401C68C4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8" name="Text Box 8">
          <a:extLst>
            <a:ext uri="{FF2B5EF4-FFF2-40B4-BE49-F238E27FC236}">
              <a16:creationId xmlns:a16="http://schemas.microsoft.com/office/drawing/2014/main" id="{AA75315A-4DE5-4CBF-9B0D-5FB27AF7DE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39" name="Text Box 8">
          <a:extLst>
            <a:ext uri="{FF2B5EF4-FFF2-40B4-BE49-F238E27FC236}">
              <a16:creationId xmlns:a16="http://schemas.microsoft.com/office/drawing/2014/main" id="{1129F073-5117-4243-9E6E-418FCD7F73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0" name="Text Box 8">
          <a:extLst>
            <a:ext uri="{FF2B5EF4-FFF2-40B4-BE49-F238E27FC236}">
              <a16:creationId xmlns:a16="http://schemas.microsoft.com/office/drawing/2014/main" id="{29BD0E37-16A1-4020-883E-086BF5BAAF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1" name="Text Box 8">
          <a:extLst>
            <a:ext uri="{FF2B5EF4-FFF2-40B4-BE49-F238E27FC236}">
              <a16:creationId xmlns:a16="http://schemas.microsoft.com/office/drawing/2014/main" id="{18B73172-8405-4D42-8224-9372102CE7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2" name="Text Box 8">
          <a:extLst>
            <a:ext uri="{FF2B5EF4-FFF2-40B4-BE49-F238E27FC236}">
              <a16:creationId xmlns:a16="http://schemas.microsoft.com/office/drawing/2014/main" id="{46F92B61-86BD-43E9-B96A-3BE07069A8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3" name="Text Box 8">
          <a:extLst>
            <a:ext uri="{FF2B5EF4-FFF2-40B4-BE49-F238E27FC236}">
              <a16:creationId xmlns:a16="http://schemas.microsoft.com/office/drawing/2014/main" id="{7EEB7658-9C8F-4087-9D0A-EB2B90FB92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4" name="Text Box 8">
          <a:extLst>
            <a:ext uri="{FF2B5EF4-FFF2-40B4-BE49-F238E27FC236}">
              <a16:creationId xmlns:a16="http://schemas.microsoft.com/office/drawing/2014/main" id="{3609D6C2-F20C-4C0B-A9BF-75A2A623078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5" name="Text Box 8">
          <a:extLst>
            <a:ext uri="{FF2B5EF4-FFF2-40B4-BE49-F238E27FC236}">
              <a16:creationId xmlns:a16="http://schemas.microsoft.com/office/drawing/2014/main" id="{CBAD5FE5-E061-42EB-A111-77D5237EC3C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6" name="Text Box 8">
          <a:extLst>
            <a:ext uri="{FF2B5EF4-FFF2-40B4-BE49-F238E27FC236}">
              <a16:creationId xmlns:a16="http://schemas.microsoft.com/office/drawing/2014/main" id="{C015CEAF-61B6-497E-A33F-BED040910A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7" name="Text Box 8">
          <a:extLst>
            <a:ext uri="{FF2B5EF4-FFF2-40B4-BE49-F238E27FC236}">
              <a16:creationId xmlns:a16="http://schemas.microsoft.com/office/drawing/2014/main" id="{11D57AD2-A4CB-4030-8B4C-F6261095EC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8" name="Text Box 8">
          <a:extLst>
            <a:ext uri="{FF2B5EF4-FFF2-40B4-BE49-F238E27FC236}">
              <a16:creationId xmlns:a16="http://schemas.microsoft.com/office/drawing/2014/main" id="{F6556B80-117F-4C3E-86B1-B16E1E5CFE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49" name="Text Box 8">
          <a:extLst>
            <a:ext uri="{FF2B5EF4-FFF2-40B4-BE49-F238E27FC236}">
              <a16:creationId xmlns:a16="http://schemas.microsoft.com/office/drawing/2014/main" id="{3DD656CB-AAE6-43DE-BB4C-5C6F02FDED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0" name="Text Box 8">
          <a:extLst>
            <a:ext uri="{FF2B5EF4-FFF2-40B4-BE49-F238E27FC236}">
              <a16:creationId xmlns:a16="http://schemas.microsoft.com/office/drawing/2014/main" id="{6CF8CF7E-0A5D-4395-91F4-F9D0256644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1" name="Text Box 8">
          <a:extLst>
            <a:ext uri="{FF2B5EF4-FFF2-40B4-BE49-F238E27FC236}">
              <a16:creationId xmlns:a16="http://schemas.microsoft.com/office/drawing/2014/main" id="{37AE2C44-917D-485D-8ED1-7173F44525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2" name="Text Box 8">
          <a:extLst>
            <a:ext uri="{FF2B5EF4-FFF2-40B4-BE49-F238E27FC236}">
              <a16:creationId xmlns:a16="http://schemas.microsoft.com/office/drawing/2014/main" id="{4B6FF38D-6B40-4D2F-912C-96F094717E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3" name="Text Box 8">
          <a:extLst>
            <a:ext uri="{FF2B5EF4-FFF2-40B4-BE49-F238E27FC236}">
              <a16:creationId xmlns:a16="http://schemas.microsoft.com/office/drawing/2014/main" id="{D42CE2E8-E48F-4E6D-998D-10F28D75ACD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4" name="Text Box 8">
          <a:extLst>
            <a:ext uri="{FF2B5EF4-FFF2-40B4-BE49-F238E27FC236}">
              <a16:creationId xmlns:a16="http://schemas.microsoft.com/office/drawing/2014/main" id="{9CD4C397-8DF1-438D-AC94-6F1F9B2666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5" name="Text Box 8">
          <a:extLst>
            <a:ext uri="{FF2B5EF4-FFF2-40B4-BE49-F238E27FC236}">
              <a16:creationId xmlns:a16="http://schemas.microsoft.com/office/drawing/2014/main" id="{4B2CA891-1C68-414B-B3D9-9E57630274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6" name="Text Box 8">
          <a:extLst>
            <a:ext uri="{FF2B5EF4-FFF2-40B4-BE49-F238E27FC236}">
              <a16:creationId xmlns:a16="http://schemas.microsoft.com/office/drawing/2014/main" id="{6CA0B1AA-6DBD-4DD7-A626-80E91CF1DA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7" name="Text Box 8">
          <a:extLst>
            <a:ext uri="{FF2B5EF4-FFF2-40B4-BE49-F238E27FC236}">
              <a16:creationId xmlns:a16="http://schemas.microsoft.com/office/drawing/2014/main" id="{5F08B354-486D-4799-836C-9B9D8A38D1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8" name="Text Box 8">
          <a:extLst>
            <a:ext uri="{FF2B5EF4-FFF2-40B4-BE49-F238E27FC236}">
              <a16:creationId xmlns:a16="http://schemas.microsoft.com/office/drawing/2014/main" id="{D03DC8BE-8A3E-48C2-9138-C24795F5D1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59" name="Text Box 8">
          <a:extLst>
            <a:ext uri="{FF2B5EF4-FFF2-40B4-BE49-F238E27FC236}">
              <a16:creationId xmlns:a16="http://schemas.microsoft.com/office/drawing/2014/main" id="{90FF7E41-7180-45B6-9DCE-E691EF67F9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0" name="Text Box 8">
          <a:extLst>
            <a:ext uri="{FF2B5EF4-FFF2-40B4-BE49-F238E27FC236}">
              <a16:creationId xmlns:a16="http://schemas.microsoft.com/office/drawing/2014/main" id="{2468048A-DB25-4B15-BC5F-E8418FF56B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1" name="Text Box 8">
          <a:extLst>
            <a:ext uri="{FF2B5EF4-FFF2-40B4-BE49-F238E27FC236}">
              <a16:creationId xmlns:a16="http://schemas.microsoft.com/office/drawing/2014/main" id="{3A288D6A-C6D1-4FAC-BF1A-775CC5D4DC5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2" name="Text Box 8">
          <a:extLst>
            <a:ext uri="{FF2B5EF4-FFF2-40B4-BE49-F238E27FC236}">
              <a16:creationId xmlns:a16="http://schemas.microsoft.com/office/drawing/2014/main" id="{751156DB-8F89-4399-BA2D-F84B55C74D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3" name="Text Box 8">
          <a:extLst>
            <a:ext uri="{FF2B5EF4-FFF2-40B4-BE49-F238E27FC236}">
              <a16:creationId xmlns:a16="http://schemas.microsoft.com/office/drawing/2014/main" id="{7365C0DF-C16A-419C-A136-B34F67F7FC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4" name="Text Box 8">
          <a:extLst>
            <a:ext uri="{FF2B5EF4-FFF2-40B4-BE49-F238E27FC236}">
              <a16:creationId xmlns:a16="http://schemas.microsoft.com/office/drawing/2014/main" id="{23CE7A85-7FF9-4F59-AD07-1FCE9C7D83B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5" name="Text Box 8">
          <a:extLst>
            <a:ext uri="{FF2B5EF4-FFF2-40B4-BE49-F238E27FC236}">
              <a16:creationId xmlns:a16="http://schemas.microsoft.com/office/drawing/2014/main" id="{ABCB2891-498E-4E23-8127-E53BD38535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6" name="Text Box 8">
          <a:extLst>
            <a:ext uri="{FF2B5EF4-FFF2-40B4-BE49-F238E27FC236}">
              <a16:creationId xmlns:a16="http://schemas.microsoft.com/office/drawing/2014/main" id="{5441154C-CCAB-4CD0-A9BF-E28D5DEE06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7" name="Text Box 8">
          <a:extLst>
            <a:ext uri="{FF2B5EF4-FFF2-40B4-BE49-F238E27FC236}">
              <a16:creationId xmlns:a16="http://schemas.microsoft.com/office/drawing/2014/main" id="{4998F221-17C4-4B6D-AC63-A005F44933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8" name="Text Box 8">
          <a:extLst>
            <a:ext uri="{FF2B5EF4-FFF2-40B4-BE49-F238E27FC236}">
              <a16:creationId xmlns:a16="http://schemas.microsoft.com/office/drawing/2014/main" id="{63B41F5C-025D-487D-9628-A240BF32C4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69" name="Text Box 8">
          <a:extLst>
            <a:ext uri="{FF2B5EF4-FFF2-40B4-BE49-F238E27FC236}">
              <a16:creationId xmlns:a16="http://schemas.microsoft.com/office/drawing/2014/main" id="{E0E6A924-3514-4EE9-9456-A374625629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0" name="Text Box 8">
          <a:extLst>
            <a:ext uri="{FF2B5EF4-FFF2-40B4-BE49-F238E27FC236}">
              <a16:creationId xmlns:a16="http://schemas.microsoft.com/office/drawing/2014/main" id="{095AD056-4276-4C30-BE7D-EA9135461C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1" name="Text Box 8">
          <a:extLst>
            <a:ext uri="{FF2B5EF4-FFF2-40B4-BE49-F238E27FC236}">
              <a16:creationId xmlns:a16="http://schemas.microsoft.com/office/drawing/2014/main" id="{8E7BDEF9-F080-449B-9CEA-A988855994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2" name="Text Box 8">
          <a:extLst>
            <a:ext uri="{FF2B5EF4-FFF2-40B4-BE49-F238E27FC236}">
              <a16:creationId xmlns:a16="http://schemas.microsoft.com/office/drawing/2014/main" id="{323DEE2B-4854-4F05-8D67-48F30B1EB1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3" name="Text Box 8">
          <a:extLst>
            <a:ext uri="{FF2B5EF4-FFF2-40B4-BE49-F238E27FC236}">
              <a16:creationId xmlns:a16="http://schemas.microsoft.com/office/drawing/2014/main" id="{0763BF58-0CB6-4F4A-8C4D-757B7EBB928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4" name="Text Box 8">
          <a:extLst>
            <a:ext uri="{FF2B5EF4-FFF2-40B4-BE49-F238E27FC236}">
              <a16:creationId xmlns:a16="http://schemas.microsoft.com/office/drawing/2014/main" id="{7DCB6052-C59F-47BE-B2EA-4B23597415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5" name="Text Box 8">
          <a:extLst>
            <a:ext uri="{FF2B5EF4-FFF2-40B4-BE49-F238E27FC236}">
              <a16:creationId xmlns:a16="http://schemas.microsoft.com/office/drawing/2014/main" id="{7FDABC5C-6EFB-498F-9109-6BE564BFD8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6" name="Text Box 8">
          <a:extLst>
            <a:ext uri="{FF2B5EF4-FFF2-40B4-BE49-F238E27FC236}">
              <a16:creationId xmlns:a16="http://schemas.microsoft.com/office/drawing/2014/main" id="{21C990FA-8682-4508-84D0-556D5AC17C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7" name="Text Box 8">
          <a:extLst>
            <a:ext uri="{FF2B5EF4-FFF2-40B4-BE49-F238E27FC236}">
              <a16:creationId xmlns:a16="http://schemas.microsoft.com/office/drawing/2014/main" id="{4E31DBEA-90B3-4D52-86A7-A45C211FC3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8" name="Text Box 8">
          <a:extLst>
            <a:ext uri="{FF2B5EF4-FFF2-40B4-BE49-F238E27FC236}">
              <a16:creationId xmlns:a16="http://schemas.microsoft.com/office/drawing/2014/main" id="{2E2E144A-8001-4D2C-896C-CDA5B18ECA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79" name="Text Box 8">
          <a:extLst>
            <a:ext uri="{FF2B5EF4-FFF2-40B4-BE49-F238E27FC236}">
              <a16:creationId xmlns:a16="http://schemas.microsoft.com/office/drawing/2014/main" id="{B14DBEC9-77F7-47B0-8662-DD6647C9E8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0" name="Text Box 8">
          <a:extLst>
            <a:ext uri="{FF2B5EF4-FFF2-40B4-BE49-F238E27FC236}">
              <a16:creationId xmlns:a16="http://schemas.microsoft.com/office/drawing/2014/main" id="{16D632E8-33A0-4E46-9D45-C093AB50A8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1" name="Text Box 8">
          <a:extLst>
            <a:ext uri="{FF2B5EF4-FFF2-40B4-BE49-F238E27FC236}">
              <a16:creationId xmlns:a16="http://schemas.microsoft.com/office/drawing/2014/main" id="{98914103-FE21-4754-9E58-51D4D3FAC5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2" name="Text Box 8">
          <a:extLst>
            <a:ext uri="{FF2B5EF4-FFF2-40B4-BE49-F238E27FC236}">
              <a16:creationId xmlns:a16="http://schemas.microsoft.com/office/drawing/2014/main" id="{B525A75E-E6B3-4204-BAA6-14FC45ACD62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3" name="Text Box 8">
          <a:extLst>
            <a:ext uri="{FF2B5EF4-FFF2-40B4-BE49-F238E27FC236}">
              <a16:creationId xmlns:a16="http://schemas.microsoft.com/office/drawing/2014/main" id="{87BE6422-A019-49D1-908B-6DE3BCC210E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4" name="Text Box 8">
          <a:extLst>
            <a:ext uri="{FF2B5EF4-FFF2-40B4-BE49-F238E27FC236}">
              <a16:creationId xmlns:a16="http://schemas.microsoft.com/office/drawing/2014/main" id="{22604C14-AC9A-4282-A8E1-8BCA3FD987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5" name="Text Box 8">
          <a:extLst>
            <a:ext uri="{FF2B5EF4-FFF2-40B4-BE49-F238E27FC236}">
              <a16:creationId xmlns:a16="http://schemas.microsoft.com/office/drawing/2014/main" id="{5C2D85C8-6984-49C0-954D-CD6728A6830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6" name="Text Box 8">
          <a:extLst>
            <a:ext uri="{FF2B5EF4-FFF2-40B4-BE49-F238E27FC236}">
              <a16:creationId xmlns:a16="http://schemas.microsoft.com/office/drawing/2014/main" id="{CA4B1BD2-2031-4683-A64F-4B2FB4A46A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7" name="Text Box 8">
          <a:extLst>
            <a:ext uri="{FF2B5EF4-FFF2-40B4-BE49-F238E27FC236}">
              <a16:creationId xmlns:a16="http://schemas.microsoft.com/office/drawing/2014/main" id="{EBE2A671-D7F0-4D5C-97F6-764CF2AE28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8" name="Text Box 8">
          <a:extLst>
            <a:ext uri="{FF2B5EF4-FFF2-40B4-BE49-F238E27FC236}">
              <a16:creationId xmlns:a16="http://schemas.microsoft.com/office/drawing/2014/main" id="{F19A255C-FBC0-4EF1-8436-0952DFCE60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89" name="Text Box 8">
          <a:extLst>
            <a:ext uri="{FF2B5EF4-FFF2-40B4-BE49-F238E27FC236}">
              <a16:creationId xmlns:a16="http://schemas.microsoft.com/office/drawing/2014/main" id="{31CD40CE-9E0F-4B73-88C4-605BE53EFAE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0" name="Text Box 8">
          <a:extLst>
            <a:ext uri="{FF2B5EF4-FFF2-40B4-BE49-F238E27FC236}">
              <a16:creationId xmlns:a16="http://schemas.microsoft.com/office/drawing/2014/main" id="{F2C842D8-84D1-45E3-B685-F275B2C99D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1" name="Text Box 8">
          <a:extLst>
            <a:ext uri="{FF2B5EF4-FFF2-40B4-BE49-F238E27FC236}">
              <a16:creationId xmlns:a16="http://schemas.microsoft.com/office/drawing/2014/main" id="{4BA51543-9186-4B60-81EA-11E9BA8B8A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2" name="Text Box 8">
          <a:extLst>
            <a:ext uri="{FF2B5EF4-FFF2-40B4-BE49-F238E27FC236}">
              <a16:creationId xmlns:a16="http://schemas.microsoft.com/office/drawing/2014/main" id="{DE0AE172-56EF-4CF6-87B7-009F8B56E10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3" name="Text Box 8">
          <a:extLst>
            <a:ext uri="{FF2B5EF4-FFF2-40B4-BE49-F238E27FC236}">
              <a16:creationId xmlns:a16="http://schemas.microsoft.com/office/drawing/2014/main" id="{4AC448F6-B793-4EFA-A465-B9BB7A5C14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4" name="Text Box 8">
          <a:extLst>
            <a:ext uri="{FF2B5EF4-FFF2-40B4-BE49-F238E27FC236}">
              <a16:creationId xmlns:a16="http://schemas.microsoft.com/office/drawing/2014/main" id="{5F3DE92A-F7ED-4CFF-8BD5-31305EB043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5" name="Text Box 8">
          <a:extLst>
            <a:ext uri="{FF2B5EF4-FFF2-40B4-BE49-F238E27FC236}">
              <a16:creationId xmlns:a16="http://schemas.microsoft.com/office/drawing/2014/main" id="{01DDA53E-3A56-4F04-A5D0-7E6AA475D4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6" name="Text Box 8">
          <a:extLst>
            <a:ext uri="{FF2B5EF4-FFF2-40B4-BE49-F238E27FC236}">
              <a16:creationId xmlns:a16="http://schemas.microsoft.com/office/drawing/2014/main" id="{0871B982-DE4E-4448-BFF1-795B5CD7AF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7" name="Text Box 8">
          <a:extLst>
            <a:ext uri="{FF2B5EF4-FFF2-40B4-BE49-F238E27FC236}">
              <a16:creationId xmlns:a16="http://schemas.microsoft.com/office/drawing/2014/main" id="{6643BA8A-17DB-4878-B4EB-D127EA3F48C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8" name="Text Box 8">
          <a:extLst>
            <a:ext uri="{FF2B5EF4-FFF2-40B4-BE49-F238E27FC236}">
              <a16:creationId xmlns:a16="http://schemas.microsoft.com/office/drawing/2014/main" id="{F210328E-9D3C-4F4D-B5AA-1F5EA6E238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299" name="Text Box 8">
          <a:extLst>
            <a:ext uri="{FF2B5EF4-FFF2-40B4-BE49-F238E27FC236}">
              <a16:creationId xmlns:a16="http://schemas.microsoft.com/office/drawing/2014/main" id="{C81CDB8F-E9BD-4174-9F17-05CEEFC2AA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0" name="Text Box 8">
          <a:extLst>
            <a:ext uri="{FF2B5EF4-FFF2-40B4-BE49-F238E27FC236}">
              <a16:creationId xmlns:a16="http://schemas.microsoft.com/office/drawing/2014/main" id="{0F1D5C23-F614-47BF-A121-A280BA5DE5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1" name="Text Box 8">
          <a:extLst>
            <a:ext uri="{FF2B5EF4-FFF2-40B4-BE49-F238E27FC236}">
              <a16:creationId xmlns:a16="http://schemas.microsoft.com/office/drawing/2014/main" id="{336E0EA2-4E25-41D5-9202-D16A8948A9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2" name="Text Box 8">
          <a:extLst>
            <a:ext uri="{FF2B5EF4-FFF2-40B4-BE49-F238E27FC236}">
              <a16:creationId xmlns:a16="http://schemas.microsoft.com/office/drawing/2014/main" id="{174CA682-DEBE-4259-B3D8-3D78BDD0A23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3" name="Text Box 8">
          <a:extLst>
            <a:ext uri="{FF2B5EF4-FFF2-40B4-BE49-F238E27FC236}">
              <a16:creationId xmlns:a16="http://schemas.microsoft.com/office/drawing/2014/main" id="{114DD71B-1265-4458-BE5B-436F3F69D7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4" name="Text Box 8">
          <a:extLst>
            <a:ext uri="{FF2B5EF4-FFF2-40B4-BE49-F238E27FC236}">
              <a16:creationId xmlns:a16="http://schemas.microsoft.com/office/drawing/2014/main" id="{C4F16181-BB22-4CEC-A3D2-9FE7362EF2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5" name="Text Box 8">
          <a:extLst>
            <a:ext uri="{FF2B5EF4-FFF2-40B4-BE49-F238E27FC236}">
              <a16:creationId xmlns:a16="http://schemas.microsoft.com/office/drawing/2014/main" id="{8ED5BF65-9CE5-4D72-8152-087D19B4BD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6" name="Text Box 8">
          <a:extLst>
            <a:ext uri="{FF2B5EF4-FFF2-40B4-BE49-F238E27FC236}">
              <a16:creationId xmlns:a16="http://schemas.microsoft.com/office/drawing/2014/main" id="{118A7099-9832-4B76-BE85-ACEE6B3505A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7" name="Text Box 8">
          <a:extLst>
            <a:ext uri="{FF2B5EF4-FFF2-40B4-BE49-F238E27FC236}">
              <a16:creationId xmlns:a16="http://schemas.microsoft.com/office/drawing/2014/main" id="{60B13CF2-54E4-43F5-BC8F-F455C66B29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8" name="Text Box 8">
          <a:extLst>
            <a:ext uri="{FF2B5EF4-FFF2-40B4-BE49-F238E27FC236}">
              <a16:creationId xmlns:a16="http://schemas.microsoft.com/office/drawing/2014/main" id="{1506FF8E-3723-440A-B172-6C564309A4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09" name="Text Box 8">
          <a:extLst>
            <a:ext uri="{FF2B5EF4-FFF2-40B4-BE49-F238E27FC236}">
              <a16:creationId xmlns:a16="http://schemas.microsoft.com/office/drawing/2014/main" id="{C80D0A8A-7F70-4B92-BC17-717A252413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0" name="Text Box 8">
          <a:extLst>
            <a:ext uri="{FF2B5EF4-FFF2-40B4-BE49-F238E27FC236}">
              <a16:creationId xmlns:a16="http://schemas.microsoft.com/office/drawing/2014/main" id="{5AA74330-AFEC-402C-825E-A4C03F954C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1" name="Text Box 8">
          <a:extLst>
            <a:ext uri="{FF2B5EF4-FFF2-40B4-BE49-F238E27FC236}">
              <a16:creationId xmlns:a16="http://schemas.microsoft.com/office/drawing/2014/main" id="{F38A289B-A1AB-4A34-B6BB-3DF1750775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2" name="Text Box 8">
          <a:extLst>
            <a:ext uri="{FF2B5EF4-FFF2-40B4-BE49-F238E27FC236}">
              <a16:creationId xmlns:a16="http://schemas.microsoft.com/office/drawing/2014/main" id="{86DEC70D-0912-4152-93DE-AAD7727335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3" name="Text Box 8">
          <a:extLst>
            <a:ext uri="{FF2B5EF4-FFF2-40B4-BE49-F238E27FC236}">
              <a16:creationId xmlns:a16="http://schemas.microsoft.com/office/drawing/2014/main" id="{76E9626B-4CDC-48B1-BCC0-77FB4FFA73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4" name="Text Box 8">
          <a:extLst>
            <a:ext uri="{FF2B5EF4-FFF2-40B4-BE49-F238E27FC236}">
              <a16:creationId xmlns:a16="http://schemas.microsoft.com/office/drawing/2014/main" id="{415B56C2-E51A-4B62-895A-BA82C0637C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5" name="Text Box 8">
          <a:extLst>
            <a:ext uri="{FF2B5EF4-FFF2-40B4-BE49-F238E27FC236}">
              <a16:creationId xmlns:a16="http://schemas.microsoft.com/office/drawing/2014/main" id="{B012671E-1CD8-4C4B-B6A6-DAACB4CCC4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6" name="Text Box 8">
          <a:extLst>
            <a:ext uri="{FF2B5EF4-FFF2-40B4-BE49-F238E27FC236}">
              <a16:creationId xmlns:a16="http://schemas.microsoft.com/office/drawing/2014/main" id="{24B81174-1D7C-4971-933C-074F0A0F0B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7" name="Text Box 8">
          <a:extLst>
            <a:ext uri="{FF2B5EF4-FFF2-40B4-BE49-F238E27FC236}">
              <a16:creationId xmlns:a16="http://schemas.microsoft.com/office/drawing/2014/main" id="{4B5D045E-0AB5-4C69-A871-64FD5620998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8" name="Text Box 8">
          <a:extLst>
            <a:ext uri="{FF2B5EF4-FFF2-40B4-BE49-F238E27FC236}">
              <a16:creationId xmlns:a16="http://schemas.microsoft.com/office/drawing/2014/main" id="{BA77FF30-7099-4A81-A347-3B47769F25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19" name="Text Box 8">
          <a:extLst>
            <a:ext uri="{FF2B5EF4-FFF2-40B4-BE49-F238E27FC236}">
              <a16:creationId xmlns:a16="http://schemas.microsoft.com/office/drawing/2014/main" id="{4C699AD1-8E0D-42F1-9686-7363ABADF3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0" name="Text Box 8">
          <a:extLst>
            <a:ext uri="{FF2B5EF4-FFF2-40B4-BE49-F238E27FC236}">
              <a16:creationId xmlns:a16="http://schemas.microsoft.com/office/drawing/2014/main" id="{A168C6D9-88B5-4CEC-9DD7-A219AFF4BE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1" name="Text Box 8">
          <a:extLst>
            <a:ext uri="{FF2B5EF4-FFF2-40B4-BE49-F238E27FC236}">
              <a16:creationId xmlns:a16="http://schemas.microsoft.com/office/drawing/2014/main" id="{B3478AC9-6399-4730-97A6-C2B06D13CD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2" name="Text Box 8">
          <a:extLst>
            <a:ext uri="{FF2B5EF4-FFF2-40B4-BE49-F238E27FC236}">
              <a16:creationId xmlns:a16="http://schemas.microsoft.com/office/drawing/2014/main" id="{E0FFEEFA-11A5-4338-85FE-6368CC5EA4A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3" name="Text Box 8">
          <a:extLst>
            <a:ext uri="{FF2B5EF4-FFF2-40B4-BE49-F238E27FC236}">
              <a16:creationId xmlns:a16="http://schemas.microsoft.com/office/drawing/2014/main" id="{F014C50E-E365-49B6-9119-E2A576FA43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4" name="Text Box 8">
          <a:extLst>
            <a:ext uri="{FF2B5EF4-FFF2-40B4-BE49-F238E27FC236}">
              <a16:creationId xmlns:a16="http://schemas.microsoft.com/office/drawing/2014/main" id="{2458566B-9AB6-48BB-A873-96E35E1434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5" name="Text Box 8">
          <a:extLst>
            <a:ext uri="{FF2B5EF4-FFF2-40B4-BE49-F238E27FC236}">
              <a16:creationId xmlns:a16="http://schemas.microsoft.com/office/drawing/2014/main" id="{C6D65930-407F-4A04-932B-6424B32E73E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6" name="Text Box 8">
          <a:extLst>
            <a:ext uri="{FF2B5EF4-FFF2-40B4-BE49-F238E27FC236}">
              <a16:creationId xmlns:a16="http://schemas.microsoft.com/office/drawing/2014/main" id="{A4CE6347-7B34-4A67-BAAE-6007F11619E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7" name="Text Box 8">
          <a:extLst>
            <a:ext uri="{FF2B5EF4-FFF2-40B4-BE49-F238E27FC236}">
              <a16:creationId xmlns:a16="http://schemas.microsoft.com/office/drawing/2014/main" id="{DA6A9238-C3D3-4CE4-BACD-D3D9E02BB5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8" name="Text Box 8">
          <a:extLst>
            <a:ext uri="{FF2B5EF4-FFF2-40B4-BE49-F238E27FC236}">
              <a16:creationId xmlns:a16="http://schemas.microsoft.com/office/drawing/2014/main" id="{15A7DD06-F005-4231-B18A-2B51A5381F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29" name="Text Box 8">
          <a:extLst>
            <a:ext uri="{FF2B5EF4-FFF2-40B4-BE49-F238E27FC236}">
              <a16:creationId xmlns:a16="http://schemas.microsoft.com/office/drawing/2014/main" id="{E5AA0293-C85F-4CBC-8617-87D9A37741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0" name="Text Box 8">
          <a:extLst>
            <a:ext uri="{FF2B5EF4-FFF2-40B4-BE49-F238E27FC236}">
              <a16:creationId xmlns:a16="http://schemas.microsoft.com/office/drawing/2014/main" id="{9FE3BA16-2E70-4990-ACC0-B0F194775F9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1" name="Text Box 8">
          <a:extLst>
            <a:ext uri="{FF2B5EF4-FFF2-40B4-BE49-F238E27FC236}">
              <a16:creationId xmlns:a16="http://schemas.microsoft.com/office/drawing/2014/main" id="{FA843C2A-3CD5-4044-A4CA-1A5CA1F5E8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2" name="Text Box 8">
          <a:extLst>
            <a:ext uri="{FF2B5EF4-FFF2-40B4-BE49-F238E27FC236}">
              <a16:creationId xmlns:a16="http://schemas.microsoft.com/office/drawing/2014/main" id="{7CB030DC-6D06-4A02-AD50-3781657EDA8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3" name="Text Box 8">
          <a:extLst>
            <a:ext uri="{FF2B5EF4-FFF2-40B4-BE49-F238E27FC236}">
              <a16:creationId xmlns:a16="http://schemas.microsoft.com/office/drawing/2014/main" id="{3A69C5AF-C4D1-4C75-801C-19B82C96E7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4" name="Text Box 8">
          <a:extLst>
            <a:ext uri="{FF2B5EF4-FFF2-40B4-BE49-F238E27FC236}">
              <a16:creationId xmlns:a16="http://schemas.microsoft.com/office/drawing/2014/main" id="{91BB7CCB-E1DA-4CF2-8E16-4F87D083EB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5" name="Text Box 8">
          <a:extLst>
            <a:ext uri="{FF2B5EF4-FFF2-40B4-BE49-F238E27FC236}">
              <a16:creationId xmlns:a16="http://schemas.microsoft.com/office/drawing/2014/main" id="{ADB4099F-9B16-4F2B-9A09-3895357F0B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6" name="Text Box 8">
          <a:extLst>
            <a:ext uri="{FF2B5EF4-FFF2-40B4-BE49-F238E27FC236}">
              <a16:creationId xmlns:a16="http://schemas.microsoft.com/office/drawing/2014/main" id="{3512F25D-A77E-4816-9552-F79820184F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7" name="Text Box 8">
          <a:extLst>
            <a:ext uri="{FF2B5EF4-FFF2-40B4-BE49-F238E27FC236}">
              <a16:creationId xmlns:a16="http://schemas.microsoft.com/office/drawing/2014/main" id="{8AF96A91-009C-4863-88A8-554AC0C090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8" name="Text Box 8">
          <a:extLst>
            <a:ext uri="{FF2B5EF4-FFF2-40B4-BE49-F238E27FC236}">
              <a16:creationId xmlns:a16="http://schemas.microsoft.com/office/drawing/2014/main" id="{ED0C368C-0626-4561-8DDC-4F5DEFD762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39" name="Text Box 8">
          <a:extLst>
            <a:ext uri="{FF2B5EF4-FFF2-40B4-BE49-F238E27FC236}">
              <a16:creationId xmlns:a16="http://schemas.microsoft.com/office/drawing/2014/main" id="{75F8C849-AD71-44CE-BCE0-E870880531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0" name="Text Box 8">
          <a:extLst>
            <a:ext uri="{FF2B5EF4-FFF2-40B4-BE49-F238E27FC236}">
              <a16:creationId xmlns:a16="http://schemas.microsoft.com/office/drawing/2014/main" id="{DFA3927F-1DAA-42BC-8AE8-6F722FEDFC2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1" name="Text Box 8">
          <a:extLst>
            <a:ext uri="{FF2B5EF4-FFF2-40B4-BE49-F238E27FC236}">
              <a16:creationId xmlns:a16="http://schemas.microsoft.com/office/drawing/2014/main" id="{BBD200ED-B092-4050-8112-897F5802C12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2" name="Text Box 8">
          <a:extLst>
            <a:ext uri="{FF2B5EF4-FFF2-40B4-BE49-F238E27FC236}">
              <a16:creationId xmlns:a16="http://schemas.microsoft.com/office/drawing/2014/main" id="{62D684A4-CE01-49ED-A449-94F8C8F1D4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3" name="Text Box 8">
          <a:extLst>
            <a:ext uri="{FF2B5EF4-FFF2-40B4-BE49-F238E27FC236}">
              <a16:creationId xmlns:a16="http://schemas.microsoft.com/office/drawing/2014/main" id="{C84672BA-C2AC-4FEB-9B9E-D4B7F0537F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4" name="Text Box 8">
          <a:extLst>
            <a:ext uri="{FF2B5EF4-FFF2-40B4-BE49-F238E27FC236}">
              <a16:creationId xmlns:a16="http://schemas.microsoft.com/office/drawing/2014/main" id="{20E484C1-DB72-4172-B2CC-F7DA53C347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5" name="Text Box 8">
          <a:extLst>
            <a:ext uri="{FF2B5EF4-FFF2-40B4-BE49-F238E27FC236}">
              <a16:creationId xmlns:a16="http://schemas.microsoft.com/office/drawing/2014/main" id="{33877F32-E9B2-421A-AC77-3FF7BF270D5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6" name="Text Box 8">
          <a:extLst>
            <a:ext uri="{FF2B5EF4-FFF2-40B4-BE49-F238E27FC236}">
              <a16:creationId xmlns:a16="http://schemas.microsoft.com/office/drawing/2014/main" id="{1BC75925-BDF5-441F-921F-3DE1AF47F3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7" name="Text Box 8">
          <a:extLst>
            <a:ext uri="{FF2B5EF4-FFF2-40B4-BE49-F238E27FC236}">
              <a16:creationId xmlns:a16="http://schemas.microsoft.com/office/drawing/2014/main" id="{2E4B64B8-43E7-446D-B899-C9C56DF5F3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8" name="Text Box 8">
          <a:extLst>
            <a:ext uri="{FF2B5EF4-FFF2-40B4-BE49-F238E27FC236}">
              <a16:creationId xmlns:a16="http://schemas.microsoft.com/office/drawing/2014/main" id="{EF8A4E84-3CAF-42AD-8C1A-224C142C51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49" name="Text Box 8">
          <a:extLst>
            <a:ext uri="{FF2B5EF4-FFF2-40B4-BE49-F238E27FC236}">
              <a16:creationId xmlns:a16="http://schemas.microsoft.com/office/drawing/2014/main" id="{BC8DE400-3592-4A6F-8448-0D5C7CB401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0" name="Text Box 8">
          <a:extLst>
            <a:ext uri="{FF2B5EF4-FFF2-40B4-BE49-F238E27FC236}">
              <a16:creationId xmlns:a16="http://schemas.microsoft.com/office/drawing/2014/main" id="{D7C36398-310B-46EE-AC2A-F89109A669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1" name="Text Box 8">
          <a:extLst>
            <a:ext uri="{FF2B5EF4-FFF2-40B4-BE49-F238E27FC236}">
              <a16:creationId xmlns:a16="http://schemas.microsoft.com/office/drawing/2014/main" id="{B80CCFD8-150B-4619-A27F-3DB5F3B333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2" name="Text Box 8">
          <a:extLst>
            <a:ext uri="{FF2B5EF4-FFF2-40B4-BE49-F238E27FC236}">
              <a16:creationId xmlns:a16="http://schemas.microsoft.com/office/drawing/2014/main" id="{B07F432B-573F-4808-BA95-4444BF24DF3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3" name="Text Box 8">
          <a:extLst>
            <a:ext uri="{FF2B5EF4-FFF2-40B4-BE49-F238E27FC236}">
              <a16:creationId xmlns:a16="http://schemas.microsoft.com/office/drawing/2014/main" id="{CA1F8F9A-D87D-440C-A111-2C7BC44EA41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4" name="Text Box 8">
          <a:extLst>
            <a:ext uri="{FF2B5EF4-FFF2-40B4-BE49-F238E27FC236}">
              <a16:creationId xmlns:a16="http://schemas.microsoft.com/office/drawing/2014/main" id="{4D1D34FF-C97A-409B-BA7D-116743309C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5" name="Text Box 8">
          <a:extLst>
            <a:ext uri="{FF2B5EF4-FFF2-40B4-BE49-F238E27FC236}">
              <a16:creationId xmlns:a16="http://schemas.microsoft.com/office/drawing/2014/main" id="{AF306673-C9F7-4C8A-83A3-31749EAF91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6" name="Text Box 8">
          <a:extLst>
            <a:ext uri="{FF2B5EF4-FFF2-40B4-BE49-F238E27FC236}">
              <a16:creationId xmlns:a16="http://schemas.microsoft.com/office/drawing/2014/main" id="{70594993-E839-4AA9-9EAD-C7293C18EED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7" name="Text Box 8">
          <a:extLst>
            <a:ext uri="{FF2B5EF4-FFF2-40B4-BE49-F238E27FC236}">
              <a16:creationId xmlns:a16="http://schemas.microsoft.com/office/drawing/2014/main" id="{E49E60A3-6F89-46BD-B178-B1EFD26B5C2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8" name="Text Box 8">
          <a:extLst>
            <a:ext uri="{FF2B5EF4-FFF2-40B4-BE49-F238E27FC236}">
              <a16:creationId xmlns:a16="http://schemas.microsoft.com/office/drawing/2014/main" id="{E9E2A696-7A67-4181-BCAF-69BF382653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59" name="Text Box 8">
          <a:extLst>
            <a:ext uri="{FF2B5EF4-FFF2-40B4-BE49-F238E27FC236}">
              <a16:creationId xmlns:a16="http://schemas.microsoft.com/office/drawing/2014/main" id="{2B313A6F-D253-48CE-A29D-EAD9DCF8FDA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0" name="Text Box 8">
          <a:extLst>
            <a:ext uri="{FF2B5EF4-FFF2-40B4-BE49-F238E27FC236}">
              <a16:creationId xmlns:a16="http://schemas.microsoft.com/office/drawing/2014/main" id="{1894FA54-4A5D-49D3-814D-6C9F76DB14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1" name="Text Box 8">
          <a:extLst>
            <a:ext uri="{FF2B5EF4-FFF2-40B4-BE49-F238E27FC236}">
              <a16:creationId xmlns:a16="http://schemas.microsoft.com/office/drawing/2014/main" id="{71745BFD-478F-4EA5-9F3D-C109712962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2" name="Text Box 8">
          <a:extLst>
            <a:ext uri="{FF2B5EF4-FFF2-40B4-BE49-F238E27FC236}">
              <a16:creationId xmlns:a16="http://schemas.microsoft.com/office/drawing/2014/main" id="{30F5652C-FAEC-46CD-B0E7-8EA9FE25B0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3" name="Text Box 8">
          <a:extLst>
            <a:ext uri="{FF2B5EF4-FFF2-40B4-BE49-F238E27FC236}">
              <a16:creationId xmlns:a16="http://schemas.microsoft.com/office/drawing/2014/main" id="{32F140C8-17B1-4E30-B424-9B65365F00D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4" name="Text Box 8">
          <a:extLst>
            <a:ext uri="{FF2B5EF4-FFF2-40B4-BE49-F238E27FC236}">
              <a16:creationId xmlns:a16="http://schemas.microsoft.com/office/drawing/2014/main" id="{802C81D9-AF4E-40CB-8B49-E55347CA2A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5" name="Text Box 8">
          <a:extLst>
            <a:ext uri="{FF2B5EF4-FFF2-40B4-BE49-F238E27FC236}">
              <a16:creationId xmlns:a16="http://schemas.microsoft.com/office/drawing/2014/main" id="{412AAABF-4C91-45A5-A206-7D3DF8B48C4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6" name="Text Box 8">
          <a:extLst>
            <a:ext uri="{FF2B5EF4-FFF2-40B4-BE49-F238E27FC236}">
              <a16:creationId xmlns:a16="http://schemas.microsoft.com/office/drawing/2014/main" id="{F2C0C330-F80B-4AF6-B5DD-C8626B546B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7" name="Text Box 8">
          <a:extLst>
            <a:ext uri="{FF2B5EF4-FFF2-40B4-BE49-F238E27FC236}">
              <a16:creationId xmlns:a16="http://schemas.microsoft.com/office/drawing/2014/main" id="{669F2AE9-76B6-44A6-ABA5-55510B4D6D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8" name="Text Box 8">
          <a:extLst>
            <a:ext uri="{FF2B5EF4-FFF2-40B4-BE49-F238E27FC236}">
              <a16:creationId xmlns:a16="http://schemas.microsoft.com/office/drawing/2014/main" id="{E0C44445-CBB4-4968-BD26-73830C3A7AE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69" name="Text Box 8">
          <a:extLst>
            <a:ext uri="{FF2B5EF4-FFF2-40B4-BE49-F238E27FC236}">
              <a16:creationId xmlns:a16="http://schemas.microsoft.com/office/drawing/2014/main" id="{838A5A79-59A7-41F2-B764-1D6139F15F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0" name="Text Box 8">
          <a:extLst>
            <a:ext uri="{FF2B5EF4-FFF2-40B4-BE49-F238E27FC236}">
              <a16:creationId xmlns:a16="http://schemas.microsoft.com/office/drawing/2014/main" id="{58083AA0-E492-44D4-9D7D-98B07FBB2F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1" name="Text Box 8">
          <a:extLst>
            <a:ext uri="{FF2B5EF4-FFF2-40B4-BE49-F238E27FC236}">
              <a16:creationId xmlns:a16="http://schemas.microsoft.com/office/drawing/2014/main" id="{B4D1AAC9-3272-4DDD-B1FE-DB9AC119E00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2" name="Text Box 8">
          <a:extLst>
            <a:ext uri="{FF2B5EF4-FFF2-40B4-BE49-F238E27FC236}">
              <a16:creationId xmlns:a16="http://schemas.microsoft.com/office/drawing/2014/main" id="{C58FFAEB-7D5E-486D-803E-16D90BECF34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3" name="Text Box 8">
          <a:extLst>
            <a:ext uri="{FF2B5EF4-FFF2-40B4-BE49-F238E27FC236}">
              <a16:creationId xmlns:a16="http://schemas.microsoft.com/office/drawing/2014/main" id="{0C273379-0C15-4A91-9F39-29925A726D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4" name="Text Box 8">
          <a:extLst>
            <a:ext uri="{FF2B5EF4-FFF2-40B4-BE49-F238E27FC236}">
              <a16:creationId xmlns:a16="http://schemas.microsoft.com/office/drawing/2014/main" id="{A1768141-E652-4856-A1F9-D8766CDE961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5" name="Text Box 8">
          <a:extLst>
            <a:ext uri="{FF2B5EF4-FFF2-40B4-BE49-F238E27FC236}">
              <a16:creationId xmlns:a16="http://schemas.microsoft.com/office/drawing/2014/main" id="{0B416415-4ECB-4915-828C-F9F0323026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6" name="Text Box 8">
          <a:extLst>
            <a:ext uri="{FF2B5EF4-FFF2-40B4-BE49-F238E27FC236}">
              <a16:creationId xmlns:a16="http://schemas.microsoft.com/office/drawing/2014/main" id="{3279AF18-5F52-43FD-8FC1-B485DF9460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7" name="Text Box 8">
          <a:extLst>
            <a:ext uri="{FF2B5EF4-FFF2-40B4-BE49-F238E27FC236}">
              <a16:creationId xmlns:a16="http://schemas.microsoft.com/office/drawing/2014/main" id="{B4F0728A-17A0-445B-A869-18B263076F1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8" name="Text Box 8">
          <a:extLst>
            <a:ext uri="{FF2B5EF4-FFF2-40B4-BE49-F238E27FC236}">
              <a16:creationId xmlns:a16="http://schemas.microsoft.com/office/drawing/2014/main" id="{B3716979-3356-413D-ACF5-CA651BEECE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79" name="Text Box 8">
          <a:extLst>
            <a:ext uri="{FF2B5EF4-FFF2-40B4-BE49-F238E27FC236}">
              <a16:creationId xmlns:a16="http://schemas.microsoft.com/office/drawing/2014/main" id="{841BDEEF-5E65-4431-84D1-3D4C9A5D000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0" name="Text Box 8">
          <a:extLst>
            <a:ext uri="{FF2B5EF4-FFF2-40B4-BE49-F238E27FC236}">
              <a16:creationId xmlns:a16="http://schemas.microsoft.com/office/drawing/2014/main" id="{91DF00EF-7D09-4CAD-86D1-174CD6C762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1" name="Text Box 8">
          <a:extLst>
            <a:ext uri="{FF2B5EF4-FFF2-40B4-BE49-F238E27FC236}">
              <a16:creationId xmlns:a16="http://schemas.microsoft.com/office/drawing/2014/main" id="{8EC60ED7-339B-4FC5-90F3-8FFC47AA79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2" name="Text Box 8">
          <a:extLst>
            <a:ext uri="{FF2B5EF4-FFF2-40B4-BE49-F238E27FC236}">
              <a16:creationId xmlns:a16="http://schemas.microsoft.com/office/drawing/2014/main" id="{179AB496-0FBC-4EEA-A513-2467929C2E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3" name="Text Box 8">
          <a:extLst>
            <a:ext uri="{FF2B5EF4-FFF2-40B4-BE49-F238E27FC236}">
              <a16:creationId xmlns:a16="http://schemas.microsoft.com/office/drawing/2014/main" id="{405D0827-D8B8-482D-B4CF-8230A57F38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4" name="Text Box 8">
          <a:extLst>
            <a:ext uri="{FF2B5EF4-FFF2-40B4-BE49-F238E27FC236}">
              <a16:creationId xmlns:a16="http://schemas.microsoft.com/office/drawing/2014/main" id="{7FA5F04E-31D9-405D-AC6F-369EB6901F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5" name="Text Box 8">
          <a:extLst>
            <a:ext uri="{FF2B5EF4-FFF2-40B4-BE49-F238E27FC236}">
              <a16:creationId xmlns:a16="http://schemas.microsoft.com/office/drawing/2014/main" id="{39DB6029-0982-4289-9DC9-176497413CE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6" name="Text Box 8">
          <a:extLst>
            <a:ext uri="{FF2B5EF4-FFF2-40B4-BE49-F238E27FC236}">
              <a16:creationId xmlns:a16="http://schemas.microsoft.com/office/drawing/2014/main" id="{4B419061-E188-4521-A473-BEE7DCABB62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7" name="Text Box 8">
          <a:extLst>
            <a:ext uri="{FF2B5EF4-FFF2-40B4-BE49-F238E27FC236}">
              <a16:creationId xmlns:a16="http://schemas.microsoft.com/office/drawing/2014/main" id="{AC904508-4A19-4E43-9944-9CA6A157EC6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8" name="Text Box 8">
          <a:extLst>
            <a:ext uri="{FF2B5EF4-FFF2-40B4-BE49-F238E27FC236}">
              <a16:creationId xmlns:a16="http://schemas.microsoft.com/office/drawing/2014/main" id="{8091F2E1-146F-49F0-B71A-0AA3D0F093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89" name="Text Box 8">
          <a:extLst>
            <a:ext uri="{FF2B5EF4-FFF2-40B4-BE49-F238E27FC236}">
              <a16:creationId xmlns:a16="http://schemas.microsoft.com/office/drawing/2014/main" id="{B825ED8C-4EB7-41ED-8395-B5AF03C5A33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0" name="Text Box 8">
          <a:extLst>
            <a:ext uri="{FF2B5EF4-FFF2-40B4-BE49-F238E27FC236}">
              <a16:creationId xmlns:a16="http://schemas.microsoft.com/office/drawing/2014/main" id="{FE546751-24B1-4463-A9AA-88FA50FC4D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1" name="Text Box 8">
          <a:extLst>
            <a:ext uri="{FF2B5EF4-FFF2-40B4-BE49-F238E27FC236}">
              <a16:creationId xmlns:a16="http://schemas.microsoft.com/office/drawing/2014/main" id="{7E2CCBF6-BE5C-445E-BAC4-4B80BA140A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2" name="Text Box 8">
          <a:extLst>
            <a:ext uri="{FF2B5EF4-FFF2-40B4-BE49-F238E27FC236}">
              <a16:creationId xmlns:a16="http://schemas.microsoft.com/office/drawing/2014/main" id="{81E7C0DC-9222-4EA1-9928-FCD0CDF47C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3" name="Text Box 8">
          <a:extLst>
            <a:ext uri="{FF2B5EF4-FFF2-40B4-BE49-F238E27FC236}">
              <a16:creationId xmlns:a16="http://schemas.microsoft.com/office/drawing/2014/main" id="{D3DA06E3-1263-4F9A-90D1-FDC7A7EF9C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4" name="Text Box 8">
          <a:extLst>
            <a:ext uri="{FF2B5EF4-FFF2-40B4-BE49-F238E27FC236}">
              <a16:creationId xmlns:a16="http://schemas.microsoft.com/office/drawing/2014/main" id="{10B7CB1B-017E-4182-9CE1-5129AC251C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5" name="Text Box 8">
          <a:extLst>
            <a:ext uri="{FF2B5EF4-FFF2-40B4-BE49-F238E27FC236}">
              <a16:creationId xmlns:a16="http://schemas.microsoft.com/office/drawing/2014/main" id="{DE7E660A-7A52-4DC9-9065-54CA43DCDE6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6" name="Text Box 8">
          <a:extLst>
            <a:ext uri="{FF2B5EF4-FFF2-40B4-BE49-F238E27FC236}">
              <a16:creationId xmlns:a16="http://schemas.microsoft.com/office/drawing/2014/main" id="{990D89AD-1325-41D4-956B-A2C64B39FF5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7" name="Text Box 8">
          <a:extLst>
            <a:ext uri="{FF2B5EF4-FFF2-40B4-BE49-F238E27FC236}">
              <a16:creationId xmlns:a16="http://schemas.microsoft.com/office/drawing/2014/main" id="{FBF9F74B-7CF7-4EA2-8396-04B695317B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8" name="Text Box 8">
          <a:extLst>
            <a:ext uri="{FF2B5EF4-FFF2-40B4-BE49-F238E27FC236}">
              <a16:creationId xmlns:a16="http://schemas.microsoft.com/office/drawing/2014/main" id="{45061E7B-25A0-40E2-825E-FE4E2E2DE6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399" name="Text Box 8">
          <a:extLst>
            <a:ext uri="{FF2B5EF4-FFF2-40B4-BE49-F238E27FC236}">
              <a16:creationId xmlns:a16="http://schemas.microsoft.com/office/drawing/2014/main" id="{E333E33E-04E9-4A54-B480-8B97C26B6E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0" name="Text Box 8">
          <a:extLst>
            <a:ext uri="{FF2B5EF4-FFF2-40B4-BE49-F238E27FC236}">
              <a16:creationId xmlns:a16="http://schemas.microsoft.com/office/drawing/2014/main" id="{9D64EAD4-F8FA-4AA8-ABF0-9C9FF80B8AB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1" name="Text Box 8">
          <a:extLst>
            <a:ext uri="{FF2B5EF4-FFF2-40B4-BE49-F238E27FC236}">
              <a16:creationId xmlns:a16="http://schemas.microsoft.com/office/drawing/2014/main" id="{237219CA-6746-4346-B6A5-2BFEAEA0B8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2" name="Text Box 8">
          <a:extLst>
            <a:ext uri="{FF2B5EF4-FFF2-40B4-BE49-F238E27FC236}">
              <a16:creationId xmlns:a16="http://schemas.microsoft.com/office/drawing/2014/main" id="{4D3EBA10-9B01-4483-A570-7198546F70B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3" name="Text Box 8">
          <a:extLst>
            <a:ext uri="{FF2B5EF4-FFF2-40B4-BE49-F238E27FC236}">
              <a16:creationId xmlns:a16="http://schemas.microsoft.com/office/drawing/2014/main" id="{A7E855D5-3486-4A1A-A723-2192AFD2EB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4" name="Text Box 8">
          <a:extLst>
            <a:ext uri="{FF2B5EF4-FFF2-40B4-BE49-F238E27FC236}">
              <a16:creationId xmlns:a16="http://schemas.microsoft.com/office/drawing/2014/main" id="{FD272043-9590-4F19-867C-4DD8C02D1E5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5" name="Text Box 8">
          <a:extLst>
            <a:ext uri="{FF2B5EF4-FFF2-40B4-BE49-F238E27FC236}">
              <a16:creationId xmlns:a16="http://schemas.microsoft.com/office/drawing/2014/main" id="{42BDB273-82BE-435E-BCBA-99FAF1E8AB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6" name="Text Box 8">
          <a:extLst>
            <a:ext uri="{FF2B5EF4-FFF2-40B4-BE49-F238E27FC236}">
              <a16:creationId xmlns:a16="http://schemas.microsoft.com/office/drawing/2014/main" id="{B4C6FD9E-40E8-4A99-A5DD-5B409379DD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7" name="Text Box 8">
          <a:extLst>
            <a:ext uri="{FF2B5EF4-FFF2-40B4-BE49-F238E27FC236}">
              <a16:creationId xmlns:a16="http://schemas.microsoft.com/office/drawing/2014/main" id="{01E92A9F-F15D-4F9B-9171-972045C972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8" name="Text Box 8">
          <a:extLst>
            <a:ext uri="{FF2B5EF4-FFF2-40B4-BE49-F238E27FC236}">
              <a16:creationId xmlns:a16="http://schemas.microsoft.com/office/drawing/2014/main" id="{745090E3-74D5-4019-87B6-129C64B7174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09" name="Text Box 8">
          <a:extLst>
            <a:ext uri="{FF2B5EF4-FFF2-40B4-BE49-F238E27FC236}">
              <a16:creationId xmlns:a16="http://schemas.microsoft.com/office/drawing/2014/main" id="{E5C0DD6F-E28E-4BB4-8F87-AD6731D4C0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0" name="Text Box 8">
          <a:extLst>
            <a:ext uri="{FF2B5EF4-FFF2-40B4-BE49-F238E27FC236}">
              <a16:creationId xmlns:a16="http://schemas.microsoft.com/office/drawing/2014/main" id="{59E55302-7B14-4A26-8DFC-BB11C9CC90D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1" name="Text Box 8">
          <a:extLst>
            <a:ext uri="{FF2B5EF4-FFF2-40B4-BE49-F238E27FC236}">
              <a16:creationId xmlns:a16="http://schemas.microsoft.com/office/drawing/2014/main" id="{DD433266-D1F0-4E8F-89A8-8195D10286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2" name="Text Box 8">
          <a:extLst>
            <a:ext uri="{FF2B5EF4-FFF2-40B4-BE49-F238E27FC236}">
              <a16:creationId xmlns:a16="http://schemas.microsoft.com/office/drawing/2014/main" id="{4E22D69E-6789-4204-84DD-D4BEB50AC2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3" name="Text Box 8">
          <a:extLst>
            <a:ext uri="{FF2B5EF4-FFF2-40B4-BE49-F238E27FC236}">
              <a16:creationId xmlns:a16="http://schemas.microsoft.com/office/drawing/2014/main" id="{66836098-6F70-43A6-AAD1-FEEB881BC19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4" name="Text Box 8">
          <a:extLst>
            <a:ext uri="{FF2B5EF4-FFF2-40B4-BE49-F238E27FC236}">
              <a16:creationId xmlns:a16="http://schemas.microsoft.com/office/drawing/2014/main" id="{DFCC90F4-6585-4DE9-8CCD-A9CF07F355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5" name="Text Box 8">
          <a:extLst>
            <a:ext uri="{FF2B5EF4-FFF2-40B4-BE49-F238E27FC236}">
              <a16:creationId xmlns:a16="http://schemas.microsoft.com/office/drawing/2014/main" id="{CB6CFEB8-66BA-4516-94EF-6102AC5E7F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6" name="Text Box 8">
          <a:extLst>
            <a:ext uri="{FF2B5EF4-FFF2-40B4-BE49-F238E27FC236}">
              <a16:creationId xmlns:a16="http://schemas.microsoft.com/office/drawing/2014/main" id="{6271F56A-B611-4FF7-B35C-3B09DC9127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7" name="Text Box 8">
          <a:extLst>
            <a:ext uri="{FF2B5EF4-FFF2-40B4-BE49-F238E27FC236}">
              <a16:creationId xmlns:a16="http://schemas.microsoft.com/office/drawing/2014/main" id="{70928825-8B6A-4A18-91A7-EECABF42E3C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8" name="Text Box 8">
          <a:extLst>
            <a:ext uri="{FF2B5EF4-FFF2-40B4-BE49-F238E27FC236}">
              <a16:creationId xmlns:a16="http://schemas.microsoft.com/office/drawing/2014/main" id="{693A7FCD-6948-4287-9C01-98BA9849B70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19" name="Text Box 8">
          <a:extLst>
            <a:ext uri="{FF2B5EF4-FFF2-40B4-BE49-F238E27FC236}">
              <a16:creationId xmlns:a16="http://schemas.microsoft.com/office/drawing/2014/main" id="{94F3DC8A-7892-47BE-9F82-3E361E38D9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0" name="Text Box 8">
          <a:extLst>
            <a:ext uri="{FF2B5EF4-FFF2-40B4-BE49-F238E27FC236}">
              <a16:creationId xmlns:a16="http://schemas.microsoft.com/office/drawing/2014/main" id="{02BB16AD-19C8-43E1-9979-0F319B4319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1" name="Text Box 8">
          <a:extLst>
            <a:ext uri="{FF2B5EF4-FFF2-40B4-BE49-F238E27FC236}">
              <a16:creationId xmlns:a16="http://schemas.microsoft.com/office/drawing/2014/main" id="{BA49FB41-A833-4D6F-9580-4BB2B1AA17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2" name="Text Box 8">
          <a:extLst>
            <a:ext uri="{FF2B5EF4-FFF2-40B4-BE49-F238E27FC236}">
              <a16:creationId xmlns:a16="http://schemas.microsoft.com/office/drawing/2014/main" id="{5EB09B7B-88BE-46A2-84EE-3892F0EA6C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3" name="Text Box 8">
          <a:extLst>
            <a:ext uri="{FF2B5EF4-FFF2-40B4-BE49-F238E27FC236}">
              <a16:creationId xmlns:a16="http://schemas.microsoft.com/office/drawing/2014/main" id="{1C3D807D-65F5-40F9-BA30-C8BFC7AE0E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4" name="Text Box 8">
          <a:extLst>
            <a:ext uri="{FF2B5EF4-FFF2-40B4-BE49-F238E27FC236}">
              <a16:creationId xmlns:a16="http://schemas.microsoft.com/office/drawing/2014/main" id="{88573965-E8F3-4A8C-A0E9-B41766B069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5" name="Text Box 8">
          <a:extLst>
            <a:ext uri="{FF2B5EF4-FFF2-40B4-BE49-F238E27FC236}">
              <a16:creationId xmlns:a16="http://schemas.microsoft.com/office/drawing/2014/main" id="{DFC129D8-395C-4038-85C8-8A62BDDAED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6" name="Text Box 8">
          <a:extLst>
            <a:ext uri="{FF2B5EF4-FFF2-40B4-BE49-F238E27FC236}">
              <a16:creationId xmlns:a16="http://schemas.microsoft.com/office/drawing/2014/main" id="{8027308D-9F2B-4979-9DF4-D3D2FB9AA5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7" name="Text Box 8">
          <a:extLst>
            <a:ext uri="{FF2B5EF4-FFF2-40B4-BE49-F238E27FC236}">
              <a16:creationId xmlns:a16="http://schemas.microsoft.com/office/drawing/2014/main" id="{64A5483A-8D67-46F5-B320-7FB5E3C63D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8" name="Text Box 8">
          <a:extLst>
            <a:ext uri="{FF2B5EF4-FFF2-40B4-BE49-F238E27FC236}">
              <a16:creationId xmlns:a16="http://schemas.microsoft.com/office/drawing/2014/main" id="{98FE8791-D7CC-4FEB-A214-B5A05755C9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29" name="Text Box 8">
          <a:extLst>
            <a:ext uri="{FF2B5EF4-FFF2-40B4-BE49-F238E27FC236}">
              <a16:creationId xmlns:a16="http://schemas.microsoft.com/office/drawing/2014/main" id="{7B98323F-DD9A-4F5D-AE87-79836DA8DC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0" name="Text Box 8">
          <a:extLst>
            <a:ext uri="{FF2B5EF4-FFF2-40B4-BE49-F238E27FC236}">
              <a16:creationId xmlns:a16="http://schemas.microsoft.com/office/drawing/2014/main" id="{5620D9F0-9C5B-4180-8145-CAFD6D3E8C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1" name="Text Box 8">
          <a:extLst>
            <a:ext uri="{FF2B5EF4-FFF2-40B4-BE49-F238E27FC236}">
              <a16:creationId xmlns:a16="http://schemas.microsoft.com/office/drawing/2014/main" id="{CDDE215F-9357-418E-A2E5-DAC7F78D809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2" name="Text Box 8">
          <a:extLst>
            <a:ext uri="{FF2B5EF4-FFF2-40B4-BE49-F238E27FC236}">
              <a16:creationId xmlns:a16="http://schemas.microsoft.com/office/drawing/2014/main" id="{39140ECB-3AE0-4C25-A149-4D665E432B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3" name="Text Box 8">
          <a:extLst>
            <a:ext uri="{FF2B5EF4-FFF2-40B4-BE49-F238E27FC236}">
              <a16:creationId xmlns:a16="http://schemas.microsoft.com/office/drawing/2014/main" id="{EC418210-5299-4ECD-8D8B-A48115DB89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4" name="Text Box 8">
          <a:extLst>
            <a:ext uri="{FF2B5EF4-FFF2-40B4-BE49-F238E27FC236}">
              <a16:creationId xmlns:a16="http://schemas.microsoft.com/office/drawing/2014/main" id="{CE30C971-57EE-4D35-92CC-4B090789B7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5" name="Text Box 8">
          <a:extLst>
            <a:ext uri="{FF2B5EF4-FFF2-40B4-BE49-F238E27FC236}">
              <a16:creationId xmlns:a16="http://schemas.microsoft.com/office/drawing/2014/main" id="{8F11577F-148A-41E3-80B5-3E3BFB129B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6" name="Text Box 8">
          <a:extLst>
            <a:ext uri="{FF2B5EF4-FFF2-40B4-BE49-F238E27FC236}">
              <a16:creationId xmlns:a16="http://schemas.microsoft.com/office/drawing/2014/main" id="{BD2D446C-98D4-4D20-B2DF-3CE7D4165F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7" name="Text Box 8">
          <a:extLst>
            <a:ext uri="{FF2B5EF4-FFF2-40B4-BE49-F238E27FC236}">
              <a16:creationId xmlns:a16="http://schemas.microsoft.com/office/drawing/2014/main" id="{977BB7DC-7727-425B-8466-EDDD197343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8" name="Text Box 8">
          <a:extLst>
            <a:ext uri="{FF2B5EF4-FFF2-40B4-BE49-F238E27FC236}">
              <a16:creationId xmlns:a16="http://schemas.microsoft.com/office/drawing/2014/main" id="{EE879EEC-DFD7-470B-A4A9-894A915ACA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39" name="Text Box 8">
          <a:extLst>
            <a:ext uri="{FF2B5EF4-FFF2-40B4-BE49-F238E27FC236}">
              <a16:creationId xmlns:a16="http://schemas.microsoft.com/office/drawing/2014/main" id="{6426AF60-AAA6-45D8-818C-186C5B30FC4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0" name="Text Box 8">
          <a:extLst>
            <a:ext uri="{FF2B5EF4-FFF2-40B4-BE49-F238E27FC236}">
              <a16:creationId xmlns:a16="http://schemas.microsoft.com/office/drawing/2014/main" id="{4B1736CC-D351-404C-8F82-24C88B15B5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1" name="Text Box 8">
          <a:extLst>
            <a:ext uri="{FF2B5EF4-FFF2-40B4-BE49-F238E27FC236}">
              <a16:creationId xmlns:a16="http://schemas.microsoft.com/office/drawing/2014/main" id="{CAEC7A47-98FA-439A-BC73-C4F4118649F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2" name="Text Box 8">
          <a:extLst>
            <a:ext uri="{FF2B5EF4-FFF2-40B4-BE49-F238E27FC236}">
              <a16:creationId xmlns:a16="http://schemas.microsoft.com/office/drawing/2014/main" id="{A3C64C8D-E7AA-4C04-B96A-BAC8F7DB3A9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3" name="Text Box 8">
          <a:extLst>
            <a:ext uri="{FF2B5EF4-FFF2-40B4-BE49-F238E27FC236}">
              <a16:creationId xmlns:a16="http://schemas.microsoft.com/office/drawing/2014/main" id="{C5341010-45E6-4C34-B45F-0F8F49D7D5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4" name="Text Box 8">
          <a:extLst>
            <a:ext uri="{FF2B5EF4-FFF2-40B4-BE49-F238E27FC236}">
              <a16:creationId xmlns:a16="http://schemas.microsoft.com/office/drawing/2014/main" id="{D899C705-C883-4470-B023-19089C5FBDD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5" name="Text Box 8">
          <a:extLst>
            <a:ext uri="{FF2B5EF4-FFF2-40B4-BE49-F238E27FC236}">
              <a16:creationId xmlns:a16="http://schemas.microsoft.com/office/drawing/2014/main" id="{08F0F9A5-739A-4720-8A88-89BE279BD19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6" name="Text Box 8">
          <a:extLst>
            <a:ext uri="{FF2B5EF4-FFF2-40B4-BE49-F238E27FC236}">
              <a16:creationId xmlns:a16="http://schemas.microsoft.com/office/drawing/2014/main" id="{B9523861-6D03-40AE-B64B-5C51BEBD64E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7" name="Text Box 8">
          <a:extLst>
            <a:ext uri="{FF2B5EF4-FFF2-40B4-BE49-F238E27FC236}">
              <a16:creationId xmlns:a16="http://schemas.microsoft.com/office/drawing/2014/main" id="{DA55C85B-9822-40CD-9376-FCADE87C58C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8" name="Text Box 8">
          <a:extLst>
            <a:ext uri="{FF2B5EF4-FFF2-40B4-BE49-F238E27FC236}">
              <a16:creationId xmlns:a16="http://schemas.microsoft.com/office/drawing/2014/main" id="{1AEB29CF-74B1-408A-B311-C6E0FB3BE8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49" name="Text Box 8">
          <a:extLst>
            <a:ext uri="{FF2B5EF4-FFF2-40B4-BE49-F238E27FC236}">
              <a16:creationId xmlns:a16="http://schemas.microsoft.com/office/drawing/2014/main" id="{55815ED2-A357-441C-9096-0F1A0C74D22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0" name="Text Box 8">
          <a:extLst>
            <a:ext uri="{FF2B5EF4-FFF2-40B4-BE49-F238E27FC236}">
              <a16:creationId xmlns:a16="http://schemas.microsoft.com/office/drawing/2014/main" id="{FECDCEF8-6F9B-43F6-9975-9B5B81562F6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1" name="Text Box 8">
          <a:extLst>
            <a:ext uri="{FF2B5EF4-FFF2-40B4-BE49-F238E27FC236}">
              <a16:creationId xmlns:a16="http://schemas.microsoft.com/office/drawing/2014/main" id="{AF55DC03-E318-4794-9C1F-831E188CBBF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2" name="Text Box 8">
          <a:extLst>
            <a:ext uri="{FF2B5EF4-FFF2-40B4-BE49-F238E27FC236}">
              <a16:creationId xmlns:a16="http://schemas.microsoft.com/office/drawing/2014/main" id="{1A1F5E5F-57B1-4550-B742-656F4A54DA7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3" name="Text Box 8">
          <a:extLst>
            <a:ext uri="{FF2B5EF4-FFF2-40B4-BE49-F238E27FC236}">
              <a16:creationId xmlns:a16="http://schemas.microsoft.com/office/drawing/2014/main" id="{D6CF391B-2EB0-4816-BD8A-6AA56FF2616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4" name="Text Box 8">
          <a:extLst>
            <a:ext uri="{FF2B5EF4-FFF2-40B4-BE49-F238E27FC236}">
              <a16:creationId xmlns:a16="http://schemas.microsoft.com/office/drawing/2014/main" id="{F635AD59-CF59-4C34-90A2-12686D7A92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5" name="Text Box 8">
          <a:extLst>
            <a:ext uri="{FF2B5EF4-FFF2-40B4-BE49-F238E27FC236}">
              <a16:creationId xmlns:a16="http://schemas.microsoft.com/office/drawing/2014/main" id="{05399C72-87C7-4685-95C7-A81BFEAD910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6" name="Text Box 8">
          <a:extLst>
            <a:ext uri="{FF2B5EF4-FFF2-40B4-BE49-F238E27FC236}">
              <a16:creationId xmlns:a16="http://schemas.microsoft.com/office/drawing/2014/main" id="{F432712E-3274-42A4-BF21-6AF36649B8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7" name="Text Box 8">
          <a:extLst>
            <a:ext uri="{FF2B5EF4-FFF2-40B4-BE49-F238E27FC236}">
              <a16:creationId xmlns:a16="http://schemas.microsoft.com/office/drawing/2014/main" id="{5347E074-DAF9-4622-A713-BDBAA293B7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8" name="Text Box 8">
          <a:extLst>
            <a:ext uri="{FF2B5EF4-FFF2-40B4-BE49-F238E27FC236}">
              <a16:creationId xmlns:a16="http://schemas.microsoft.com/office/drawing/2014/main" id="{DA5A204A-A85E-4BE3-A642-429A3B2737B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59" name="Text Box 8">
          <a:extLst>
            <a:ext uri="{FF2B5EF4-FFF2-40B4-BE49-F238E27FC236}">
              <a16:creationId xmlns:a16="http://schemas.microsoft.com/office/drawing/2014/main" id="{586D8240-C3EF-465A-84D0-CC7C02B0EB6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0" name="Text Box 8">
          <a:extLst>
            <a:ext uri="{FF2B5EF4-FFF2-40B4-BE49-F238E27FC236}">
              <a16:creationId xmlns:a16="http://schemas.microsoft.com/office/drawing/2014/main" id="{B39FC1BB-A04E-4136-8A01-FEEE7725483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1" name="Text Box 8">
          <a:extLst>
            <a:ext uri="{FF2B5EF4-FFF2-40B4-BE49-F238E27FC236}">
              <a16:creationId xmlns:a16="http://schemas.microsoft.com/office/drawing/2014/main" id="{C7F15C41-253A-4B23-A664-729FBEC046E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2" name="Text Box 8">
          <a:extLst>
            <a:ext uri="{FF2B5EF4-FFF2-40B4-BE49-F238E27FC236}">
              <a16:creationId xmlns:a16="http://schemas.microsoft.com/office/drawing/2014/main" id="{67F74134-562F-41C7-8118-84FA1DD83F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3" name="Text Box 8">
          <a:extLst>
            <a:ext uri="{FF2B5EF4-FFF2-40B4-BE49-F238E27FC236}">
              <a16:creationId xmlns:a16="http://schemas.microsoft.com/office/drawing/2014/main" id="{3ACA1C6B-63C7-45AC-B31F-536234C23C1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4" name="Text Box 8">
          <a:extLst>
            <a:ext uri="{FF2B5EF4-FFF2-40B4-BE49-F238E27FC236}">
              <a16:creationId xmlns:a16="http://schemas.microsoft.com/office/drawing/2014/main" id="{4631A3E4-6659-4CE6-B9EA-66425EC0DE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5" name="Text Box 8">
          <a:extLst>
            <a:ext uri="{FF2B5EF4-FFF2-40B4-BE49-F238E27FC236}">
              <a16:creationId xmlns:a16="http://schemas.microsoft.com/office/drawing/2014/main" id="{5B1E5760-0B2F-40FA-9C1B-9D386C5C60B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6" name="Text Box 8">
          <a:extLst>
            <a:ext uri="{FF2B5EF4-FFF2-40B4-BE49-F238E27FC236}">
              <a16:creationId xmlns:a16="http://schemas.microsoft.com/office/drawing/2014/main" id="{20356CFA-FE31-4F99-AD3A-ACA6BDAB49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7" name="Text Box 8">
          <a:extLst>
            <a:ext uri="{FF2B5EF4-FFF2-40B4-BE49-F238E27FC236}">
              <a16:creationId xmlns:a16="http://schemas.microsoft.com/office/drawing/2014/main" id="{76B98488-E114-4098-A02A-06C142E2AB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8" name="Text Box 8">
          <a:extLst>
            <a:ext uri="{FF2B5EF4-FFF2-40B4-BE49-F238E27FC236}">
              <a16:creationId xmlns:a16="http://schemas.microsoft.com/office/drawing/2014/main" id="{E5D60C04-5966-4CA5-A966-EB86531B6DC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69" name="Text Box 8">
          <a:extLst>
            <a:ext uri="{FF2B5EF4-FFF2-40B4-BE49-F238E27FC236}">
              <a16:creationId xmlns:a16="http://schemas.microsoft.com/office/drawing/2014/main" id="{EA9C680C-3DB3-433F-89B2-264D9696A9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0" name="Text Box 8">
          <a:extLst>
            <a:ext uri="{FF2B5EF4-FFF2-40B4-BE49-F238E27FC236}">
              <a16:creationId xmlns:a16="http://schemas.microsoft.com/office/drawing/2014/main" id="{76207381-8DA8-41E4-8681-778D9C7C0FA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1" name="Text Box 8">
          <a:extLst>
            <a:ext uri="{FF2B5EF4-FFF2-40B4-BE49-F238E27FC236}">
              <a16:creationId xmlns:a16="http://schemas.microsoft.com/office/drawing/2014/main" id="{7D44F90C-8C23-4256-9693-93F49848E55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2" name="Text Box 8">
          <a:extLst>
            <a:ext uri="{FF2B5EF4-FFF2-40B4-BE49-F238E27FC236}">
              <a16:creationId xmlns:a16="http://schemas.microsoft.com/office/drawing/2014/main" id="{F4230D5A-2DA1-448C-A267-6EC2C18016C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3" name="Text Box 8">
          <a:extLst>
            <a:ext uri="{FF2B5EF4-FFF2-40B4-BE49-F238E27FC236}">
              <a16:creationId xmlns:a16="http://schemas.microsoft.com/office/drawing/2014/main" id="{EA8AD5B3-DE09-4983-8F31-9257A6A5CC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4" name="Text Box 8">
          <a:extLst>
            <a:ext uri="{FF2B5EF4-FFF2-40B4-BE49-F238E27FC236}">
              <a16:creationId xmlns:a16="http://schemas.microsoft.com/office/drawing/2014/main" id="{C25944C6-0889-4BE6-B5DD-E2B82159BD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5" name="Text Box 8">
          <a:extLst>
            <a:ext uri="{FF2B5EF4-FFF2-40B4-BE49-F238E27FC236}">
              <a16:creationId xmlns:a16="http://schemas.microsoft.com/office/drawing/2014/main" id="{E5E39FEE-88FD-4CC0-9E5C-3E807AF47B6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6" name="Text Box 8">
          <a:extLst>
            <a:ext uri="{FF2B5EF4-FFF2-40B4-BE49-F238E27FC236}">
              <a16:creationId xmlns:a16="http://schemas.microsoft.com/office/drawing/2014/main" id="{C4D91A61-ED57-4121-9801-64930FC9D60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7" name="Text Box 8">
          <a:extLst>
            <a:ext uri="{FF2B5EF4-FFF2-40B4-BE49-F238E27FC236}">
              <a16:creationId xmlns:a16="http://schemas.microsoft.com/office/drawing/2014/main" id="{886914E8-84AD-4312-AF73-251ED04A57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8" name="Text Box 8">
          <a:extLst>
            <a:ext uri="{FF2B5EF4-FFF2-40B4-BE49-F238E27FC236}">
              <a16:creationId xmlns:a16="http://schemas.microsoft.com/office/drawing/2014/main" id="{479B2ADB-2753-45E9-B78F-9A505508B16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79" name="Text Box 8">
          <a:extLst>
            <a:ext uri="{FF2B5EF4-FFF2-40B4-BE49-F238E27FC236}">
              <a16:creationId xmlns:a16="http://schemas.microsoft.com/office/drawing/2014/main" id="{2DE10CD5-9043-487E-908A-AC4873F5647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0" name="Text Box 8">
          <a:extLst>
            <a:ext uri="{FF2B5EF4-FFF2-40B4-BE49-F238E27FC236}">
              <a16:creationId xmlns:a16="http://schemas.microsoft.com/office/drawing/2014/main" id="{02DEC5F0-50E6-448B-9488-3988F843C6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1" name="Text Box 8">
          <a:extLst>
            <a:ext uri="{FF2B5EF4-FFF2-40B4-BE49-F238E27FC236}">
              <a16:creationId xmlns:a16="http://schemas.microsoft.com/office/drawing/2014/main" id="{99EA1496-D2F7-4FE3-B428-283D290920B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2" name="Text Box 8">
          <a:extLst>
            <a:ext uri="{FF2B5EF4-FFF2-40B4-BE49-F238E27FC236}">
              <a16:creationId xmlns:a16="http://schemas.microsoft.com/office/drawing/2014/main" id="{996DDA39-255D-4825-B08A-5AF3C77CC99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3" name="Text Box 8">
          <a:extLst>
            <a:ext uri="{FF2B5EF4-FFF2-40B4-BE49-F238E27FC236}">
              <a16:creationId xmlns:a16="http://schemas.microsoft.com/office/drawing/2014/main" id="{8BBABFE6-750F-4100-B532-C7AEF23374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4" name="Text Box 8">
          <a:extLst>
            <a:ext uri="{FF2B5EF4-FFF2-40B4-BE49-F238E27FC236}">
              <a16:creationId xmlns:a16="http://schemas.microsoft.com/office/drawing/2014/main" id="{619115C3-D4AC-49E9-92E9-F659A1C7616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5" name="Text Box 8">
          <a:extLst>
            <a:ext uri="{FF2B5EF4-FFF2-40B4-BE49-F238E27FC236}">
              <a16:creationId xmlns:a16="http://schemas.microsoft.com/office/drawing/2014/main" id="{53A99C8C-DCDF-4146-97C7-CBC462B8AE4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6" name="Text Box 8">
          <a:extLst>
            <a:ext uri="{FF2B5EF4-FFF2-40B4-BE49-F238E27FC236}">
              <a16:creationId xmlns:a16="http://schemas.microsoft.com/office/drawing/2014/main" id="{E40E77E5-DB63-4BAD-BF06-5AFF39F051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7" name="Text Box 8">
          <a:extLst>
            <a:ext uri="{FF2B5EF4-FFF2-40B4-BE49-F238E27FC236}">
              <a16:creationId xmlns:a16="http://schemas.microsoft.com/office/drawing/2014/main" id="{28CCF370-7C88-4C68-A4A1-3F8C36D1E6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8" name="Text Box 8">
          <a:extLst>
            <a:ext uri="{FF2B5EF4-FFF2-40B4-BE49-F238E27FC236}">
              <a16:creationId xmlns:a16="http://schemas.microsoft.com/office/drawing/2014/main" id="{AC0EFC20-D082-4B8A-A687-2581BA95BF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89" name="Text Box 8">
          <a:extLst>
            <a:ext uri="{FF2B5EF4-FFF2-40B4-BE49-F238E27FC236}">
              <a16:creationId xmlns:a16="http://schemas.microsoft.com/office/drawing/2014/main" id="{3E1A8F0B-F504-44C1-8529-7249BA07FEC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0" name="Text Box 8">
          <a:extLst>
            <a:ext uri="{FF2B5EF4-FFF2-40B4-BE49-F238E27FC236}">
              <a16:creationId xmlns:a16="http://schemas.microsoft.com/office/drawing/2014/main" id="{E2C9982A-9669-4B72-AE56-F589756D65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1" name="Text Box 8">
          <a:extLst>
            <a:ext uri="{FF2B5EF4-FFF2-40B4-BE49-F238E27FC236}">
              <a16:creationId xmlns:a16="http://schemas.microsoft.com/office/drawing/2014/main" id="{4160B7FD-CBC4-4925-B61D-8081C587CD5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2" name="Text Box 8">
          <a:extLst>
            <a:ext uri="{FF2B5EF4-FFF2-40B4-BE49-F238E27FC236}">
              <a16:creationId xmlns:a16="http://schemas.microsoft.com/office/drawing/2014/main" id="{F36E6F69-CA37-441D-9BD8-298627E659A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3" name="Text Box 8">
          <a:extLst>
            <a:ext uri="{FF2B5EF4-FFF2-40B4-BE49-F238E27FC236}">
              <a16:creationId xmlns:a16="http://schemas.microsoft.com/office/drawing/2014/main" id="{5A122B4A-7DA1-42FF-9034-573D4E2B58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4" name="Text Box 8">
          <a:extLst>
            <a:ext uri="{FF2B5EF4-FFF2-40B4-BE49-F238E27FC236}">
              <a16:creationId xmlns:a16="http://schemas.microsoft.com/office/drawing/2014/main" id="{93DAEFAC-5F19-44AB-BE40-03DFBFBC5BB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5" name="Text Box 8">
          <a:extLst>
            <a:ext uri="{FF2B5EF4-FFF2-40B4-BE49-F238E27FC236}">
              <a16:creationId xmlns:a16="http://schemas.microsoft.com/office/drawing/2014/main" id="{62B3DBA9-1B4C-4F07-AC8A-5E4AF85DFDE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6" name="Text Box 8">
          <a:extLst>
            <a:ext uri="{FF2B5EF4-FFF2-40B4-BE49-F238E27FC236}">
              <a16:creationId xmlns:a16="http://schemas.microsoft.com/office/drawing/2014/main" id="{85E3C14F-5FFC-4964-B724-7364D023608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7" name="Text Box 8">
          <a:extLst>
            <a:ext uri="{FF2B5EF4-FFF2-40B4-BE49-F238E27FC236}">
              <a16:creationId xmlns:a16="http://schemas.microsoft.com/office/drawing/2014/main" id="{2F68ADF6-65B8-452E-A94B-2E28462F5D7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8" name="Text Box 8">
          <a:extLst>
            <a:ext uri="{FF2B5EF4-FFF2-40B4-BE49-F238E27FC236}">
              <a16:creationId xmlns:a16="http://schemas.microsoft.com/office/drawing/2014/main" id="{D647F1C0-1986-4A99-BA5E-C6271A7DF7B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499" name="Text Box 8">
          <a:extLst>
            <a:ext uri="{FF2B5EF4-FFF2-40B4-BE49-F238E27FC236}">
              <a16:creationId xmlns:a16="http://schemas.microsoft.com/office/drawing/2014/main" id="{341FCEA2-A409-44E8-9A92-617BDDB0623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0" name="Text Box 8">
          <a:extLst>
            <a:ext uri="{FF2B5EF4-FFF2-40B4-BE49-F238E27FC236}">
              <a16:creationId xmlns:a16="http://schemas.microsoft.com/office/drawing/2014/main" id="{3B08F5CF-6CF8-4387-99F5-31E00988178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1" name="Text Box 8">
          <a:extLst>
            <a:ext uri="{FF2B5EF4-FFF2-40B4-BE49-F238E27FC236}">
              <a16:creationId xmlns:a16="http://schemas.microsoft.com/office/drawing/2014/main" id="{5812C6A9-2A3F-46A7-A0E1-53131D63A28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2" name="Text Box 8">
          <a:extLst>
            <a:ext uri="{FF2B5EF4-FFF2-40B4-BE49-F238E27FC236}">
              <a16:creationId xmlns:a16="http://schemas.microsoft.com/office/drawing/2014/main" id="{617406D4-1442-489E-88AA-A89AFBCADC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3" name="Text Box 8">
          <a:extLst>
            <a:ext uri="{FF2B5EF4-FFF2-40B4-BE49-F238E27FC236}">
              <a16:creationId xmlns:a16="http://schemas.microsoft.com/office/drawing/2014/main" id="{B3FBE33D-E854-40ED-AA6C-D23CA46FF1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4" name="Text Box 8">
          <a:extLst>
            <a:ext uri="{FF2B5EF4-FFF2-40B4-BE49-F238E27FC236}">
              <a16:creationId xmlns:a16="http://schemas.microsoft.com/office/drawing/2014/main" id="{4CCF3DAF-58D9-42C5-BAC7-432C5EF4C1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5" name="Text Box 8">
          <a:extLst>
            <a:ext uri="{FF2B5EF4-FFF2-40B4-BE49-F238E27FC236}">
              <a16:creationId xmlns:a16="http://schemas.microsoft.com/office/drawing/2014/main" id="{D7E14C58-525B-4E31-A9B3-5F303A43524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6" name="Text Box 8">
          <a:extLst>
            <a:ext uri="{FF2B5EF4-FFF2-40B4-BE49-F238E27FC236}">
              <a16:creationId xmlns:a16="http://schemas.microsoft.com/office/drawing/2014/main" id="{271669B7-8A3D-4AC8-914A-6609A8308D5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7" name="Text Box 8">
          <a:extLst>
            <a:ext uri="{FF2B5EF4-FFF2-40B4-BE49-F238E27FC236}">
              <a16:creationId xmlns:a16="http://schemas.microsoft.com/office/drawing/2014/main" id="{BA3F5D13-102E-4864-8477-CF77E609E2A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8" name="Text Box 8">
          <a:extLst>
            <a:ext uri="{FF2B5EF4-FFF2-40B4-BE49-F238E27FC236}">
              <a16:creationId xmlns:a16="http://schemas.microsoft.com/office/drawing/2014/main" id="{461F0F89-9070-4646-AB58-C94F9BEFE3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09" name="Text Box 8">
          <a:extLst>
            <a:ext uri="{FF2B5EF4-FFF2-40B4-BE49-F238E27FC236}">
              <a16:creationId xmlns:a16="http://schemas.microsoft.com/office/drawing/2014/main" id="{B86A8D32-CCCF-417C-8F10-94EA3BF304F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0" name="Text Box 8">
          <a:extLst>
            <a:ext uri="{FF2B5EF4-FFF2-40B4-BE49-F238E27FC236}">
              <a16:creationId xmlns:a16="http://schemas.microsoft.com/office/drawing/2014/main" id="{62E6ADDE-EE01-43CE-9478-DB41C987132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1" name="Text Box 8">
          <a:extLst>
            <a:ext uri="{FF2B5EF4-FFF2-40B4-BE49-F238E27FC236}">
              <a16:creationId xmlns:a16="http://schemas.microsoft.com/office/drawing/2014/main" id="{76E5AD48-E423-4833-A2AD-46628A9B0B2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2" name="Text Box 8">
          <a:extLst>
            <a:ext uri="{FF2B5EF4-FFF2-40B4-BE49-F238E27FC236}">
              <a16:creationId xmlns:a16="http://schemas.microsoft.com/office/drawing/2014/main" id="{C1C81B0A-77CF-40BB-8E30-EA93D4E3013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3" name="Text Box 8">
          <a:extLst>
            <a:ext uri="{FF2B5EF4-FFF2-40B4-BE49-F238E27FC236}">
              <a16:creationId xmlns:a16="http://schemas.microsoft.com/office/drawing/2014/main" id="{24D54277-EECC-4A01-9E11-09618E49B3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4" name="Text Box 8">
          <a:extLst>
            <a:ext uri="{FF2B5EF4-FFF2-40B4-BE49-F238E27FC236}">
              <a16:creationId xmlns:a16="http://schemas.microsoft.com/office/drawing/2014/main" id="{ED6EE2B6-387C-41E0-9552-1DDED55216E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5" name="Text Box 8">
          <a:extLst>
            <a:ext uri="{FF2B5EF4-FFF2-40B4-BE49-F238E27FC236}">
              <a16:creationId xmlns:a16="http://schemas.microsoft.com/office/drawing/2014/main" id="{1E2D2724-B418-43BF-A45B-6BDB47B1FDD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6" name="Text Box 8">
          <a:extLst>
            <a:ext uri="{FF2B5EF4-FFF2-40B4-BE49-F238E27FC236}">
              <a16:creationId xmlns:a16="http://schemas.microsoft.com/office/drawing/2014/main" id="{B3C82A41-174A-474B-8B73-573545E86FA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7" name="Text Box 8">
          <a:extLst>
            <a:ext uri="{FF2B5EF4-FFF2-40B4-BE49-F238E27FC236}">
              <a16:creationId xmlns:a16="http://schemas.microsoft.com/office/drawing/2014/main" id="{FC01EC2F-D3CB-49C6-BF48-79AE394DFF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8" name="Text Box 8">
          <a:extLst>
            <a:ext uri="{FF2B5EF4-FFF2-40B4-BE49-F238E27FC236}">
              <a16:creationId xmlns:a16="http://schemas.microsoft.com/office/drawing/2014/main" id="{5AFCEF7C-A6AE-469E-BE42-64B3E6763D9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19" name="Text Box 8">
          <a:extLst>
            <a:ext uri="{FF2B5EF4-FFF2-40B4-BE49-F238E27FC236}">
              <a16:creationId xmlns:a16="http://schemas.microsoft.com/office/drawing/2014/main" id="{9E43321B-7FBF-4D1B-87FF-11F47E55AC8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0" name="Text Box 8">
          <a:extLst>
            <a:ext uri="{FF2B5EF4-FFF2-40B4-BE49-F238E27FC236}">
              <a16:creationId xmlns:a16="http://schemas.microsoft.com/office/drawing/2014/main" id="{D2E92C07-277B-4CD3-BBBE-892880FD2B1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1" name="Text Box 8">
          <a:extLst>
            <a:ext uri="{FF2B5EF4-FFF2-40B4-BE49-F238E27FC236}">
              <a16:creationId xmlns:a16="http://schemas.microsoft.com/office/drawing/2014/main" id="{645839BC-D5B1-479B-A31D-EEFF989261F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2" name="Text Box 8">
          <a:extLst>
            <a:ext uri="{FF2B5EF4-FFF2-40B4-BE49-F238E27FC236}">
              <a16:creationId xmlns:a16="http://schemas.microsoft.com/office/drawing/2014/main" id="{BA6F8F1F-B2C0-43AF-B9BC-328C7D80942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3" name="Text Box 8">
          <a:extLst>
            <a:ext uri="{FF2B5EF4-FFF2-40B4-BE49-F238E27FC236}">
              <a16:creationId xmlns:a16="http://schemas.microsoft.com/office/drawing/2014/main" id="{A824BE0D-792D-41A9-B133-C3B14C66A50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4" name="Text Box 8">
          <a:extLst>
            <a:ext uri="{FF2B5EF4-FFF2-40B4-BE49-F238E27FC236}">
              <a16:creationId xmlns:a16="http://schemas.microsoft.com/office/drawing/2014/main" id="{BB4F3669-311B-480F-BA9E-FA0CD19F1F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5" name="Text Box 8">
          <a:extLst>
            <a:ext uri="{FF2B5EF4-FFF2-40B4-BE49-F238E27FC236}">
              <a16:creationId xmlns:a16="http://schemas.microsoft.com/office/drawing/2014/main" id="{817BDDFC-2117-4D4F-81CB-8FF401B0DDB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6" name="Text Box 8">
          <a:extLst>
            <a:ext uri="{FF2B5EF4-FFF2-40B4-BE49-F238E27FC236}">
              <a16:creationId xmlns:a16="http://schemas.microsoft.com/office/drawing/2014/main" id="{11DD75FC-A9BD-42C6-AE12-DA43BAE8FB5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7" name="Text Box 8">
          <a:extLst>
            <a:ext uri="{FF2B5EF4-FFF2-40B4-BE49-F238E27FC236}">
              <a16:creationId xmlns:a16="http://schemas.microsoft.com/office/drawing/2014/main" id="{096BED59-FAB9-46C7-81CB-C70FA816597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8" name="Text Box 8">
          <a:extLst>
            <a:ext uri="{FF2B5EF4-FFF2-40B4-BE49-F238E27FC236}">
              <a16:creationId xmlns:a16="http://schemas.microsoft.com/office/drawing/2014/main" id="{50AC5C04-97A9-490A-A8D1-13257807D02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29" name="Text Box 8">
          <a:extLst>
            <a:ext uri="{FF2B5EF4-FFF2-40B4-BE49-F238E27FC236}">
              <a16:creationId xmlns:a16="http://schemas.microsoft.com/office/drawing/2014/main" id="{FEA07581-2803-4123-8322-4A959ACB9C6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0" name="Text Box 8">
          <a:extLst>
            <a:ext uri="{FF2B5EF4-FFF2-40B4-BE49-F238E27FC236}">
              <a16:creationId xmlns:a16="http://schemas.microsoft.com/office/drawing/2014/main" id="{2175C431-C69D-4FF1-B7F9-47ADFA8EE21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1" name="Text Box 8">
          <a:extLst>
            <a:ext uri="{FF2B5EF4-FFF2-40B4-BE49-F238E27FC236}">
              <a16:creationId xmlns:a16="http://schemas.microsoft.com/office/drawing/2014/main" id="{2536770F-A6E2-446A-9807-E35CEF821A8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2" name="Text Box 8">
          <a:extLst>
            <a:ext uri="{FF2B5EF4-FFF2-40B4-BE49-F238E27FC236}">
              <a16:creationId xmlns:a16="http://schemas.microsoft.com/office/drawing/2014/main" id="{F8AAF825-EE3C-4F52-8C91-C4308144226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3" name="Text Box 8">
          <a:extLst>
            <a:ext uri="{FF2B5EF4-FFF2-40B4-BE49-F238E27FC236}">
              <a16:creationId xmlns:a16="http://schemas.microsoft.com/office/drawing/2014/main" id="{D7FACADA-AFF6-4086-A984-C290AA21E1D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4" name="Text Box 8">
          <a:extLst>
            <a:ext uri="{FF2B5EF4-FFF2-40B4-BE49-F238E27FC236}">
              <a16:creationId xmlns:a16="http://schemas.microsoft.com/office/drawing/2014/main" id="{64111C7A-8A10-46F1-8DC9-2A2D8D60A4A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5" name="Text Box 8">
          <a:extLst>
            <a:ext uri="{FF2B5EF4-FFF2-40B4-BE49-F238E27FC236}">
              <a16:creationId xmlns:a16="http://schemas.microsoft.com/office/drawing/2014/main" id="{5096DC29-A91C-4616-90F0-8F678651715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6" name="Text Box 8">
          <a:extLst>
            <a:ext uri="{FF2B5EF4-FFF2-40B4-BE49-F238E27FC236}">
              <a16:creationId xmlns:a16="http://schemas.microsoft.com/office/drawing/2014/main" id="{D045F7B1-AABA-4026-82E1-1327BFA51A8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7" name="Text Box 8">
          <a:extLst>
            <a:ext uri="{FF2B5EF4-FFF2-40B4-BE49-F238E27FC236}">
              <a16:creationId xmlns:a16="http://schemas.microsoft.com/office/drawing/2014/main" id="{BCDAACF1-1E76-4E1A-A7F6-EEB0760E95F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8" name="Text Box 8">
          <a:extLst>
            <a:ext uri="{FF2B5EF4-FFF2-40B4-BE49-F238E27FC236}">
              <a16:creationId xmlns:a16="http://schemas.microsoft.com/office/drawing/2014/main" id="{4AD9F0F6-98B8-4298-9F83-182DC2283B9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39" name="Text Box 8">
          <a:extLst>
            <a:ext uri="{FF2B5EF4-FFF2-40B4-BE49-F238E27FC236}">
              <a16:creationId xmlns:a16="http://schemas.microsoft.com/office/drawing/2014/main" id="{F8441B12-D110-4B3A-B736-627E52566D8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0" name="Text Box 8">
          <a:extLst>
            <a:ext uri="{FF2B5EF4-FFF2-40B4-BE49-F238E27FC236}">
              <a16:creationId xmlns:a16="http://schemas.microsoft.com/office/drawing/2014/main" id="{73D66DC8-6969-44F0-BAAA-4A0DE84137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1" name="Text Box 8">
          <a:extLst>
            <a:ext uri="{FF2B5EF4-FFF2-40B4-BE49-F238E27FC236}">
              <a16:creationId xmlns:a16="http://schemas.microsoft.com/office/drawing/2014/main" id="{71B8B6E4-78BA-433C-B128-2F85C0E84E2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2" name="Text Box 8">
          <a:extLst>
            <a:ext uri="{FF2B5EF4-FFF2-40B4-BE49-F238E27FC236}">
              <a16:creationId xmlns:a16="http://schemas.microsoft.com/office/drawing/2014/main" id="{1CF7F5B0-9578-46A3-9201-F7D51079557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3" name="Text Box 8">
          <a:extLst>
            <a:ext uri="{FF2B5EF4-FFF2-40B4-BE49-F238E27FC236}">
              <a16:creationId xmlns:a16="http://schemas.microsoft.com/office/drawing/2014/main" id="{DA1C2306-DD4D-482B-941F-027BB62A068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4" name="Text Box 8">
          <a:extLst>
            <a:ext uri="{FF2B5EF4-FFF2-40B4-BE49-F238E27FC236}">
              <a16:creationId xmlns:a16="http://schemas.microsoft.com/office/drawing/2014/main" id="{00AA248A-420D-464C-92B4-E396251C8A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5" name="Text Box 8">
          <a:extLst>
            <a:ext uri="{FF2B5EF4-FFF2-40B4-BE49-F238E27FC236}">
              <a16:creationId xmlns:a16="http://schemas.microsoft.com/office/drawing/2014/main" id="{1563E0EC-0E44-4497-ACA1-29F1013E65F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6" name="Text Box 8">
          <a:extLst>
            <a:ext uri="{FF2B5EF4-FFF2-40B4-BE49-F238E27FC236}">
              <a16:creationId xmlns:a16="http://schemas.microsoft.com/office/drawing/2014/main" id="{C5D6A71D-49E2-4955-BB17-2899728E256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7" name="Text Box 8">
          <a:extLst>
            <a:ext uri="{FF2B5EF4-FFF2-40B4-BE49-F238E27FC236}">
              <a16:creationId xmlns:a16="http://schemas.microsoft.com/office/drawing/2014/main" id="{F908B540-DB43-4C99-B4D2-4D4B072F8F7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8" name="Text Box 8">
          <a:extLst>
            <a:ext uri="{FF2B5EF4-FFF2-40B4-BE49-F238E27FC236}">
              <a16:creationId xmlns:a16="http://schemas.microsoft.com/office/drawing/2014/main" id="{467E57EC-171C-4D17-BC0A-F241C3750B6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49" name="Text Box 8">
          <a:extLst>
            <a:ext uri="{FF2B5EF4-FFF2-40B4-BE49-F238E27FC236}">
              <a16:creationId xmlns:a16="http://schemas.microsoft.com/office/drawing/2014/main" id="{F858CC6F-8F4D-45D6-8601-534FB7241A9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0" name="Text Box 8">
          <a:extLst>
            <a:ext uri="{FF2B5EF4-FFF2-40B4-BE49-F238E27FC236}">
              <a16:creationId xmlns:a16="http://schemas.microsoft.com/office/drawing/2014/main" id="{BB1C5F65-0E24-4729-BF21-7245A84697F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1" name="Text Box 8">
          <a:extLst>
            <a:ext uri="{FF2B5EF4-FFF2-40B4-BE49-F238E27FC236}">
              <a16:creationId xmlns:a16="http://schemas.microsoft.com/office/drawing/2014/main" id="{3F30D49F-1B90-4D64-BE53-81ADF2C311B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2" name="Text Box 8">
          <a:extLst>
            <a:ext uri="{FF2B5EF4-FFF2-40B4-BE49-F238E27FC236}">
              <a16:creationId xmlns:a16="http://schemas.microsoft.com/office/drawing/2014/main" id="{E51DCC0C-B316-4EF3-8D89-B46F6FC2523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3" name="Text Box 8">
          <a:extLst>
            <a:ext uri="{FF2B5EF4-FFF2-40B4-BE49-F238E27FC236}">
              <a16:creationId xmlns:a16="http://schemas.microsoft.com/office/drawing/2014/main" id="{C412D786-7C02-49E4-A4E1-4B08FE7EC37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4" name="Text Box 8">
          <a:extLst>
            <a:ext uri="{FF2B5EF4-FFF2-40B4-BE49-F238E27FC236}">
              <a16:creationId xmlns:a16="http://schemas.microsoft.com/office/drawing/2014/main" id="{AAE22D02-07A0-45A3-B830-4C5CDA719E9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5" name="Text Box 8">
          <a:extLst>
            <a:ext uri="{FF2B5EF4-FFF2-40B4-BE49-F238E27FC236}">
              <a16:creationId xmlns:a16="http://schemas.microsoft.com/office/drawing/2014/main" id="{B07902B8-86A7-47DD-941F-256C765F454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6" name="Text Box 8">
          <a:extLst>
            <a:ext uri="{FF2B5EF4-FFF2-40B4-BE49-F238E27FC236}">
              <a16:creationId xmlns:a16="http://schemas.microsoft.com/office/drawing/2014/main" id="{4A9BB1FA-DDE9-4518-8748-4B0C72A7A80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7" name="Text Box 8">
          <a:extLst>
            <a:ext uri="{FF2B5EF4-FFF2-40B4-BE49-F238E27FC236}">
              <a16:creationId xmlns:a16="http://schemas.microsoft.com/office/drawing/2014/main" id="{DC256B14-B509-43AD-801F-426DA4BA1D0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8" name="Text Box 8">
          <a:extLst>
            <a:ext uri="{FF2B5EF4-FFF2-40B4-BE49-F238E27FC236}">
              <a16:creationId xmlns:a16="http://schemas.microsoft.com/office/drawing/2014/main" id="{1B020830-F49A-4F67-8E51-DC38F4DEB00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59" name="Text Box 8">
          <a:extLst>
            <a:ext uri="{FF2B5EF4-FFF2-40B4-BE49-F238E27FC236}">
              <a16:creationId xmlns:a16="http://schemas.microsoft.com/office/drawing/2014/main" id="{47EBD2B9-9607-4087-8271-4867E505E86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0" name="Text Box 8">
          <a:extLst>
            <a:ext uri="{FF2B5EF4-FFF2-40B4-BE49-F238E27FC236}">
              <a16:creationId xmlns:a16="http://schemas.microsoft.com/office/drawing/2014/main" id="{0E9FF9B5-049B-4318-BBE1-4875C899FFD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1" name="Text Box 8">
          <a:extLst>
            <a:ext uri="{FF2B5EF4-FFF2-40B4-BE49-F238E27FC236}">
              <a16:creationId xmlns:a16="http://schemas.microsoft.com/office/drawing/2014/main" id="{32B81385-7E28-4BFF-A5F0-3F5A584622F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2" name="Text Box 8">
          <a:extLst>
            <a:ext uri="{FF2B5EF4-FFF2-40B4-BE49-F238E27FC236}">
              <a16:creationId xmlns:a16="http://schemas.microsoft.com/office/drawing/2014/main" id="{E7EA266A-B558-4ACA-A96D-2C834B615B5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3" name="Text Box 8">
          <a:extLst>
            <a:ext uri="{FF2B5EF4-FFF2-40B4-BE49-F238E27FC236}">
              <a16:creationId xmlns:a16="http://schemas.microsoft.com/office/drawing/2014/main" id="{B273C605-251A-4F3B-84FB-E66C4AB6AAA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4" name="Text Box 8">
          <a:extLst>
            <a:ext uri="{FF2B5EF4-FFF2-40B4-BE49-F238E27FC236}">
              <a16:creationId xmlns:a16="http://schemas.microsoft.com/office/drawing/2014/main" id="{7872B845-CDCE-4015-9C9F-6172260E7AF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5" name="Text Box 8">
          <a:extLst>
            <a:ext uri="{FF2B5EF4-FFF2-40B4-BE49-F238E27FC236}">
              <a16:creationId xmlns:a16="http://schemas.microsoft.com/office/drawing/2014/main" id="{3481F744-85D0-4598-8C5E-B9B10B46489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6" name="Text Box 8">
          <a:extLst>
            <a:ext uri="{FF2B5EF4-FFF2-40B4-BE49-F238E27FC236}">
              <a16:creationId xmlns:a16="http://schemas.microsoft.com/office/drawing/2014/main" id="{90748841-55B9-4051-8EAF-5DA2060ED7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7" name="Text Box 8">
          <a:extLst>
            <a:ext uri="{FF2B5EF4-FFF2-40B4-BE49-F238E27FC236}">
              <a16:creationId xmlns:a16="http://schemas.microsoft.com/office/drawing/2014/main" id="{9A941EA3-B4DE-42FA-B4B0-46A4177A29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8" name="Text Box 8">
          <a:extLst>
            <a:ext uri="{FF2B5EF4-FFF2-40B4-BE49-F238E27FC236}">
              <a16:creationId xmlns:a16="http://schemas.microsoft.com/office/drawing/2014/main" id="{55233013-3D72-489C-A5CA-2FEEB37401C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69" name="Text Box 8">
          <a:extLst>
            <a:ext uri="{FF2B5EF4-FFF2-40B4-BE49-F238E27FC236}">
              <a16:creationId xmlns:a16="http://schemas.microsoft.com/office/drawing/2014/main" id="{991E8A9A-4CE7-4521-854A-1DD61D4932C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0" name="Text Box 8">
          <a:extLst>
            <a:ext uri="{FF2B5EF4-FFF2-40B4-BE49-F238E27FC236}">
              <a16:creationId xmlns:a16="http://schemas.microsoft.com/office/drawing/2014/main" id="{344A3864-E9C4-4D21-A0A1-16EFFC9DBC2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1" name="Text Box 8">
          <a:extLst>
            <a:ext uri="{FF2B5EF4-FFF2-40B4-BE49-F238E27FC236}">
              <a16:creationId xmlns:a16="http://schemas.microsoft.com/office/drawing/2014/main" id="{E561A211-6800-4648-B711-F45EE9FE865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2" name="Text Box 8">
          <a:extLst>
            <a:ext uri="{FF2B5EF4-FFF2-40B4-BE49-F238E27FC236}">
              <a16:creationId xmlns:a16="http://schemas.microsoft.com/office/drawing/2014/main" id="{795E4B3B-D622-44B8-8E4B-02200AC517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3" name="Text Box 8">
          <a:extLst>
            <a:ext uri="{FF2B5EF4-FFF2-40B4-BE49-F238E27FC236}">
              <a16:creationId xmlns:a16="http://schemas.microsoft.com/office/drawing/2014/main" id="{9C4D2D7C-1EDE-40DD-AFB0-8934A527006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4" name="Text Box 8">
          <a:extLst>
            <a:ext uri="{FF2B5EF4-FFF2-40B4-BE49-F238E27FC236}">
              <a16:creationId xmlns:a16="http://schemas.microsoft.com/office/drawing/2014/main" id="{41925400-B069-4CBA-B41F-EAF366806F4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5" name="Text Box 8">
          <a:extLst>
            <a:ext uri="{FF2B5EF4-FFF2-40B4-BE49-F238E27FC236}">
              <a16:creationId xmlns:a16="http://schemas.microsoft.com/office/drawing/2014/main" id="{315DBDDD-694C-4AE3-9F3C-50021D0E96A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6" name="Text Box 8">
          <a:extLst>
            <a:ext uri="{FF2B5EF4-FFF2-40B4-BE49-F238E27FC236}">
              <a16:creationId xmlns:a16="http://schemas.microsoft.com/office/drawing/2014/main" id="{488093A4-74B1-4FA4-9802-346F353595A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7" name="Text Box 8">
          <a:extLst>
            <a:ext uri="{FF2B5EF4-FFF2-40B4-BE49-F238E27FC236}">
              <a16:creationId xmlns:a16="http://schemas.microsoft.com/office/drawing/2014/main" id="{EA9E5002-6B73-4030-B324-4B599A9663C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8" name="Text Box 8">
          <a:extLst>
            <a:ext uri="{FF2B5EF4-FFF2-40B4-BE49-F238E27FC236}">
              <a16:creationId xmlns:a16="http://schemas.microsoft.com/office/drawing/2014/main" id="{4E0B67C2-A2E9-4707-B75E-6C2417D7C89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79" name="Text Box 8">
          <a:extLst>
            <a:ext uri="{FF2B5EF4-FFF2-40B4-BE49-F238E27FC236}">
              <a16:creationId xmlns:a16="http://schemas.microsoft.com/office/drawing/2014/main" id="{F1F48FB6-7686-4CF4-9AAC-AEDA98121B1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580" name="Text Box 8">
          <a:extLst>
            <a:ext uri="{FF2B5EF4-FFF2-40B4-BE49-F238E27FC236}">
              <a16:creationId xmlns:a16="http://schemas.microsoft.com/office/drawing/2014/main" id="{79B5E2B0-FD73-4449-B431-15517225D5B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1" name="Text Box 8">
          <a:extLst>
            <a:ext uri="{FF2B5EF4-FFF2-40B4-BE49-F238E27FC236}">
              <a16:creationId xmlns:a16="http://schemas.microsoft.com/office/drawing/2014/main" id="{BD7429C7-9BA6-4AAC-BE8A-6D50BE6ED94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2" name="Text Box 8">
          <a:extLst>
            <a:ext uri="{FF2B5EF4-FFF2-40B4-BE49-F238E27FC236}">
              <a16:creationId xmlns:a16="http://schemas.microsoft.com/office/drawing/2014/main" id="{8C11A11E-93F7-4EF6-BEA6-E90DE012ECB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3" name="Text Box 8">
          <a:extLst>
            <a:ext uri="{FF2B5EF4-FFF2-40B4-BE49-F238E27FC236}">
              <a16:creationId xmlns:a16="http://schemas.microsoft.com/office/drawing/2014/main" id="{EBDF5D79-32BF-4123-8EA3-40F87F1B8E18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4" name="Text Box 8">
          <a:extLst>
            <a:ext uri="{FF2B5EF4-FFF2-40B4-BE49-F238E27FC236}">
              <a16:creationId xmlns:a16="http://schemas.microsoft.com/office/drawing/2014/main" id="{DF58749C-C35A-48A3-A5CB-4CC4925B74F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5" name="Text Box 8">
          <a:extLst>
            <a:ext uri="{FF2B5EF4-FFF2-40B4-BE49-F238E27FC236}">
              <a16:creationId xmlns:a16="http://schemas.microsoft.com/office/drawing/2014/main" id="{D412D7E5-3B33-412D-9DAE-87266362CB94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6" name="Text Box 8">
          <a:extLst>
            <a:ext uri="{FF2B5EF4-FFF2-40B4-BE49-F238E27FC236}">
              <a16:creationId xmlns:a16="http://schemas.microsoft.com/office/drawing/2014/main" id="{07BC7F11-56E8-4856-9EBA-34CD386E222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7" name="Text Box 8">
          <a:extLst>
            <a:ext uri="{FF2B5EF4-FFF2-40B4-BE49-F238E27FC236}">
              <a16:creationId xmlns:a16="http://schemas.microsoft.com/office/drawing/2014/main" id="{5E5D6073-E6C4-4B2C-BB67-E84FC72DCF70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8" name="Text Box 8">
          <a:extLst>
            <a:ext uri="{FF2B5EF4-FFF2-40B4-BE49-F238E27FC236}">
              <a16:creationId xmlns:a16="http://schemas.microsoft.com/office/drawing/2014/main" id="{191939A8-4346-47B0-960F-026D1883343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89" name="Text Box 8">
          <a:extLst>
            <a:ext uri="{FF2B5EF4-FFF2-40B4-BE49-F238E27FC236}">
              <a16:creationId xmlns:a16="http://schemas.microsoft.com/office/drawing/2014/main" id="{BDE8FC0A-CF77-4A41-96AE-28AD6C7E586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0" name="Text Box 8">
          <a:extLst>
            <a:ext uri="{FF2B5EF4-FFF2-40B4-BE49-F238E27FC236}">
              <a16:creationId xmlns:a16="http://schemas.microsoft.com/office/drawing/2014/main" id="{289C8B39-E601-449F-BCD0-0FDE179CA918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1" name="Text Box 8">
          <a:extLst>
            <a:ext uri="{FF2B5EF4-FFF2-40B4-BE49-F238E27FC236}">
              <a16:creationId xmlns:a16="http://schemas.microsoft.com/office/drawing/2014/main" id="{498AE724-87C4-40F0-BA0C-485E4C9A595C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2" name="Text Box 8">
          <a:extLst>
            <a:ext uri="{FF2B5EF4-FFF2-40B4-BE49-F238E27FC236}">
              <a16:creationId xmlns:a16="http://schemas.microsoft.com/office/drawing/2014/main" id="{56759307-6D99-4A9E-8AC2-01AC5A8B8BFF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3" name="Text Box 8">
          <a:extLst>
            <a:ext uri="{FF2B5EF4-FFF2-40B4-BE49-F238E27FC236}">
              <a16:creationId xmlns:a16="http://schemas.microsoft.com/office/drawing/2014/main" id="{1E95FA40-C61A-4053-AD86-D43795B67A9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4" name="Text Box 8">
          <a:extLst>
            <a:ext uri="{FF2B5EF4-FFF2-40B4-BE49-F238E27FC236}">
              <a16:creationId xmlns:a16="http://schemas.microsoft.com/office/drawing/2014/main" id="{7FC9708A-58E3-48D6-B26E-8B78ED23166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5" name="Text Box 8">
          <a:extLst>
            <a:ext uri="{FF2B5EF4-FFF2-40B4-BE49-F238E27FC236}">
              <a16:creationId xmlns:a16="http://schemas.microsoft.com/office/drawing/2014/main" id="{6089BE2E-61D7-4AAF-A1BC-55040EC72162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6" name="Text Box 8">
          <a:extLst>
            <a:ext uri="{FF2B5EF4-FFF2-40B4-BE49-F238E27FC236}">
              <a16:creationId xmlns:a16="http://schemas.microsoft.com/office/drawing/2014/main" id="{713BF26D-F15F-4FFB-9DD5-B1FCABAD63A9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7" name="Text Box 8">
          <a:extLst>
            <a:ext uri="{FF2B5EF4-FFF2-40B4-BE49-F238E27FC236}">
              <a16:creationId xmlns:a16="http://schemas.microsoft.com/office/drawing/2014/main" id="{81A68DEC-506C-4DDD-9550-D3822FAD484B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8" name="Text Box 8">
          <a:extLst>
            <a:ext uri="{FF2B5EF4-FFF2-40B4-BE49-F238E27FC236}">
              <a16:creationId xmlns:a16="http://schemas.microsoft.com/office/drawing/2014/main" id="{E160BAA0-BCB1-4620-8905-2A907CEAD313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599" name="Text Box 8">
          <a:extLst>
            <a:ext uri="{FF2B5EF4-FFF2-40B4-BE49-F238E27FC236}">
              <a16:creationId xmlns:a16="http://schemas.microsoft.com/office/drawing/2014/main" id="{8409728F-C9EC-4A6A-980D-C12C2383AEED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104775</xdr:colOff>
      <xdr:row>3</xdr:row>
      <xdr:rowOff>195263</xdr:rowOff>
    </xdr:to>
    <xdr:sp macro="" textlink="">
      <xdr:nvSpPr>
        <xdr:cNvPr id="3600" name="Text Box 8">
          <a:extLst>
            <a:ext uri="{FF2B5EF4-FFF2-40B4-BE49-F238E27FC236}">
              <a16:creationId xmlns:a16="http://schemas.microsoft.com/office/drawing/2014/main" id="{988F3F20-4A46-408F-9EDB-51C71D792925}"/>
            </a:ext>
          </a:extLst>
        </xdr:cNvPr>
        <xdr:cNvSpPr txBox="1">
          <a:spLocks noChangeArrowheads="1"/>
        </xdr:cNvSpPr>
      </xdr:nvSpPr>
      <xdr:spPr bwMode="auto">
        <a:xfrm>
          <a:off x="105156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1" name="Text Box 8">
          <a:extLst>
            <a:ext uri="{FF2B5EF4-FFF2-40B4-BE49-F238E27FC236}">
              <a16:creationId xmlns:a16="http://schemas.microsoft.com/office/drawing/2014/main" id="{73B31D0F-2C7A-49F5-A22C-F18D8A7A42C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2" name="Text Box 8">
          <a:extLst>
            <a:ext uri="{FF2B5EF4-FFF2-40B4-BE49-F238E27FC236}">
              <a16:creationId xmlns:a16="http://schemas.microsoft.com/office/drawing/2014/main" id="{33C42981-0387-457E-8189-E286D692994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3" name="Text Box 8">
          <a:extLst>
            <a:ext uri="{FF2B5EF4-FFF2-40B4-BE49-F238E27FC236}">
              <a16:creationId xmlns:a16="http://schemas.microsoft.com/office/drawing/2014/main" id="{8811465A-6DB7-4035-AE27-7638ED2F05C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4" name="Text Box 8">
          <a:extLst>
            <a:ext uri="{FF2B5EF4-FFF2-40B4-BE49-F238E27FC236}">
              <a16:creationId xmlns:a16="http://schemas.microsoft.com/office/drawing/2014/main" id="{28303107-ABCC-4D96-ADFE-D6BBC483251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5" name="Text Box 8">
          <a:extLst>
            <a:ext uri="{FF2B5EF4-FFF2-40B4-BE49-F238E27FC236}">
              <a16:creationId xmlns:a16="http://schemas.microsoft.com/office/drawing/2014/main" id="{60E3626A-BCF4-4079-A650-525C599C333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6" name="Text Box 8">
          <a:extLst>
            <a:ext uri="{FF2B5EF4-FFF2-40B4-BE49-F238E27FC236}">
              <a16:creationId xmlns:a16="http://schemas.microsoft.com/office/drawing/2014/main" id="{4F802104-6398-4D15-A419-D94673E731A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7" name="Text Box 8">
          <a:extLst>
            <a:ext uri="{FF2B5EF4-FFF2-40B4-BE49-F238E27FC236}">
              <a16:creationId xmlns:a16="http://schemas.microsoft.com/office/drawing/2014/main" id="{1E6C7A21-83C4-4CB1-9833-7B07C26D84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8" name="Text Box 8">
          <a:extLst>
            <a:ext uri="{FF2B5EF4-FFF2-40B4-BE49-F238E27FC236}">
              <a16:creationId xmlns:a16="http://schemas.microsoft.com/office/drawing/2014/main" id="{3CCFDFB5-7689-4E49-90F8-D0A2D64B4273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09" name="Text Box 8">
          <a:extLst>
            <a:ext uri="{FF2B5EF4-FFF2-40B4-BE49-F238E27FC236}">
              <a16:creationId xmlns:a16="http://schemas.microsoft.com/office/drawing/2014/main" id="{BAF73F28-3461-42D3-8D2B-5462997A95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0" name="Text Box 8">
          <a:extLst>
            <a:ext uri="{FF2B5EF4-FFF2-40B4-BE49-F238E27FC236}">
              <a16:creationId xmlns:a16="http://schemas.microsoft.com/office/drawing/2014/main" id="{5C62D08B-BAEC-4C4C-A15A-5BDFECCC8DD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1" name="Text Box 8">
          <a:extLst>
            <a:ext uri="{FF2B5EF4-FFF2-40B4-BE49-F238E27FC236}">
              <a16:creationId xmlns:a16="http://schemas.microsoft.com/office/drawing/2014/main" id="{222A1988-A8F2-4104-82A7-E81F96975D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2" name="Text Box 8">
          <a:extLst>
            <a:ext uri="{FF2B5EF4-FFF2-40B4-BE49-F238E27FC236}">
              <a16:creationId xmlns:a16="http://schemas.microsoft.com/office/drawing/2014/main" id="{D3CA111D-4E48-4516-AF39-0EC84C28164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3" name="Text Box 8">
          <a:extLst>
            <a:ext uri="{FF2B5EF4-FFF2-40B4-BE49-F238E27FC236}">
              <a16:creationId xmlns:a16="http://schemas.microsoft.com/office/drawing/2014/main" id="{B8D00523-62EC-487B-9F65-BA1908CE6AF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4" name="Text Box 8">
          <a:extLst>
            <a:ext uri="{FF2B5EF4-FFF2-40B4-BE49-F238E27FC236}">
              <a16:creationId xmlns:a16="http://schemas.microsoft.com/office/drawing/2014/main" id="{78717993-03F1-4E20-ADD2-1C45A9BE861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5" name="Text Box 8">
          <a:extLst>
            <a:ext uri="{FF2B5EF4-FFF2-40B4-BE49-F238E27FC236}">
              <a16:creationId xmlns:a16="http://schemas.microsoft.com/office/drawing/2014/main" id="{2A3EDDE6-9EED-4CAA-8C68-51521E584F08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6" name="Text Box 8">
          <a:extLst>
            <a:ext uri="{FF2B5EF4-FFF2-40B4-BE49-F238E27FC236}">
              <a16:creationId xmlns:a16="http://schemas.microsoft.com/office/drawing/2014/main" id="{070738D7-AB84-42B2-ABC5-29554B1F2BC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7" name="Text Box 8">
          <a:extLst>
            <a:ext uri="{FF2B5EF4-FFF2-40B4-BE49-F238E27FC236}">
              <a16:creationId xmlns:a16="http://schemas.microsoft.com/office/drawing/2014/main" id="{CF2CDD5E-D464-4654-A1A3-813E9EBD217D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8" name="Text Box 8">
          <a:extLst>
            <a:ext uri="{FF2B5EF4-FFF2-40B4-BE49-F238E27FC236}">
              <a16:creationId xmlns:a16="http://schemas.microsoft.com/office/drawing/2014/main" id="{E68DE989-C646-4B76-8C9A-724DA981AA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19" name="Text Box 8">
          <a:extLst>
            <a:ext uri="{FF2B5EF4-FFF2-40B4-BE49-F238E27FC236}">
              <a16:creationId xmlns:a16="http://schemas.microsoft.com/office/drawing/2014/main" id="{795D9C4D-52B3-435D-A2F9-CF2026DF15D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0" name="Text Box 8">
          <a:extLst>
            <a:ext uri="{FF2B5EF4-FFF2-40B4-BE49-F238E27FC236}">
              <a16:creationId xmlns:a16="http://schemas.microsoft.com/office/drawing/2014/main" id="{2D6DC6C5-868D-4039-A22D-FC6A1C55F9C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1" name="Text Box 8">
          <a:extLst>
            <a:ext uri="{FF2B5EF4-FFF2-40B4-BE49-F238E27FC236}">
              <a16:creationId xmlns:a16="http://schemas.microsoft.com/office/drawing/2014/main" id="{385F8D74-D4B0-491A-9594-CF0F25CDD4A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2" name="Text Box 8">
          <a:extLst>
            <a:ext uri="{FF2B5EF4-FFF2-40B4-BE49-F238E27FC236}">
              <a16:creationId xmlns:a16="http://schemas.microsoft.com/office/drawing/2014/main" id="{A8C4DB45-7D26-478E-84EE-EA7B6269453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3" name="Text Box 8">
          <a:extLst>
            <a:ext uri="{FF2B5EF4-FFF2-40B4-BE49-F238E27FC236}">
              <a16:creationId xmlns:a16="http://schemas.microsoft.com/office/drawing/2014/main" id="{E6B5A305-E4E1-4630-AE5D-8E50DE8DE9B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4" name="Text Box 8">
          <a:extLst>
            <a:ext uri="{FF2B5EF4-FFF2-40B4-BE49-F238E27FC236}">
              <a16:creationId xmlns:a16="http://schemas.microsoft.com/office/drawing/2014/main" id="{91109ED3-8E39-4C56-B934-98FC96B8D2F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5" name="Text Box 8">
          <a:extLst>
            <a:ext uri="{FF2B5EF4-FFF2-40B4-BE49-F238E27FC236}">
              <a16:creationId xmlns:a16="http://schemas.microsoft.com/office/drawing/2014/main" id="{A1267E90-C0AA-4C7D-9EF7-21500DBE538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6" name="Text Box 8">
          <a:extLst>
            <a:ext uri="{FF2B5EF4-FFF2-40B4-BE49-F238E27FC236}">
              <a16:creationId xmlns:a16="http://schemas.microsoft.com/office/drawing/2014/main" id="{0576A467-8C97-4765-8DA7-7F4AD449547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7" name="Text Box 8">
          <a:extLst>
            <a:ext uri="{FF2B5EF4-FFF2-40B4-BE49-F238E27FC236}">
              <a16:creationId xmlns:a16="http://schemas.microsoft.com/office/drawing/2014/main" id="{2C902930-BDFF-48B0-9703-D1CDF8F973B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104775</xdr:colOff>
      <xdr:row>3</xdr:row>
      <xdr:rowOff>195263</xdr:rowOff>
    </xdr:to>
    <xdr:sp macro="" textlink="">
      <xdr:nvSpPr>
        <xdr:cNvPr id="3628" name="Text Box 8">
          <a:extLst>
            <a:ext uri="{FF2B5EF4-FFF2-40B4-BE49-F238E27FC236}">
              <a16:creationId xmlns:a16="http://schemas.microsoft.com/office/drawing/2014/main" id="{CFB7C0DC-63E0-4108-ACCC-0A5E07A6BA3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195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29" name="Text Box 8">
          <a:extLst>
            <a:ext uri="{FF2B5EF4-FFF2-40B4-BE49-F238E27FC236}">
              <a16:creationId xmlns:a16="http://schemas.microsoft.com/office/drawing/2014/main" id="{6B5F24AA-5A05-4631-A681-7EDD521CF076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30" name="Text Box 8">
          <a:extLst>
            <a:ext uri="{FF2B5EF4-FFF2-40B4-BE49-F238E27FC236}">
              <a16:creationId xmlns:a16="http://schemas.microsoft.com/office/drawing/2014/main" id="{E2394F28-5A59-40EB-8A3F-AB098CD8967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31" name="Text Box 8">
          <a:extLst>
            <a:ext uri="{FF2B5EF4-FFF2-40B4-BE49-F238E27FC236}">
              <a16:creationId xmlns:a16="http://schemas.microsoft.com/office/drawing/2014/main" id="{5809F6E7-0342-4800-901D-73EA185B3832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32" name="Text Box 8">
          <a:extLst>
            <a:ext uri="{FF2B5EF4-FFF2-40B4-BE49-F238E27FC236}">
              <a16:creationId xmlns:a16="http://schemas.microsoft.com/office/drawing/2014/main" id="{3C217A93-7FF0-45E0-B71A-E2755DC5B620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33" name="Text Box 8">
          <a:extLst>
            <a:ext uri="{FF2B5EF4-FFF2-40B4-BE49-F238E27FC236}">
              <a16:creationId xmlns:a16="http://schemas.microsoft.com/office/drawing/2014/main" id="{03836C9F-DC5F-4417-8120-7846C088DB5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34" name="Text Box 8">
          <a:extLst>
            <a:ext uri="{FF2B5EF4-FFF2-40B4-BE49-F238E27FC236}">
              <a16:creationId xmlns:a16="http://schemas.microsoft.com/office/drawing/2014/main" id="{0CE5DE79-FF9B-4730-939E-F2A44B4D126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35" name="Text Box 8">
          <a:extLst>
            <a:ext uri="{FF2B5EF4-FFF2-40B4-BE49-F238E27FC236}">
              <a16:creationId xmlns:a16="http://schemas.microsoft.com/office/drawing/2014/main" id="{DA681F67-9AE2-4D64-B643-15856B3B31E7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36" name="Text Box 8">
          <a:extLst>
            <a:ext uri="{FF2B5EF4-FFF2-40B4-BE49-F238E27FC236}">
              <a16:creationId xmlns:a16="http://schemas.microsoft.com/office/drawing/2014/main" id="{AD64CA7B-7B53-42F4-8A52-1887BD8C421A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37" name="Text Box 8">
          <a:extLst>
            <a:ext uri="{FF2B5EF4-FFF2-40B4-BE49-F238E27FC236}">
              <a16:creationId xmlns:a16="http://schemas.microsoft.com/office/drawing/2014/main" id="{BAD87C35-85BC-49D9-9BD0-8D6E4E5F05EC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38" name="Text Box 8">
          <a:extLst>
            <a:ext uri="{FF2B5EF4-FFF2-40B4-BE49-F238E27FC236}">
              <a16:creationId xmlns:a16="http://schemas.microsoft.com/office/drawing/2014/main" id="{391D327D-C634-4E1A-8802-0D69B5DF1FD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39" name="Text Box 8">
          <a:extLst>
            <a:ext uri="{FF2B5EF4-FFF2-40B4-BE49-F238E27FC236}">
              <a16:creationId xmlns:a16="http://schemas.microsoft.com/office/drawing/2014/main" id="{5372DE50-0757-45CC-A257-AA95C0813F3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40" name="Text Box 8">
          <a:extLst>
            <a:ext uri="{FF2B5EF4-FFF2-40B4-BE49-F238E27FC236}">
              <a16:creationId xmlns:a16="http://schemas.microsoft.com/office/drawing/2014/main" id="{36FD9E44-C452-499A-9E27-637A6595CB5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41" name="Text Box 8">
          <a:extLst>
            <a:ext uri="{FF2B5EF4-FFF2-40B4-BE49-F238E27FC236}">
              <a16:creationId xmlns:a16="http://schemas.microsoft.com/office/drawing/2014/main" id="{A97B0496-8445-4CF9-8489-B40B09B168F4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42" name="Text Box 8">
          <a:extLst>
            <a:ext uri="{FF2B5EF4-FFF2-40B4-BE49-F238E27FC236}">
              <a16:creationId xmlns:a16="http://schemas.microsoft.com/office/drawing/2014/main" id="{D8652E25-1FE7-4A38-AA2B-401E1AC0B3C1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43" name="Text Box 8">
          <a:extLst>
            <a:ext uri="{FF2B5EF4-FFF2-40B4-BE49-F238E27FC236}">
              <a16:creationId xmlns:a16="http://schemas.microsoft.com/office/drawing/2014/main" id="{FB735FE0-B6C8-410D-BD6D-6842244BB6D5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44" name="Text Box 8">
          <a:extLst>
            <a:ext uri="{FF2B5EF4-FFF2-40B4-BE49-F238E27FC236}">
              <a16:creationId xmlns:a16="http://schemas.microsoft.com/office/drawing/2014/main" id="{BCC3D6D3-6425-4D78-8383-5E7D5A066E2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45" name="Text Box 8">
          <a:extLst>
            <a:ext uri="{FF2B5EF4-FFF2-40B4-BE49-F238E27FC236}">
              <a16:creationId xmlns:a16="http://schemas.microsoft.com/office/drawing/2014/main" id="{55CE17B8-B6A9-4A8F-B096-811C4229A139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46" name="Text Box 8">
          <a:extLst>
            <a:ext uri="{FF2B5EF4-FFF2-40B4-BE49-F238E27FC236}">
              <a16:creationId xmlns:a16="http://schemas.microsoft.com/office/drawing/2014/main" id="{107539E8-5DC5-4FC5-A28A-C9A2B5D191EE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19075"/>
    <xdr:sp macro="" textlink="">
      <xdr:nvSpPr>
        <xdr:cNvPr id="3647" name="Text Box 8">
          <a:extLst>
            <a:ext uri="{FF2B5EF4-FFF2-40B4-BE49-F238E27FC236}">
              <a16:creationId xmlns:a16="http://schemas.microsoft.com/office/drawing/2014/main" id="{29D17B39-8EC7-4116-8C8D-B3809D76062B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</xdr:row>
      <xdr:rowOff>0</xdr:rowOff>
    </xdr:from>
    <xdr:ext cx="104775" cy="209550"/>
    <xdr:sp macro="" textlink="">
      <xdr:nvSpPr>
        <xdr:cNvPr id="3648" name="Text Box 8">
          <a:extLst>
            <a:ext uri="{FF2B5EF4-FFF2-40B4-BE49-F238E27FC236}">
              <a16:creationId xmlns:a16="http://schemas.microsoft.com/office/drawing/2014/main" id="{2B2C640C-942F-4779-926B-7F87C667C9EF}"/>
            </a:ext>
          </a:extLst>
        </xdr:cNvPr>
        <xdr:cNvSpPr txBox="1">
          <a:spLocks noChangeArrowheads="1"/>
        </xdr:cNvSpPr>
      </xdr:nvSpPr>
      <xdr:spPr bwMode="auto">
        <a:xfrm>
          <a:off x="0" y="62484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725054</xdr:colOff>
      <xdr:row>0</xdr:row>
      <xdr:rowOff>55164</xdr:rowOff>
    </xdr:from>
    <xdr:ext cx="3778332" cy="927497"/>
    <xdr:grpSp>
      <xdr:nvGrpSpPr>
        <xdr:cNvPr id="3649" name="Group 3648">
          <a:extLst>
            <a:ext uri="{FF2B5EF4-FFF2-40B4-BE49-F238E27FC236}">
              <a16:creationId xmlns:a16="http://schemas.microsoft.com/office/drawing/2014/main" id="{6782B81B-8673-4550-AEE6-7509315D59E9}"/>
            </a:ext>
          </a:extLst>
        </xdr:cNvPr>
        <xdr:cNvGrpSpPr>
          <a:grpSpLocks noChangeAspect="1"/>
        </xdr:cNvGrpSpPr>
      </xdr:nvGrpSpPr>
      <xdr:grpSpPr>
        <a:xfrm>
          <a:off x="11901054" y="55164"/>
          <a:ext cx="3778332" cy="927497"/>
          <a:chOff x="6338013" y="38100"/>
          <a:chExt cx="3806112" cy="923925"/>
        </a:xfrm>
      </xdr:grpSpPr>
      <xdr:pic>
        <xdr:nvPicPr>
          <xdr:cNvPr id="3650" name="Picture 3649" descr="CCA Logo_New_construction.jpg">
            <a:extLst>
              <a:ext uri="{FF2B5EF4-FFF2-40B4-BE49-F238E27FC236}">
                <a16:creationId xmlns:a16="http://schemas.microsoft.com/office/drawing/2014/main" id="{1ECD7B6E-141B-4691-B279-FEA134A82E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338013" y="266169"/>
            <a:ext cx="2777412" cy="53907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651" name="Picture 3650">
            <a:extLst>
              <a:ext uri="{FF2B5EF4-FFF2-40B4-BE49-F238E27FC236}">
                <a16:creationId xmlns:a16="http://schemas.microsoft.com/office/drawing/2014/main" id="{09352FEC-9EFD-4973-8C65-54106AF717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20200" y="38100"/>
            <a:ext cx="923925" cy="923925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42"/>
  <sheetViews>
    <sheetView zoomScale="190" zoomScaleNormal="190" zoomScalePageLayoutView="40" workbookViewId="0">
      <selection activeCell="G9" sqref="G9"/>
    </sheetView>
  </sheetViews>
  <sheetFormatPr baseColWidth="10" defaultColWidth="8.83203125" defaultRowHeight="14" x14ac:dyDescent="0.2"/>
  <cols>
    <col min="1" max="1" width="6" style="8" customWidth="1"/>
    <col min="2" max="2" width="18.83203125" style="8" customWidth="1"/>
    <col min="3" max="3" width="31.6640625" style="8" customWidth="1"/>
    <col min="4" max="4" width="38.33203125" style="8" customWidth="1"/>
    <col min="5" max="5" width="11" style="8" hidden="1" customWidth="1"/>
    <col min="6" max="6" width="10.6640625" style="300" customWidth="1"/>
    <col min="7" max="7" width="13.83203125" style="309" customWidth="1"/>
    <col min="8" max="8" width="25.33203125" style="8" hidden="1" customWidth="1"/>
    <col min="9" max="9" width="12.6640625" style="8" customWidth="1"/>
    <col min="10" max="10" width="11.33203125" style="8" customWidth="1"/>
    <col min="11" max="17" width="10.6640625" style="8" hidden="1" customWidth="1"/>
    <col min="18" max="19" width="0" style="8" hidden="1" customWidth="1"/>
    <col min="20" max="20" width="8.83203125" style="8"/>
    <col min="21" max="21" width="25.33203125" style="8" hidden="1" customWidth="1"/>
    <col min="22" max="22" width="18.1640625" style="8" hidden="1" customWidth="1"/>
    <col min="23" max="27" width="0" style="8" hidden="1" customWidth="1"/>
    <col min="28" max="16384" width="8.83203125" style="8"/>
  </cols>
  <sheetData>
    <row r="1" spans="1:27" ht="18" x14ac:dyDescent="0.2">
      <c r="A1" s="12" t="s">
        <v>199</v>
      </c>
    </row>
    <row r="2" spans="1:27" ht="18" x14ac:dyDescent="0.2">
      <c r="A2" s="11" t="s">
        <v>200</v>
      </c>
    </row>
    <row r="5" spans="1:27" ht="15" customHeight="1" x14ac:dyDescent="0.2">
      <c r="A5" s="10"/>
    </row>
    <row r="6" spans="1:27" ht="30" customHeight="1" x14ac:dyDescent="0.2">
      <c r="A6" s="78" t="s">
        <v>175</v>
      </c>
      <c r="B6" s="79"/>
      <c r="C6" s="79"/>
      <c r="D6" s="79"/>
      <c r="E6" s="79"/>
      <c r="F6" s="301"/>
      <c r="G6" s="310"/>
      <c r="H6" s="80"/>
      <c r="I6" s="80"/>
      <c r="J6" s="81"/>
      <c r="K6" s="22"/>
      <c r="L6" s="22"/>
      <c r="M6" s="22"/>
      <c r="N6" s="22"/>
      <c r="O6" s="22"/>
      <c r="P6" s="22"/>
      <c r="Q6" s="22"/>
      <c r="R6" s="27"/>
      <c r="S6" s="27"/>
    </row>
    <row r="7" spans="1:27" s="6" customFormat="1" ht="32.25" customHeight="1" x14ac:dyDescent="0.2">
      <c r="A7" s="82" t="s">
        <v>176</v>
      </c>
      <c r="B7" s="83" t="s">
        <v>172</v>
      </c>
      <c r="C7" s="83" t="s">
        <v>221</v>
      </c>
      <c r="D7" s="83" t="s">
        <v>46</v>
      </c>
      <c r="E7" s="84"/>
      <c r="F7" s="302" t="s">
        <v>173</v>
      </c>
      <c r="G7" s="311" t="s">
        <v>137</v>
      </c>
      <c r="H7" s="83" t="s">
        <v>58</v>
      </c>
      <c r="I7" s="315" t="s">
        <v>174</v>
      </c>
      <c r="J7" s="315" t="s">
        <v>177</v>
      </c>
      <c r="K7" s="18" t="s">
        <v>59</v>
      </c>
      <c r="L7" s="18" t="s">
        <v>60</v>
      </c>
      <c r="M7" s="18" t="s">
        <v>61</v>
      </c>
      <c r="N7" s="18" t="s">
        <v>62</v>
      </c>
      <c r="O7" s="18" t="s">
        <v>63</v>
      </c>
      <c r="P7" s="18" t="s">
        <v>6</v>
      </c>
      <c r="Q7" s="18" t="s">
        <v>64</v>
      </c>
      <c r="R7" s="25" t="s">
        <v>98</v>
      </c>
      <c r="S7" s="26" t="s">
        <v>99</v>
      </c>
    </row>
    <row r="8" spans="1:27" ht="6.75" hidden="1" customHeight="1" x14ac:dyDescent="0.2">
      <c r="A8" s="60"/>
      <c r="B8" s="9"/>
      <c r="C8" s="9"/>
      <c r="D8" s="9"/>
      <c r="E8" s="40"/>
      <c r="F8" s="303"/>
      <c r="G8" s="43"/>
      <c r="H8" s="41"/>
      <c r="I8" s="41"/>
      <c r="J8" s="41"/>
      <c r="K8" s="42"/>
      <c r="L8" s="42"/>
      <c r="M8" s="42"/>
      <c r="N8" s="42"/>
      <c r="O8" s="42"/>
      <c r="P8" s="42"/>
      <c r="Q8" s="42"/>
      <c r="R8" s="9"/>
      <c r="S8" s="9"/>
      <c r="U8" s="38"/>
      <c r="V8" s="23"/>
      <c r="W8" s="23"/>
      <c r="X8" s="23"/>
      <c r="Y8" s="23"/>
      <c r="Z8" s="23"/>
      <c r="AA8" s="39"/>
    </row>
    <row r="9" spans="1:27" ht="30" customHeight="1" x14ac:dyDescent="0.2">
      <c r="A9" s="60" t="s">
        <v>139</v>
      </c>
      <c r="B9" s="9" t="s">
        <v>178</v>
      </c>
      <c r="C9" s="9" t="s">
        <v>183</v>
      </c>
      <c r="D9" s="40" t="s">
        <v>186</v>
      </c>
      <c r="E9" s="9"/>
      <c r="F9" s="303">
        <v>73610</v>
      </c>
      <c r="G9" s="312">
        <v>43355</v>
      </c>
      <c r="H9" s="41"/>
      <c r="I9" s="93">
        <v>2007</v>
      </c>
      <c r="J9" s="60">
        <v>1</v>
      </c>
      <c r="K9" s="42" t="s">
        <v>65</v>
      </c>
      <c r="L9" s="42" t="s">
        <v>65</v>
      </c>
      <c r="M9" s="42" t="s">
        <v>66</v>
      </c>
      <c r="N9" s="42" t="s">
        <v>67</v>
      </c>
      <c r="O9" s="42" t="s">
        <v>68</v>
      </c>
      <c r="P9" s="77" t="s">
        <v>171</v>
      </c>
      <c r="Q9" s="42">
        <v>99</v>
      </c>
      <c r="R9" s="9" t="s">
        <v>100</v>
      </c>
      <c r="S9" s="9" t="s">
        <v>100</v>
      </c>
      <c r="U9" s="20" t="s">
        <v>130</v>
      </c>
      <c r="V9" s="36" t="s">
        <v>131</v>
      </c>
      <c r="W9" s="36"/>
      <c r="X9" s="36" t="s">
        <v>133</v>
      </c>
      <c r="Y9" s="36"/>
      <c r="Z9" s="36"/>
      <c r="AA9" s="37"/>
    </row>
    <row r="10" spans="1:27" ht="30" customHeight="1" x14ac:dyDescent="0.2">
      <c r="A10" s="60" t="s">
        <v>140</v>
      </c>
      <c r="B10" s="9" t="s">
        <v>179</v>
      </c>
      <c r="C10" s="9" t="s">
        <v>179</v>
      </c>
      <c r="D10" s="40" t="s">
        <v>187</v>
      </c>
      <c r="E10" s="9"/>
      <c r="F10" s="303">
        <v>67976</v>
      </c>
      <c r="G10" s="312">
        <v>43356</v>
      </c>
      <c r="H10" s="41"/>
      <c r="I10" s="94" t="s">
        <v>299</v>
      </c>
      <c r="J10" s="95">
        <v>1</v>
      </c>
      <c r="K10" s="42" t="s">
        <v>65</v>
      </c>
      <c r="L10" s="42" t="s">
        <v>67</v>
      </c>
      <c r="M10" s="42" t="s">
        <v>69</v>
      </c>
      <c r="N10" s="42" t="s">
        <v>70</v>
      </c>
      <c r="O10" s="42" t="s">
        <v>71</v>
      </c>
      <c r="P10" s="42" t="s">
        <v>72</v>
      </c>
      <c r="Q10" s="42">
        <v>102</v>
      </c>
      <c r="R10" s="9" t="s">
        <v>100</v>
      </c>
      <c r="S10" s="9" t="s">
        <v>100</v>
      </c>
      <c r="U10" s="38"/>
      <c r="V10" s="23" t="s">
        <v>132</v>
      </c>
      <c r="W10" s="23"/>
      <c r="X10" s="23"/>
      <c r="Y10" s="23"/>
      <c r="Z10" s="23"/>
      <c r="AA10" s="39"/>
    </row>
    <row r="11" spans="1:27" ht="30" customHeight="1" x14ac:dyDescent="0.2">
      <c r="A11" s="60" t="s">
        <v>141</v>
      </c>
      <c r="B11" s="9" t="s">
        <v>180</v>
      </c>
      <c r="C11" s="9" t="s">
        <v>180</v>
      </c>
      <c r="D11" s="40" t="s">
        <v>188</v>
      </c>
      <c r="E11" s="9"/>
      <c r="F11" s="303">
        <v>72086</v>
      </c>
      <c r="G11" s="312">
        <v>43355</v>
      </c>
      <c r="H11" s="41"/>
      <c r="I11" s="95" t="s">
        <v>194</v>
      </c>
      <c r="J11" s="95">
        <v>2</v>
      </c>
      <c r="K11" s="42" t="s">
        <v>65</v>
      </c>
      <c r="L11" s="42" t="s">
        <v>67</v>
      </c>
      <c r="M11" s="42" t="s">
        <v>75</v>
      </c>
      <c r="N11" s="42" t="s">
        <v>67</v>
      </c>
      <c r="O11" s="42" t="s">
        <v>71</v>
      </c>
      <c r="P11" s="42" t="s">
        <v>82</v>
      </c>
      <c r="Q11" s="42">
        <v>110</v>
      </c>
      <c r="R11" s="9" t="s">
        <v>100</v>
      </c>
      <c r="S11" s="9" t="s">
        <v>100</v>
      </c>
    </row>
    <row r="12" spans="1:27" ht="30" customHeight="1" x14ac:dyDescent="0.2">
      <c r="A12" s="60" t="s">
        <v>142</v>
      </c>
      <c r="B12" s="9" t="s">
        <v>181</v>
      </c>
      <c r="C12" s="40" t="s">
        <v>181</v>
      </c>
      <c r="D12" s="40" t="s">
        <v>189</v>
      </c>
      <c r="E12" s="9"/>
      <c r="F12" s="303">
        <v>98000</v>
      </c>
      <c r="G12" s="312">
        <v>43354</v>
      </c>
      <c r="H12" s="41"/>
      <c r="I12" s="95">
        <v>2000</v>
      </c>
      <c r="J12" s="95">
        <v>1</v>
      </c>
      <c r="K12" s="42" t="s">
        <v>65</v>
      </c>
      <c r="L12" s="42" t="s">
        <v>74</v>
      </c>
      <c r="M12" s="42" t="s">
        <v>76</v>
      </c>
      <c r="N12" s="42" t="s">
        <v>57</v>
      </c>
      <c r="O12" s="42" t="s">
        <v>80</v>
      </c>
      <c r="P12" s="42" t="s">
        <v>83</v>
      </c>
      <c r="Q12" s="42" t="s">
        <v>87</v>
      </c>
      <c r="R12" s="9" t="s">
        <v>100</v>
      </c>
      <c r="S12" s="9" t="s">
        <v>101</v>
      </c>
    </row>
    <row r="13" spans="1:27" ht="30" customHeight="1" x14ac:dyDescent="0.2">
      <c r="A13" s="60" t="s">
        <v>143</v>
      </c>
      <c r="B13" s="9" t="s">
        <v>182</v>
      </c>
      <c r="C13" s="9" t="s">
        <v>182</v>
      </c>
      <c r="D13" s="40" t="s">
        <v>190</v>
      </c>
      <c r="E13" s="9"/>
      <c r="F13" s="303">
        <v>209922</v>
      </c>
      <c r="G13" s="312">
        <v>43381</v>
      </c>
      <c r="H13" s="41"/>
      <c r="I13" s="95" t="s">
        <v>195</v>
      </c>
      <c r="J13" s="95">
        <v>1</v>
      </c>
      <c r="K13" s="42" t="s">
        <v>65</v>
      </c>
      <c r="L13" s="42" t="s">
        <v>74</v>
      </c>
      <c r="M13" s="42" t="s">
        <v>75</v>
      </c>
      <c r="N13" s="42" t="s">
        <v>57</v>
      </c>
      <c r="O13" s="42" t="s">
        <v>80</v>
      </c>
      <c r="P13" s="42" t="s">
        <v>84</v>
      </c>
      <c r="Q13" s="42">
        <v>20</v>
      </c>
      <c r="R13" s="9" t="s">
        <v>100</v>
      </c>
      <c r="S13" s="9" t="s">
        <v>100</v>
      </c>
    </row>
    <row r="14" spans="1:27" ht="30" customHeight="1" x14ac:dyDescent="0.2">
      <c r="A14" s="60" t="s">
        <v>144</v>
      </c>
      <c r="B14" s="9" t="s">
        <v>182</v>
      </c>
      <c r="C14" s="9" t="s">
        <v>1158</v>
      </c>
      <c r="D14" s="40" t="s">
        <v>190</v>
      </c>
      <c r="E14" s="9"/>
      <c r="F14" s="303">
        <v>5600</v>
      </c>
      <c r="G14" s="312">
        <v>43381</v>
      </c>
      <c r="H14" s="41"/>
      <c r="I14" s="95" t="s">
        <v>196</v>
      </c>
      <c r="J14" s="95">
        <v>1</v>
      </c>
      <c r="K14" s="42" t="s">
        <v>65</v>
      </c>
      <c r="L14" s="42" t="s">
        <v>74</v>
      </c>
      <c r="M14" s="42" t="s">
        <v>77</v>
      </c>
      <c r="N14" s="42" t="s">
        <v>79</v>
      </c>
      <c r="O14" s="42" t="s">
        <v>81</v>
      </c>
      <c r="P14" s="42" t="s">
        <v>85</v>
      </c>
      <c r="Q14" s="42">
        <v>5</v>
      </c>
      <c r="R14" s="9" t="s">
        <v>100</v>
      </c>
      <c r="S14" s="9" t="s">
        <v>100</v>
      </c>
    </row>
    <row r="15" spans="1:27" ht="30" customHeight="1" x14ac:dyDescent="0.2">
      <c r="A15" s="60" t="s">
        <v>145</v>
      </c>
      <c r="B15" s="9" t="s">
        <v>182</v>
      </c>
      <c r="C15" s="9" t="s">
        <v>1159</v>
      </c>
      <c r="D15" s="40" t="s">
        <v>190</v>
      </c>
      <c r="E15" s="9"/>
      <c r="F15" s="303">
        <v>5744</v>
      </c>
      <c r="G15" s="312">
        <v>43381</v>
      </c>
      <c r="H15" s="41"/>
      <c r="I15" s="95">
        <v>2017</v>
      </c>
      <c r="J15" s="95">
        <v>1</v>
      </c>
      <c r="K15" s="42" t="s">
        <v>73</v>
      </c>
      <c r="L15" s="42" t="s">
        <v>74</v>
      </c>
      <c r="M15" s="42" t="s">
        <v>78</v>
      </c>
      <c r="N15" s="42" t="s">
        <v>57</v>
      </c>
      <c r="O15" s="42" t="s">
        <v>80</v>
      </c>
      <c r="P15" s="42" t="s">
        <v>86</v>
      </c>
      <c r="Q15" s="42">
        <v>15</v>
      </c>
      <c r="R15" s="9" t="s">
        <v>100</v>
      </c>
      <c r="S15" s="9" t="s">
        <v>100</v>
      </c>
    </row>
    <row r="16" spans="1:27" ht="30" customHeight="1" x14ac:dyDescent="0.2">
      <c r="A16" s="60" t="s">
        <v>146</v>
      </c>
      <c r="B16" s="9" t="s">
        <v>182</v>
      </c>
      <c r="C16" s="9" t="s">
        <v>1160</v>
      </c>
      <c r="D16" s="40" t="s">
        <v>190</v>
      </c>
      <c r="E16" s="9"/>
      <c r="F16" s="303">
        <v>797</v>
      </c>
      <c r="G16" s="312">
        <v>43381</v>
      </c>
      <c r="H16" s="41"/>
      <c r="I16" s="95">
        <v>2013</v>
      </c>
      <c r="J16" s="95">
        <v>1</v>
      </c>
      <c r="K16" s="42" t="s">
        <v>91</v>
      </c>
      <c r="L16" s="42" t="s">
        <v>65</v>
      </c>
      <c r="M16" s="42" t="s">
        <v>66</v>
      </c>
      <c r="N16" s="42" t="s">
        <v>57</v>
      </c>
      <c r="O16" s="42" t="s">
        <v>92</v>
      </c>
      <c r="P16" s="42" t="s">
        <v>93</v>
      </c>
      <c r="Q16" s="42"/>
      <c r="R16" s="9" t="s">
        <v>101</v>
      </c>
      <c r="S16" s="9" t="s">
        <v>100</v>
      </c>
    </row>
    <row r="17" spans="1:27" ht="30" customHeight="1" x14ac:dyDescent="0.2">
      <c r="A17" s="60" t="s">
        <v>147</v>
      </c>
      <c r="B17" s="9" t="s">
        <v>181</v>
      </c>
      <c r="C17" s="9" t="s">
        <v>1161</v>
      </c>
      <c r="D17" s="40" t="s">
        <v>189</v>
      </c>
      <c r="E17" s="9"/>
      <c r="F17" s="303">
        <v>2400</v>
      </c>
      <c r="G17" s="312">
        <v>43481</v>
      </c>
      <c r="H17" s="56" t="s">
        <v>90</v>
      </c>
      <c r="I17" s="60">
        <v>2008</v>
      </c>
      <c r="J17" s="60">
        <v>1</v>
      </c>
      <c r="K17" s="42" t="s">
        <v>91</v>
      </c>
      <c r="L17" s="42" t="s">
        <v>74</v>
      </c>
      <c r="M17" s="42" t="s">
        <v>66</v>
      </c>
      <c r="N17" s="42" t="s">
        <v>57</v>
      </c>
      <c r="O17" s="42" t="s">
        <v>92</v>
      </c>
      <c r="P17" s="42" t="s">
        <v>93</v>
      </c>
      <c r="Q17" s="42"/>
      <c r="R17" s="9" t="s">
        <v>100</v>
      </c>
      <c r="S17" s="9" t="s">
        <v>101</v>
      </c>
    </row>
    <row r="18" spans="1:27" ht="30" customHeight="1" x14ac:dyDescent="0.2">
      <c r="A18" s="60" t="s">
        <v>148</v>
      </c>
      <c r="B18" s="9" t="s">
        <v>180</v>
      </c>
      <c r="C18" s="9" t="s">
        <v>184</v>
      </c>
      <c r="D18" s="40" t="s">
        <v>191</v>
      </c>
      <c r="E18" s="9"/>
      <c r="F18" s="303">
        <v>2560</v>
      </c>
      <c r="G18" s="312">
        <v>43381</v>
      </c>
      <c r="H18" s="41"/>
      <c r="I18" s="60" t="s">
        <v>197</v>
      </c>
      <c r="J18" s="60">
        <v>1</v>
      </c>
      <c r="K18" s="42" t="s">
        <v>65</v>
      </c>
      <c r="L18" s="42" t="s">
        <v>74</v>
      </c>
      <c r="M18" s="42" t="s">
        <v>75</v>
      </c>
      <c r="N18" s="42" t="s">
        <v>57</v>
      </c>
      <c r="O18" s="42" t="s">
        <v>71</v>
      </c>
      <c r="P18" s="42" t="s">
        <v>89</v>
      </c>
      <c r="Q18" s="42"/>
      <c r="R18" s="9" t="s">
        <v>101</v>
      </c>
      <c r="S18" s="9" t="s">
        <v>100</v>
      </c>
    </row>
    <row r="19" spans="1:27" ht="30" customHeight="1" thickBot="1" x14ac:dyDescent="0.25">
      <c r="A19" s="60" t="s">
        <v>149</v>
      </c>
      <c r="B19" s="9" t="s">
        <v>181</v>
      </c>
      <c r="C19" s="9" t="s">
        <v>185</v>
      </c>
      <c r="D19" s="40" t="s">
        <v>192</v>
      </c>
      <c r="E19" s="9"/>
      <c r="F19" s="303">
        <v>6576</v>
      </c>
      <c r="G19" s="312" t="s">
        <v>193</v>
      </c>
      <c r="H19" s="41"/>
      <c r="I19" s="60">
        <v>2016</v>
      </c>
      <c r="J19" s="60">
        <v>1</v>
      </c>
      <c r="K19" s="42" t="s">
        <v>65</v>
      </c>
      <c r="L19" s="42" t="s">
        <v>74</v>
      </c>
      <c r="M19" s="42" t="s">
        <v>94</v>
      </c>
      <c r="N19" s="42" t="s">
        <v>57</v>
      </c>
      <c r="O19" s="42" t="s">
        <v>95</v>
      </c>
      <c r="P19" s="42" t="s">
        <v>96</v>
      </c>
      <c r="Q19" s="42"/>
      <c r="R19" s="9" t="s">
        <v>100</v>
      </c>
      <c r="S19" s="9" t="s">
        <v>101</v>
      </c>
    </row>
    <row r="20" spans="1:27" ht="30" hidden="1" customHeight="1" x14ac:dyDescent="0.2">
      <c r="A20" s="60"/>
      <c r="B20" s="9"/>
      <c r="C20" s="9"/>
      <c r="D20" s="9"/>
      <c r="E20" s="40"/>
      <c r="F20" s="303"/>
      <c r="G20" s="43"/>
      <c r="H20" s="41"/>
      <c r="I20" s="41"/>
      <c r="J20" s="41"/>
      <c r="K20" s="42"/>
      <c r="L20" s="42"/>
      <c r="M20" s="42"/>
      <c r="N20" s="42"/>
      <c r="O20" s="42"/>
      <c r="P20" s="42"/>
      <c r="Q20" s="42"/>
      <c r="R20" s="9"/>
      <c r="S20" s="9"/>
    </row>
    <row r="21" spans="1:27" ht="30" hidden="1" customHeight="1" x14ac:dyDescent="0.2">
      <c r="A21" s="60"/>
      <c r="B21" s="9"/>
      <c r="C21" s="9"/>
      <c r="D21" s="9"/>
      <c r="E21" s="9"/>
      <c r="F21" s="303"/>
      <c r="G21" s="57"/>
      <c r="H21" s="41"/>
      <c r="I21" s="41"/>
      <c r="J21" s="41"/>
      <c r="K21" s="42"/>
      <c r="L21" s="42"/>
      <c r="M21" s="42"/>
      <c r="N21" s="42"/>
      <c r="O21" s="42"/>
      <c r="P21" s="42"/>
      <c r="Q21" s="42"/>
      <c r="R21" s="9"/>
      <c r="S21" s="9"/>
    </row>
    <row r="22" spans="1:27" ht="30" hidden="1" customHeight="1" x14ac:dyDescent="0.2">
      <c r="A22" s="60"/>
      <c r="B22" s="9"/>
      <c r="C22" s="9"/>
      <c r="D22" s="9"/>
      <c r="E22" s="9"/>
      <c r="F22" s="303"/>
      <c r="G22" s="57"/>
      <c r="H22" s="41"/>
      <c r="I22" s="41"/>
      <c r="J22" s="41"/>
      <c r="K22" s="42"/>
      <c r="L22" s="42"/>
      <c r="M22" s="42"/>
      <c r="N22" s="42"/>
      <c r="O22" s="42"/>
      <c r="P22" s="42"/>
      <c r="Q22" s="42"/>
      <c r="R22" s="9"/>
      <c r="S22" s="9"/>
    </row>
    <row r="23" spans="1:27" ht="30" hidden="1" customHeight="1" x14ac:dyDescent="0.2">
      <c r="A23" s="60"/>
      <c r="B23" s="9"/>
      <c r="C23" s="9"/>
      <c r="D23" s="9"/>
      <c r="E23" s="9"/>
      <c r="F23" s="303"/>
      <c r="G23" s="57"/>
      <c r="H23" s="41"/>
      <c r="I23" s="41"/>
      <c r="J23" s="41"/>
      <c r="K23" s="42"/>
      <c r="L23" s="42"/>
      <c r="M23" s="42"/>
      <c r="N23" s="42"/>
      <c r="O23" s="42"/>
      <c r="P23" s="42"/>
      <c r="Q23" s="42"/>
      <c r="R23" s="9"/>
      <c r="S23" s="9"/>
    </row>
    <row r="24" spans="1:27" ht="30" hidden="1" customHeight="1" x14ac:dyDescent="0.2">
      <c r="A24" s="60"/>
      <c r="B24" s="9"/>
      <c r="C24" s="9"/>
      <c r="D24" s="9"/>
      <c r="E24" s="9"/>
      <c r="F24" s="304"/>
      <c r="G24" s="43"/>
      <c r="H24" s="9"/>
      <c r="I24" s="9"/>
      <c r="J24" s="9"/>
      <c r="K24" s="21"/>
      <c r="L24" s="21"/>
      <c r="M24" s="21"/>
      <c r="N24" s="21"/>
      <c r="O24" s="21"/>
      <c r="P24" s="21"/>
      <c r="Q24" s="21"/>
      <c r="R24" s="9"/>
      <c r="S24" s="9"/>
      <c r="U24" s="19"/>
      <c r="V24" s="35"/>
    </row>
    <row r="25" spans="1:27" ht="30" hidden="1" customHeight="1" x14ac:dyDescent="0.2">
      <c r="A25" s="60"/>
      <c r="B25" s="9"/>
      <c r="C25" s="9"/>
      <c r="D25" s="9"/>
      <c r="E25" s="40"/>
      <c r="F25" s="303"/>
      <c r="G25" s="57"/>
      <c r="H25" s="41"/>
      <c r="I25" s="41"/>
      <c r="J25" s="41"/>
      <c r="K25" s="42"/>
      <c r="L25" s="42"/>
      <c r="M25" s="42"/>
      <c r="N25" s="42"/>
      <c r="O25" s="42"/>
      <c r="P25" s="42"/>
      <c r="Q25" s="42"/>
      <c r="R25" s="9"/>
      <c r="S25" s="9"/>
      <c r="U25" s="19"/>
      <c r="V25" s="34"/>
      <c r="W25" s="34"/>
      <c r="X25" s="34"/>
      <c r="Y25" s="34"/>
      <c r="Z25" s="34"/>
      <c r="AA25" s="35"/>
    </row>
    <row r="26" spans="1:27" ht="30" hidden="1" customHeight="1" x14ac:dyDescent="0.2">
      <c r="A26" s="60"/>
      <c r="B26" s="9"/>
      <c r="C26" s="9"/>
      <c r="D26" s="9"/>
      <c r="E26" s="40"/>
      <c r="F26" s="303"/>
      <c r="G26" s="57"/>
      <c r="H26" s="56"/>
      <c r="I26" s="56"/>
      <c r="J26" s="41"/>
      <c r="K26" s="42"/>
      <c r="L26" s="42"/>
      <c r="M26" s="42"/>
      <c r="N26" s="42"/>
      <c r="O26" s="42"/>
      <c r="P26" s="42"/>
      <c r="Q26" s="42"/>
      <c r="R26" s="9"/>
      <c r="S26" s="9"/>
      <c r="U26" s="19"/>
      <c r="V26" s="34"/>
      <c r="W26" s="34"/>
      <c r="X26" s="34"/>
      <c r="Y26" s="34"/>
      <c r="Z26" s="34"/>
      <c r="AA26" s="35"/>
    </row>
    <row r="27" spans="1:27" ht="30" hidden="1" customHeight="1" x14ac:dyDescent="0.2">
      <c r="A27" s="60"/>
      <c r="B27" s="9"/>
      <c r="C27" s="9"/>
      <c r="D27" s="9"/>
      <c r="E27" s="56"/>
      <c r="F27" s="303"/>
      <c r="G27" s="57"/>
      <c r="H27" s="41"/>
      <c r="I27" s="41"/>
      <c r="J27" s="41"/>
      <c r="K27" s="42"/>
      <c r="L27" s="42"/>
      <c r="M27" s="42"/>
      <c r="N27" s="42"/>
      <c r="O27" s="42"/>
      <c r="P27" s="42"/>
      <c r="Q27" s="42"/>
      <c r="R27" s="9"/>
      <c r="S27" s="9"/>
      <c r="U27" s="20"/>
      <c r="V27" s="36"/>
      <c r="W27" s="36"/>
      <c r="X27" s="36"/>
      <c r="Y27" s="36"/>
      <c r="Z27" s="36"/>
      <c r="AA27" s="37"/>
    </row>
    <row r="28" spans="1:27" ht="30" hidden="1" customHeight="1" x14ac:dyDescent="0.2">
      <c r="A28" s="60"/>
      <c r="B28" s="9"/>
      <c r="C28" s="9"/>
      <c r="D28" s="9"/>
      <c r="E28" s="40"/>
      <c r="F28" s="303"/>
      <c r="G28" s="57"/>
      <c r="H28" s="41"/>
      <c r="I28" s="56"/>
      <c r="J28" s="41"/>
      <c r="K28" s="42"/>
      <c r="L28" s="42"/>
      <c r="M28" s="42"/>
      <c r="N28" s="42"/>
      <c r="O28" s="42"/>
      <c r="P28" s="42"/>
      <c r="Q28" s="42"/>
      <c r="R28" s="9"/>
      <c r="S28" s="9"/>
      <c r="U28" s="38"/>
      <c r="V28" s="23"/>
      <c r="W28" s="23"/>
      <c r="X28" s="23"/>
      <c r="Y28" s="23"/>
      <c r="Z28" s="23"/>
      <c r="AA28" s="39"/>
    </row>
    <row r="29" spans="1:27" ht="30" hidden="1" customHeight="1" x14ac:dyDescent="0.2">
      <c r="A29" s="60"/>
      <c r="B29" s="9"/>
      <c r="C29" s="9"/>
      <c r="D29" s="9"/>
      <c r="E29" s="40"/>
      <c r="F29" s="303"/>
      <c r="G29" s="57"/>
      <c r="H29" s="41"/>
      <c r="I29" s="41"/>
      <c r="J29" s="41"/>
      <c r="K29" s="42"/>
      <c r="L29" s="42"/>
      <c r="M29" s="42"/>
      <c r="N29" s="42"/>
      <c r="O29" s="42"/>
      <c r="P29" s="42"/>
      <c r="Q29" s="42"/>
      <c r="R29" s="9"/>
      <c r="S29" s="9"/>
      <c r="U29" s="20"/>
      <c r="V29" s="36"/>
      <c r="W29" s="36"/>
      <c r="X29" s="36"/>
      <c r="Y29" s="36"/>
      <c r="Z29" s="36"/>
      <c r="AA29" s="37"/>
    </row>
    <row r="30" spans="1:27" ht="30" hidden="1" customHeight="1" x14ac:dyDescent="0.2">
      <c r="A30" s="60"/>
      <c r="B30" s="9"/>
      <c r="C30" s="9"/>
      <c r="D30" s="9"/>
      <c r="E30" s="40"/>
      <c r="F30" s="303"/>
      <c r="G30" s="57"/>
      <c r="H30" s="41"/>
      <c r="I30" s="41"/>
      <c r="J30" s="41"/>
      <c r="K30" s="42"/>
      <c r="L30" s="42"/>
      <c r="M30" s="42"/>
      <c r="N30" s="42"/>
      <c r="O30" s="42"/>
      <c r="P30" s="42"/>
      <c r="Q30" s="42"/>
      <c r="R30" s="9"/>
      <c r="S30" s="9"/>
    </row>
    <row r="31" spans="1:27" ht="30" hidden="1" customHeight="1" x14ac:dyDescent="0.2">
      <c r="A31" s="85"/>
      <c r="B31" s="86"/>
      <c r="C31" s="86"/>
      <c r="D31" s="86"/>
      <c r="E31" s="86"/>
      <c r="F31" s="305"/>
      <c r="G31" s="313"/>
      <c r="H31" s="87"/>
      <c r="I31" s="87"/>
      <c r="J31" s="88"/>
      <c r="K31" s="42"/>
      <c r="L31" s="42"/>
      <c r="M31" s="42"/>
      <c r="N31" s="42"/>
      <c r="O31" s="42"/>
      <c r="P31" s="42"/>
      <c r="Q31" s="42"/>
      <c r="R31" s="9"/>
      <c r="S31" s="9"/>
    </row>
    <row r="32" spans="1:27" s="6" customFormat="1" ht="32.25" hidden="1" customHeight="1" x14ac:dyDescent="0.2">
      <c r="A32" s="89"/>
      <c r="B32" s="90"/>
      <c r="C32" s="90"/>
      <c r="D32" s="90"/>
      <c r="E32" s="91"/>
      <c r="F32" s="306"/>
      <c r="G32" s="314"/>
      <c r="H32" s="90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0"/>
    </row>
    <row r="33" spans="1:19" ht="30" hidden="1" customHeight="1" x14ac:dyDescent="0.2">
      <c r="A33" s="60"/>
      <c r="B33" s="9"/>
      <c r="C33" s="9"/>
      <c r="D33" s="58"/>
      <c r="E33" s="40"/>
      <c r="F33" s="303"/>
      <c r="G33" s="43"/>
      <c r="H33" s="41"/>
      <c r="I33" s="41"/>
      <c r="J33" s="41"/>
      <c r="K33" s="42"/>
      <c r="L33" s="42"/>
      <c r="M33" s="42"/>
      <c r="N33" s="42"/>
      <c r="O33" s="42"/>
      <c r="P33" s="42"/>
      <c r="Q33" s="42"/>
      <c r="R33" s="9"/>
      <c r="S33" s="9"/>
    </row>
    <row r="34" spans="1:19" ht="30" hidden="1" customHeight="1" x14ac:dyDescent="0.2">
      <c r="A34" s="60"/>
      <c r="B34" s="9"/>
      <c r="C34" s="9"/>
      <c r="D34" s="9"/>
      <c r="E34" s="9"/>
      <c r="F34" s="303"/>
      <c r="G34" s="57"/>
      <c r="H34" s="41"/>
      <c r="I34" s="41"/>
      <c r="J34" s="41"/>
      <c r="K34" s="42"/>
      <c r="L34" s="42"/>
      <c r="M34" s="42"/>
      <c r="N34" s="42"/>
      <c r="O34" s="42"/>
      <c r="P34" s="42"/>
      <c r="Q34" s="42"/>
      <c r="R34" s="9"/>
      <c r="S34" s="9"/>
    </row>
    <row r="35" spans="1:19" ht="30" hidden="1" customHeight="1" x14ac:dyDescent="0.2">
      <c r="A35" s="60"/>
      <c r="B35" s="9"/>
      <c r="C35" s="9"/>
      <c r="D35" s="9"/>
      <c r="E35" s="9"/>
      <c r="F35" s="303"/>
      <c r="G35" s="57"/>
      <c r="H35" s="41"/>
      <c r="I35" s="41"/>
      <c r="J35" s="41"/>
      <c r="K35" s="42"/>
      <c r="L35" s="42"/>
      <c r="M35" s="42"/>
      <c r="N35" s="42"/>
      <c r="O35" s="42"/>
      <c r="P35" s="42"/>
      <c r="Q35" s="42"/>
      <c r="R35" s="9"/>
      <c r="S35" s="9"/>
    </row>
    <row r="36" spans="1:19" ht="30" hidden="1" customHeight="1" x14ac:dyDescent="0.2">
      <c r="A36" s="60"/>
      <c r="B36" s="9"/>
      <c r="C36" s="9"/>
      <c r="D36" s="9"/>
      <c r="E36" s="9"/>
      <c r="F36" s="303"/>
      <c r="G36" s="57"/>
      <c r="H36" s="41"/>
      <c r="I36" s="41"/>
      <c r="J36" s="41"/>
      <c r="K36" s="42"/>
      <c r="L36" s="42"/>
      <c r="M36" s="42"/>
      <c r="N36" s="42"/>
      <c r="O36" s="42"/>
      <c r="P36" s="42"/>
      <c r="Q36" s="42"/>
      <c r="R36" s="9"/>
      <c r="S36" s="9"/>
    </row>
    <row r="37" spans="1:19" ht="30" hidden="1" customHeight="1" x14ac:dyDescent="0.2">
      <c r="A37" s="60"/>
      <c r="B37" s="9"/>
      <c r="C37" s="9"/>
      <c r="D37" s="9"/>
      <c r="E37" s="9"/>
      <c r="F37" s="303"/>
      <c r="G37" s="57"/>
      <c r="H37" s="41"/>
      <c r="I37" s="41"/>
      <c r="J37" s="41"/>
      <c r="K37" s="42"/>
      <c r="L37" s="42"/>
      <c r="M37" s="42"/>
      <c r="N37" s="42"/>
      <c r="O37" s="42"/>
      <c r="P37" s="42"/>
      <c r="Q37" s="42"/>
      <c r="R37" s="9"/>
      <c r="S37" s="9"/>
    </row>
    <row r="38" spans="1:19" ht="30" hidden="1" customHeight="1" x14ac:dyDescent="0.2">
      <c r="A38" s="60"/>
      <c r="B38" s="9"/>
      <c r="C38" s="9"/>
      <c r="D38" s="9"/>
      <c r="E38" s="9"/>
      <c r="F38" s="303"/>
      <c r="G38" s="57"/>
      <c r="H38" s="41"/>
      <c r="I38" s="41"/>
      <c r="J38" s="41"/>
      <c r="K38" s="42"/>
      <c r="L38" s="42"/>
      <c r="M38" s="42"/>
      <c r="N38" s="42"/>
      <c r="O38" s="42"/>
      <c r="P38" s="42"/>
      <c r="Q38" s="42"/>
      <c r="R38" s="9"/>
      <c r="S38" s="9"/>
    </row>
    <row r="39" spans="1:19" ht="30" hidden="1" customHeight="1" x14ac:dyDescent="0.2">
      <c r="A39" s="60"/>
      <c r="B39" s="9"/>
      <c r="C39" s="9"/>
      <c r="D39" s="58"/>
      <c r="E39" s="40"/>
      <c r="F39" s="303"/>
      <c r="G39" s="43"/>
      <c r="H39" s="41"/>
      <c r="I39" s="41"/>
      <c r="J39" s="41"/>
      <c r="K39" s="42"/>
      <c r="L39" s="42"/>
      <c r="M39" s="42"/>
      <c r="N39" s="42"/>
      <c r="O39" s="42"/>
      <c r="P39" s="42"/>
      <c r="Q39" s="42"/>
      <c r="R39" s="9"/>
      <c r="S39" s="9"/>
    </row>
    <row r="40" spans="1:19" ht="30" hidden="1" customHeight="1" x14ac:dyDescent="0.2">
      <c r="A40" s="60"/>
      <c r="B40" s="9"/>
      <c r="C40" s="9"/>
      <c r="D40" s="9"/>
      <c r="E40" s="9"/>
      <c r="F40" s="303"/>
      <c r="G40" s="57"/>
      <c r="H40" s="41"/>
      <c r="I40" s="41"/>
      <c r="J40" s="41"/>
      <c r="K40" s="42"/>
      <c r="L40" s="42"/>
      <c r="M40" s="42"/>
      <c r="N40" s="42"/>
      <c r="O40" s="42"/>
      <c r="P40" s="42"/>
      <c r="Q40" s="42"/>
      <c r="R40" s="9"/>
      <c r="S40" s="9"/>
    </row>
    <row r="41" spans="1:19" ht="30" hidden="1" customHeight="1" x14ac:dyDescent="0.2">
      <c r="A41" s="60"/>
      <c r="B41" s="9"/>
      <c r="C41" s="9"/>
      <c r="D41" s="9"/>
      <c r="E41" s="9"/>
      <c r="F41" s="307"/>
      <c r="G41" s="57"/>
      <c r="H41" s="41"/>
      <c r="I41" s="41"/>
      <c r="J41" s="41"/>
      <c r="K41" s="42"/>
      <c r="L41" s="42"/>
      <c r="M41" s="42"/>
      <c r="N41" s="42"/>
      <c r="O41" s="42"/>
      <c r="P41" s="42"/>
      <c r="Q41" s="42"/>
      <c r="R41" s="9"/>
      <c r="S41" s="9"/>
    </row>
    <row r="42" spans="1:19" ht="15" thickBot="1" x14ac:dyDescent="0.25">
      <c r="F42" s="308">
        <f>SUM(F8:F41)</f>
        <v>545271</v>
      </c>
    </row>
  </sheetData>
  <pageMargins left="0.7" right="0.7" top="0.75" bottom="0.75" header="0.3" footer="0.3"/>
  <pageSetup scale="86" orientation="landscape" r:id="rId1"/>
  <headerFooter>
    <oddFooter>&amp;C&amp;P</oddFooter>
  </headerFooter>
  <rowBreaks count="1" manualBreakCount="1">
    <brk id="23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31"/>
  <sheetViews>
    <sheetView zoomScale="160" zoomScaleNormal="160" zoomScalePageLayoutView="60" workbookViewId="0">
      <selection activeCell="G18" sqref="G18"/>
    </sheetView>
  </sheetViews>
  <sheetFormatPr baseColWidth="10" defaultColWidth="9.1640625" defaultRowHeight="13" x14ac:dyDescent="0.2"/>
  <cols>
    <col min="1" max="1" width="4" style="2" customWidth="1"/>
    <col min="2" max="2" width="31.1640625" style="2" customWidth="1"/>
    <col min="3" max="3" width="9.83203125" style="2" customWidth="1"/>
    <col min="4" max="4" width="12.83203125" style="2" customWidth="1"/>
    <col min="5" max="5" width="11.33203125" style="13" customWidth="1"/>
    <col min="6" max="6" width="14.6640625" style="2" customWidth="1"/>
    <col min="7" max="16" width="10.6640625" style="2" customWidth="1"/>
    <col min="17" max="17" width="17.83203125" style="2" customWidth="1"/>
    <col min="18" max="18" width="21" style="2" customWidth="1"/>
    <col min="19" max="16384" width="9.1640625" style="2"/>
  </cols>
  <sheetData>
    <row r="1" spans="1:18" ht="20" x14ac:dyDescent="0.2">
      <c r="A1" s="3" t="s">
        <v>201</v>
      </c>
    </row>
    <row r="2" spans="1:18" ht="16" x14ac:dyDescent="0.2">
      <c r="A2" s="7" t="s">
        <v>200</v>
      </c>
    </row>
    <row r="3" spans="1:18" ht="13.75" customHeight="1" x14ac:dyDescent="0.2">
      <c r="A3" s="4"/>
    </row>
    <row r="4" spans="1:18" ht="13.75" customHeight="1" x14ac:dyDescent="0.2">
      <c r="A4" s="327"/>
      <c r="B4" s="327"/>
    </row>
    <row r="5" spans="1:18" ht="13.75" customHeight="1" x14ac:dyDescent="0.2"/>
    <row r="6" spans="1:18" ht="13.75" customHeight="1" x14ac:dyDescent="0.2">
      <c r="A6" s="328" t="s">
        <v>222</v>
      </c>
      <c r="B6" s="328"/>
      <c r="C6" s="331" t="s">
        <v>40</v>
      </c>
      <c r="D6" s="330" t="s">
        <v>961</v>
      </c>
      <c r="E6" s="328" t="s">
        <v>224</v>
      </c>
      <c r="F6" s="330" t="s">
        <v>960</v>
      </c>
      <c r="G6" s="329" t="s">
        <v>155</v>
      </c>
      <c r="H6" s="329"/>
      <c r="I6" s="329"/>
      <c r="J6" s="329"/>
      <c r="K6" s="329"/>
      <c r="L6" s="329"/>
      <c r="M6" s="329"/>
      <c r="N6" s="329"/>
      <c r="O6" s="329"/>
      <c r="P6" s="329"/>
      <c r="Q6" s="66" t="s">
        <v>163</v>
      </c>
      <c r="R6" s="66" t="s">
        <v>58</v>
      </c>
    </row>
    <row r="7" spans="1:18" ht="39.75" customHeight="1" x14ac:dyDescent="0.2">
      <c r="A7" s="328"/>
      <c r="B7" s="328"/>
      <c r="C7" s="331"/>
      <c r="D7" s="330"/>
      <c r="E7" s="328"/>
      <c r="F7" s="330"/>
      <c r="G7" s="96">
        <v>2020</v>
      </c>
      <c r="H7" s="96">
        <v>2021</v>
      </c>
      <c r="I7" s="96">
        <v>2022</v>
      </c>
      <c r="J7" s="96">
        <v>2023</v>
      </c>
      <c r="K7" s="96">
        <v>2024</v>
      </c>
      <c r="L7" s="96">
        <v>2025</v>
      </c>
      <c r="M7" s="96">
        <v>2026</v>
      </c>
      <c r="N7" s="96">
        <v>2027</v>
      </c>
      <c r="O7" s="96">
        <v>2028</v>
      </c>
      <c r="P7" s="96">
        <v>2029</v>
      </c>
      <c r="Q7" s="66"/>
      <c r="R7" s="66"/>
    </row>
    <row r="8" spans="1:18" ht="13.75" customHeight="1" x14ac:dyDescent="0.2">
      <c r="A8" s="237" t="str">
        <f>'Property Information'!A9</f>
        <v>A</v>
      </c>
      <c r="B8" s="238" t="str">
        <f>'Property Information'!C9</f>
        <v>Early Childhood Center</v>
      </c>
      <c r="C8" s="231">
        <f>'Property Information'!F9</f>
        <v>73610</v>
      </c>
      <c r="D8" s="232">
        <f>C8*300</f>
        <v>22083000</v>
      </c>
      <c r="E8" s="233">
        <f>F8/D8</f>
        <v>0.12750532083503147</v>
      </c>
      <c r="F8" s="232">
        <f>A!J88</f>
        <v>2815700</v>
      </c>
      <c r="G8" s="147">
        <f>A!K88</f>
        <v>10500</v>
      </c>
      <c r="H8" s="147">
        <f>A!L88</f>
        <v>107500</v>
      </c>
      <c r="I8" s="147">
        <f>A!M88</f>
        <v>473500</v>
      </c>
      <c r="J8" s="147">
        <f>A!N88</f>
        <v>190500</v>
      </c>
      <c r="K8" s="147">
        <f>A!O88</f>
        <v>1557200</v>
      </c>
      <c r="L8" s="147">
        <f>A!P88</f>
        <v>196000</v>
      </c>
      <c r="M8" s="147">
        <f>A!Q88</f>
        <v>73000</v>
      </c>
      <c r="N8" s="147">
        <f>A!R88</f>
        <v>56000</v>
      </c>
      <c r="O8" s="147">
        <f>A!S88</f>
        <v>94500</v>
      </c>
      <c r="P8" s="147">
        <f>A!T88</f>
        <v>57000</v>
      </c>
      <c r="Q8" s="67">
        <f t="shared" ref="Q8:Q17" si="0">SUM(G8:P8)</f>
        <v>2815700</v>
      </c>
      <c r="R8" s="66"/>
    </row>
    <row r="9" spans="1:18" ht="13.75" customHeight="1" x14ac:dyDescent="0.2">
      <c r="A9" s="237" t="str">
        <f>'Property Information'!A10</f>
        <v>B</v>
      </c>
      <c r="B9" s="238" t="str">
        <f>'Property Information'!C10</f>
        <v>Elementary School</v>
      </c>
      <c r="C9" s="231">
        <f>'Property Information'!F10</f>
        <v>67976</v>
      </c>
      <c r="D9" s="232">
        <f>C9*300</f>
        <v>20392800</v>
      </c>
      <c r="E9" s="233">
        <f t="shared" ref="E9:E17" si="1">F9/D9</f>
        <v>0.11131379702640147</v>
      </c>
      <c r="F9" s="232">
        <f>B!J96</f>
        <v>2270000</v>
      </c>
      <c r="G9" s="147">
        <f>B!K96</f>
        <v>0</v>
      </c>
      <c r="H9" s="147">
        <f>B!L96</f>
        <v>358500</v>
      </c>
      <c r="I9" s="147">
        <f>B!M96</f>
        <v>716500</v>
      </c>
      <c r="J9" s="147">
        <f>B!N96</f>
        <v>207500</v>
      </c>
      <c r="K9" s="147">
        <f>B!O96</f>
        <v>201500</v>
      </c>
      <c r="L9" s="147">
        <f>B!P96</f>
        <v>98500</v>
      </c>
      <c r="M9" s="147">
        <f>B!Q96</f>
        <v>115500</v>
      </c>
      <c r="N9" s="147">
        <f>B!R96</f>
        <v>86500</v>
      </c>
      <c r="O9" s="147">
        <f>B!S96</f>
        <v>156500</v>
      </c>
      <c r="P9" s="147">
        <f>B!T96</f>
        <v>329000</v>
      </c>
      <c r="Q9" s="67">
        <f t="shared" si="0"/>
        <v>2270000</v>
      </c>
      <c r="R9" s="66"/>
    </row>
    <row r="10" spans="1:18" ht="13.75" customHeight="1" x14ac:dyDescent="0.2">
      <c r="A10" s="239" t="str">
        <f>'Property Information'!A11</f>
        <v>C</v>
      </c>
      <c r="B10" s="240" t="str">
        <f>'Property Information'!C11</f>
        <v>Intermediate School</v>
      </c>
      <c r="C10" s="234">
        <f>'Property Information'!F11</f>
        <v>72086</v>
      </c>
      <c r="D10" s="235">
        <f>C10*300</f>
        <v>21625800</v>
      </c>
      <c r="E10" s="236">
        <f t="shared" si="1"/>
        <v>0.16961222243801385</v>
      </c>
      <c r="F10" s="235">
        <f>'C'!J93</f>
        <v>3668000</v>
      </c>
      <c r="G10" s="147">
        <f>'C'!K93</f>
        <v>236000</v>
      </c>
      <c r="H10" s="147">
        <f>'C'!L93</f>
        <v>568000</v>
      </c>
      <c r="I10" s="147">
        <f>'C'!M93</f>
        <v>299500</v>
      </c>
      <c r="J10" s="147">
        <f>'C'!N93</f>
        <v>282500</v>
      </c>
      <c r="K10" s="147">
        <f>'C'!O93</f>
        <v>146000</v>
      </c>
      <c r="L10" s="147">
        <f>'C'!P93</f>
        <v>104000</v>
      </c>
      <c r="M10" s="147">
        <f>'C'!Q93</f>
        <v>79500</v>
      </c>
      <c r="N10" s="147">
        <f>'C'!R93</f>
        <v>317500</v>
      </c>
      <c r="O10" s="147">
        <f>'C'!S93</f>
        <v>363000</v>
      </c>
      <c r="P10" s="147">
        <f>'C'!T93</f>
        <v>1272000</v>
      </c>
      <c r="Q10" s="67">
        <f t="shared" si="0"/>
        <v>3668000</v>
      </c>
      <c r="R10" s="66"/>
    </row>
    <row r="11" spans="1:18" ht="13.75" customHeight="1" x14ac:dyDescent="0.2">
      <c r="A11" s="237" t="str">
        <f>'Property Information'!A12</f>
        <v>D</v>
      </c>
      <c r="B11" s="238" t="str">
        <f>'Property Information'!C12</f>
        <v>Middle School</v>
      </c>
      <c r="C11" s="231">
        <f>'Property Information'!F12</f>
        <v>98000</v>
      </c>
      <c r="D11" s="232">
        <f>C11*300</f>
        <v>29400000</v>
      </c>
      <c r="E11" s="233">
        <f t="shared" si="1"/>
        <v>9.7006802721088442E-2</v>
      </c>
      <c r="F11" s="232">
        <f>D!J76</f>
        <v>2852000</v>
      </c>
      <c r="G11" s="147">
        <f>D!K76</f>
        <v>55000</v>
      </c>
      <c r="H11" s="147">
        <f>D!L76</f>
        <v>349500</v>
      </c>
      <c r="I11" s="147">
        <f>D!M76</f>
        <v>204000</v>
      </c>
      <c r="J11" s="147">
        <f>D!N76</f>
        <v>101000</v>
      </c>
      <c r="K11" s="147">
        <f>D!O76</f>
        <v>250500</v>
      </c>
      <c r="L11" s="147">
        <f>D!P76</f>
        <v>106000</v>
      </c>
      <c r="M11" s="147">
        <f>D!Q76</f>
        <v>96000</v>
      </c>
      <c r="N11" s="147">
        <f>D!R76</f>
        <v>77500</v>
      </c>
      <c r="O11" s="147">
        <f>D!S76</f>
        <v>1506000</v>
      </c>
      <c r="P11" s="147">
        <f>D!T76</f>
        <v>106500</v>
      </c>
      <c r="Q11" s="67">
        <f t="shared" si="0"/>
        <v>2852000</v>
      </c>
      <c r="R11" s="66"/>
    </row>
    <row r="12" spans="1:18" ht="13.75" customHeight="1" x14ac:dyDescent="0.2">
      <c r="A12" s="237" t="str">
        <f>'Property Information'!A13</f>
        <v>E</v>
      </c>
      <c r="B12" s="238" t="str">
        <f>'Property Information'!C13</f>
        <v>High School</v>
      </c>
      <c r="C12" s="231">
        <f>'Property Information'!F13</f>
        <v>209922</v>
      </c>
      <c r="D12" s="232">
        <f>C12*350</f>
        <v>73472700</v>
      </c>
      <c r="E12" s="233">
        <f t="shared" si="1"/>
        <v>4.5744882112675862E-2</v>
      </c>
      <c r="F12" s="232">
        <f>E!J127</f>
        <v>3361000</v>
      </c>
      <c r="G12" s="147">
        <f>E!K127</f>
        <v>163000</v>
      </c>
      <c r="H12" s="147">
        <f>E!L127</f>
        <v>250000</v>
      </c>
      <c r="I12" s="147">
        <f>E!M127</f>
        <v>283000</v>
      </c>
      <c r="J12" s="147">
        <f>E!N127</f>
        <v>317000</v>
      </c>
      <c r="K12" s="147">
        <f>E!O127</f>
        <v>208000</v>
      </c>
      <c r="L12" s="147">
        <f>E!P127</f>
        <v>640500</v>
      </c>
      <c r="M12" s="147">
        <f>E!Q127</f>
        <v>166500</v>
      </c>
      <c r="N12" s="147">
        <f>E!R127</f>
        <v>717000</v>
      </c>
      <c r="O12" s="147">
        <f>E!S127</f>
        <v>433000</v>
      </c>
      <c r="P12" s="147">
        <f>E!T127</f>
        <v>183000</v>
      </c>
      <c r="Q12" s="67">
        <f t="shared" si="0"/>
        <v>3361000</v>
      </c>
      <c r="R12" s="66"/>
    </row>
    <row r="13" spans="1:18" ht="13.75" customHeight="1" x14ac:dyDescent="0.2">
      <c r="A13" s="241" t="str">
        <f>'Property Information'!A14</f>
        <v>F</v>
      </c>
      <c r="B13" s="242" t="str">
        <f>'Property Information'!C14</f>
        <v>Operations &amp; Maintenance Bldg. 1</v>
      </c>
      <c r="C13" s="243">
        <f>'Property Information'!F14</f>
        <v>5600</v>
      </c>
      <c r="D13" s="244">
        <f>C13*105</f>
        <v>588000</v>
      </c>
      <c r="E13" s="245">
        <f t="shared" si="1"/>
        <v>0.37329931972789115</v>
      </c>
      <c r="F13" s="244">
        <f>F!J56</f>
        <v>219500</v>
      </c>
      <c r="G13" s="147">
        <f>F!K56</f>
        <v>0</v>
      </c>
      <c r="H13" s="147">
        <f>F!L56</f>
        <v>211500</v>
      </c>
      <c r="I13" s="147">
        <f>F!M56</f>
        <v>0</v>
      </c>
      <c r="J13" s="147">
        <f>F!N56</f>
        <v>8000</v>
      </c>
      <c r="K13" s="147">
        <f>F!O56</f>
        <v>0</v>
      </c>
      <c r="L13" s="147">
        <f>F!P56</f>
        <v>0</v>
      </c>
      <c r="M13" s="147">
        <f>F!Q56</f>
        <v>0</v>
      </c>
      <c r="N13" s="147">
        <f>F!R56</f>
        <v>0</v>
      </c>
      <c r="O13" s="147">
        <f>F!S56</f>
        <v>0</v>
      </c>
      <c r="P13" s="147">
        <f>F!T56</f>
        <v>0</v>
      </c>
      <c r="Q13" s="67">
        <f t="shared" si="0"/>
        <v>219500</v>
      </c>
      <c r="R13" s="66"/>
    </row>
    <row r="14" spans="1:18" ht="13.75" customHeight="1" x14ac:dyDescent="0.2">
      <c r="A14" s="237" t="str">
        <f>'Property Information'!A15</f>
        <v>G</v>
      </c>
      <c r="B14" s="238" t="str">
        <f>'Property Information'!C15</f>
        <v>High School Concessions Bldg.</v>
      </c>
      <c r="C14" s="231">
        <f>'Property Information'!F15</f>
        <v>5744</v>
      </c>
      <c r="D14" s="232">
        <f>C14*150</f>
        <v>861600</v>
      </c>
      <c r="E14" s="233">
        <f t="shared" si="1"/>
        <v>3.214948932219127E-2</v>
      </c>
      <c r="F14" s="232">
        <f>G!J61</f>
        <v>27700</v>
      </c>
      <c r="G14" s="147">
        <f>G!K61</f>
        <v>0</v>
      </c>
      <c r="H14" s="147">
        <f>G!L61</f>
        <v>0</v>
      </c>
      <c r="I14" s="147">
        <f>G!M61</f>
        <v>0</v>
      </c>
      <c r="J14" s="147">
        <f>G!N61</f>
        <v>0</v>
      </c>
      <c r="K14" s="147">
        <f>G!O61</f>
        <v>3000</v>
      </c>
      <c r="L14" s="147">
        <f>G!P61</f>
        <v>0</v>
      </c>
      <c r="M14" s="147">
        <f>G!Q61</f>
        <v>5000</v>
      </c>
      <c r="N14" s="147">
        <f>G!R61</f>
        <v>8000</v>
      </c>
      <c r="O14" s="147">
        <f>G!S61</f>
        <v>5000</v>
      </c>
      <c r="P14" s="147">
        <f>G!T61</f>
        <v>6700</v>
      </c>
      <c r="Q14" s="67">
        <f t="shared" si="0"/>
        <v>27700</v>
      </c>
      <c r="R14" s="66"/>
    </row>
    <row r="15" spans="1:18" ht="13.75" customHeight="1" x14ac:dyDescent="0.2">
      <c r="A15" s="241" t="str">
        <f>'Property Information'!A16</f>
        <v>H</v>
      </c>
      <c r="B15" s="242" t="str">
        <f>'Property Information'!C16</f>
        <v>High School Four Seasons Bldg.</v>
      </c>
      <c r="C15" s="243">
        <f>'Property Information'!F16</f>
        <v>797</v>
      </c>
      <c r="D15" s="244">
        <f>C15*150</f>
        <v>119550</v>
      </c>
      <c r="E15" s="245">
        <f t="shared" si="1"/>
        <v>0.33877038895859474</v>
      </c>
      <c r="F15" s="244">
        <f>H!J51</f>
        <v>40500</v>
      </c>
      <c r="G15" s="147">
        <f>H!K51</f>
        <v>0</v>
      </c>
      <c r="H15" s="147">
        <f>H!L51</f>
        <v>0</v>
      </c>
      <c r="I15" s="147">
        <f>H!M51</f>
        <v>0</v>
      </c>
      <c r="J15" s="147">
        <f>H!N51</f>
        <v>0</v>
      </c>
      <c r="K15" s="147">
        <f>H!O51</f>
        <v>0</v>
      </c>
      <c r="L15" s="147">
        <f>H!P51</f>
        <v>0</v>
      </c>
      <c r="M15" s="147">
        <f>H!Q51</f>
        <v>8000</v>
      </c>
      <c r="N15" s="147">
        <f>H!R51</f>
        <v>20000</v>
      </c>
      <c r="O15" s="147">
        <f>H!S51</f>
        <v>12500</v>
      </c>
      <c r="P15" s="147">
        <f>H!T51</f>
        <v>0</v>
      </c>
      <c r="Q15" s="67">
        <f t="shared" si="0"/>
        <v>40500</v>
      </c>
      <c r="R15" s="66"/>
    </row>
    <row r="16" spans="1:18" ht="13.75" customHeight="1" x14ac:dyDescent="0.2">
      <c r="A16" s="237" t="str">
        <f>'Property Information'!A17</f>
        <v>I</v>
      </c>
      <c r="B16" s="238" t="str">
        <f>'Property Information'!C17</f>
        <v>Operations &amp; Maintenance Bldg. 2</v>
      </c>
      <c r="C16" s="231">
        <f>'Property Information'!F17</f>
        <v>2400</v>
      </c>
      <c r="D16" s="232">
        <f>C16*150</f>
        <v>360000</v>
      </c>
      <c r="E16" s="233">
        <f t="shared" si="1"/>
        <v>0.1</v>
      </c>
      <c r="F16" s="232">
        <f>I!J56</f>
        <v>36000</v>
      </c>
      <c r="G16" s="147">
        <f>I!K56</f>
        <v>0</v>
      </c>
      <c r="H16" s="147">
        <f>I!L56</f>
        <v>16000</v>
      </c>
      <c r="I16" s="147">
        <f>I!M56</f>
        <v>0</v>
      </c>
      <c r="J16" s="147">
        <f>I!N56</f>
        <v>0</v>
      </c>
      <c r="K16" s="147">
        <f>I!O56</f>
        <v>4000</v>
      </c>
      <c r="L16" s="147">
        <f>I!P56</f>
        <v>5000</v>
      </c>
      <c r="M16" s="147">
        <f>I!Q56</f>
        <v>3000</v>
      </c>
      <c r="N16" s="147">
        <f>I!R56</f>
        <v>5000</v>
      </c>
      <c r="O16" s="147">
        <f>I!S56</f>
        <v>0</v>
      </c>
      <c r="P16" s="147">
        <f>I!T56</f>
        <v>3000</v>
      </c>
      <c r="Q16" s="67">
        <f t="shared" si="0"/>
        <v>36000</v>
      </c>
      <c r="R16" s="66"/>
    </row>
    <row r="17" spans="1:18" ht="13.75" customHeight="1" x14ac:dyDescent="0.2">
      <c r="A17" s="239" t="str">
        <f>'Property Information'!A18</f>
        <v>J</v>
      </c>
      <c r="B17" s="240" t="str">
        <f>'Property Information'!C18</f>
        <v>Help for Hope Building</v>
      </c>
      <c r="C17" s="234">
        <f>'Property Information'!F18</f>
        <v>2560</v>
      </c>
      <c r="D17" s="235">
        <f>C17*250</f>
        <v>640000</v>
      </c>
      <c r="E17" s="236">
        <f t="shared" si="1"/>
        <v>0.15990625</v>
      </c>
      <c r="F17" s="235">
        <f>J!J64</f>
        <v>102340</v>
      </c>
      <c r="G17" s="147">
        <f>J!K64</f>
        <v>0</v>
      </c>
      <c r="H17" s="147">
        <f>J!L64</f>
        <v>17000</v>
      </c>
      <c r="I17" s="147">
        <f>J!M64</f>
        <v>53340</v>
      </c>
      <c r="J17" s="147">
        <f>J!N64</f>
        <v>14000</v>
      </c>
      <c r="K17" s="147">
        <f>J!O64</f>
        <v>4000</v>
      </c>
      <c r="L17" s="147">
        <f>J!P64</f>
        <v>3000</v>
      </c>
      <c r="M17" s="147">
        <f>J!Q64</f>
        <v>3000</v>
      </c>
      <c r="N17" s="147">
        <f>J!R64</f>
        <v>5000</v>
      </c>
      <c r="O17" s="147">
        <f>J!S64</f>
        <v>0</v>
      </c>
      <c r="P17" s="147">
        <f>J!T64</f>
        <v>3000</v>
      </c>
      <c r="Q17" s="67">
        <f t="shared" si="0"/>
        <v>102340</v>
      </c>
      <c r="R17" s="66"/>
    </row>
    <row r="18" spans="1:18" ht="13.75" customHeight="1" x14ac:dyDescent="0.2">
      <c r="A18" s="332" t="s">
        <v>202</v>
      </c>
      <c r="B18" s="333"/>
      <c r="C18" s="103">
        <f>SUM(C8:C17)</f>
        <v>538695</v>
      </c>
      <c r="D18" s="104">
        <f>SUM(D8:D17)</f>
        <v>169543450</v>
      </c>
      <c r="E18" s="105">
        <f>AVERAGE(E8:E17)</f>
        <v>0.15553084731418884</v>
      </c>
      <c r="F18" s="104">
        <f t="shared" ref="F18:P18" si="2">SUM(F8:F17)</f>
        <v>15392740</v>
      </c>
      <c r="G18" s="104">
        <f t="shared" si="2"/>
        <v>464500</v>
      </c>
      <c r="H18" s="104">
        <f t="shared" si="2"/>
        <v>1878000</v>
      </c>
      <c r="I18" s="104">
        <f t="shared" si="2"/>
        <v>2029840</v>
      </c>
      <c r="J18" s="104">
        <f t="shared" si="2"/>
        <v>1120500</v>
      </c>
      <c r="K18" s="104">
        <f t="shared" si="2"/>
        <v>2374200</v>
      </c>
      <c r="L18" s="104">
        <f t="shared" si="2"/>
        <v>1153000</v>
      </c>
      <c r="M18" s="104">
        <f t="shared" si="2"/>
        <v>549500</v>
      </c>
      <c r="N18" s="104">
        <f t="shared" si="2"/>
        <v>1292500</v>
      </c>
      <c r="O18" s="104">
        <f t="shared" si="2"/>
        <v>2570500</v>
      </c>
      <c r="P18" s="104">
        <f t="shared" si="2"/>
        <v>1960200</v>
      </c>
      <c r="Q18" s="67">
        <f>SUM(G18:P18)</f>
        <v>15392740</v>
      </c>
      <c r="R18" s="67"/>
    </row>
    <row r="19" spans="1:18" ht="13.75" customHeight="1" x14ac:dyDescent="0.2">
      <c r="F19" s="339"/>
      <c r="G19" s="339"/>
      <c r="H19" s="299">
        <v>0.05</v>
      </c>
      <c r="I19" s="299">
        <v>0.1</v>
      </c>
      <c r="J19" s="299">
        <v>0.15</v>
      </c>
      <c r="K19" s="299">
        <v>0.2</v>
      </c>
      <c r="L19" s="299">
        <v>0.25</v>
      </c>
      <c r="M19" s="299">
        <v>0.3</v>
      </c>
      <c r="N19" s="299">
        <v>0.35</v>
      </c>
      <c r="O19" s="299">
        <v>0.4</v>
      </c>
      <c r="P19" s="299">
        <v>0.45</v>
      </c>
      <c r="Q19" s="66"/>
      <c r="R19" s="66"/>
    </row>
    <row r="20" spans="1:18" ht="13.75" customHeight="1" x14ac:dyDescent="0.2">
      <c r="B20" s="70"/>
      <c r="F20" s="338" t="s">
        <v>169</v>
      </c>
      <c r="G20" s="338"/>
      <c r="H20" s="298">
        <f>H18*H19+H18</f>
        <v>1971900</v>
      </c>
      <c r="I20" s="298">
        <f t="shared" ref="I20:P20" si="3">I18*I19+I18</f>
        <v>2232824</v>
      </c>
      <c r="J20" s="298">
        <f t="shared" si="3"/>
        <v>1288575</v>
      </c>
      <c r="K20" s="298">
        <f t="shared" si="3"/>
        <v>2849040</v>
      </c>
      <c r="L20" s="298">
        <f t="shared" si="3"/>
        <v>1441250</v>
      </c>
      <c r="M20" s="298">
        <f t="shared" si="3"/>
        <v>714350</v>
      </c>
      <c r="N20" s="298">
        <f t="shared" si="3"/>
        <v>1744875</v>
      </c>
      <c r="O20" s="298">
        <f t="shared" si="3"/>
        <v>3598700</v>
      </c>
      <c r="P20" s="298">
        <f t="shared" si="3"/>
        <v>2842290</v>
      </c>
      <c r="Q20" s="66"/>
      <c r="R20" s="66"/>
    </row>
    <row r="21" spans="1:18" ht="13.75" customHeight="1" x14ac:dyDescent="0.2">
      <c r="Q21" s="66"/>
      <c r="R21" s="66"/>
    </row>
    <row r="22" spans="1:18" ht="13.75" customHeight="1" x14ac:dyDescent="0.2">
      <c r="C22" s="337" t="s">
        <v>47</v>
      </c>
      <c r="D22" s="337"/>
      <c r="E22" s="337" t="s">
        <v>50</v>
      </c>
      <c r="F22" s="337"/>
      <c r="H22" s="46"/>
      <c r="Q22" s="66"/>
      <c r="R22" s="66"/>
    </row>
    <row r="23" spans="1:18" ht="13.75" customHeight="1" x14ac:dyDescent="0.2">
      <c r="C23" s="334" t="s">
        <v>48</v>
      </c>
      <c r="D23" s="334"/>
      <c r="E23" s="334" t="s">
        <v>51</v>
      </c>
      <c r="F23" s="334"/>
      <c r="H23" s="46"/>
      <c r="Q23" s="66"/>
      <c r="R23" s="66"/>
    </row>
    <row r="24" spans="1:18" ht="13.75" customHeight="1" x14ac:dyDescent="0.2">
      <c r="C24" s="335" t="s">
        <v>49</v>
      </c>
      <c r="D24" s="336"/>
      <c r="E24" s="335" t="s">
        <v>52</v>
      </c>
      <c r="F24" s="335"/>
      <c r="Q24" s="66"/>
      <c r="R24" s="66"/>
    </row>
    <row r="25" spans="1:18" ht="13.75" customHeight="1" x14ac:dyDescent="0.2"/>
    <row r="26" spans="1:18" ht="13.75" customHeight="1" x14ac:dyDescent="0.2"/>
    <row r="27" spans="1:18" ht="13.75" customHeight="1" x14ac:dyDescent="0.2"/>
    <row r="28" spans="1:18" ht="13.75" customHeight="1" x14ac:dyDescent="0.2"/>
    <row r="29" spans="1:18" ht="13.75" customHeight="1" x14ac:dyDescent="0.2"/>
    <row r="30" spans="1:18" ht="13.75" customHeight="1" x14ac:dyDescent="0.2"/>
    <row r="31" spans="1:18" ht="13.75" customHeight="1" x14ac:dyDescent="0.2"/>
  </sheetData>
  <mergeCells count="16">
    <mergeCell ref="A18:B18"/>
    <mergeCell ref="C23:D23"/>
    <mergeCell ref="C24:D24"/>
    <mergeCell ref="E22:F22"/>
    <mergeCell ref="E23:F23"/>
    <mergeCell ref="E24:F24"/>
    <mergeCell ref="C22:D22"/>
    <mergeCell ref="F20:G20"/>
    <mergeCell ref="F19:G19"/>
    <mergeCell ref="A4:B4"/>
    <mergeCell ref="A6:B7"/>
    <mergeCell ref="G6:P6"/>
    <mergeCell ref="D6:D7"/>
    <mergeCell ref="E6:E7"/>
    <mergeCell ref="F6:F7"/>
    <mergeCell ref="C6:C7"/>
  </mergeCells>
  <printOptions horizontalCentered="1"/>
  <pageMargins left="0.25" right="0.25" top="0.75" bottom="0.75" header="0.3" footer="0.3"/>
  <pageSetup scale="70" orientation="landscape" r:id="rId1"/>
  <headerFooter>
    <oddFooter>&amp;C&amp;P</oddFooter>
  </headerFooter>
  <ignoredErrors>
    <ignoredError sqref="E1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/>
    <pageSetUpPr fitToPage="1"/>
  </sheetPr>
  <dimension ref="A1:V109"/>
  <sheetViews>
    <sheetView tabSelected="1" zoomScale="140" zoomScaleNormal="140" zoomScaleSheetLayoutView="100" zoomScalePageLayoutView="62" workbookViewId="0">
      <selection activeCell="K48" sqref="K48:K52"/>
    </sheetView>
  </sheetViews>
  <sheetFormatPr baseColWidth="10" defaultColWidth="9.1640625" defaultRowHeight="13" x14ac:dyDescent="0.2"/>
  <cols>
    <col min="1" max="1" width="5.6640625" style="2" customWidth="1"/>
    <col min="2" max="2" width="23" style="2" customWidth="1"/>
    <col min="3" max="3" width="13.6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14" width="8.6640625" style="2" customWidth="1"/>
    <col min="15" max="15" width="10.6640625" style="2" bestFit="1" customWidth="1"/>
    <col min="16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198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45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Information'!F9</f>
        <v>73610</v>
      </c>
      <c r="G5" s="350" t="s">
        <v>962</v>
      </c>
      <c r="H5" s="351"/>
      <c r="I5" s="352"/>
    </row>
    <row r="6" spans="1:22" x14ac:dyDescent="0.2">
      <c r="B6" s="46" t="s">
        <v>54</v>
      </c>
      <c r="C6" s="17">
        <f>'Property Information'!G9</f>
        <v>43355</v>
      </c>
      <c r="G6" s="353"/>
      <c r="H6" s="354"/>
      <c r="I6" s="355"/>
    </row>
    <row r="7" spans="1:22" x14ac:dyDescent="0.2">
      <c r="B7" s="46" t="s">
        <v>97</v>
      </c>
      <c r="C7" s="24">
        <f>'Property Information'!I9</f>
        <v>2007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ht="28" x14ac:dyDescent="0.2">
      <c r="A12" s="69"/>
      <c r="B12" s="1" t="s">
        <v>0</v>
      </c>
      <c r="C12" s="76" t="s">
        <v>65</v>
      </c>
      <c r="D12" s="1"/>
      <c r="E12" s="1"/>
      <c r="F12" s="1">
        <v>100</v>
      </c>
      <c r="G12" s="75" t="s">
        <v>261</v>
      </c>
      <c r="H12" s="1"/>
      <c r="I12" s="75" t="s">
        <v>959</v>
      </c>
      <c r="J12" s="5">
        <f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1"/>
      <c r="V12" s="44"/>
    </row>
    <row r="13" spans="1:22" ht="42" x14ac:dyDescent="0.2">
      <c r="A13" s="69"/>
      <c r="B13" s="1" t="s">
        <v>35</v>
      </c>
      <c r="C13" s="48" t="s">
        <v>65</v>
      </c>
      <c r="D13" s="1"/>
      <c r="E13" s="1"/>
      <c r="F13" s="1">
        <v>100</v>
      </c>
      <c r="G13" s="75" t="s">
        <v>258</v>
      </c>
      <c r="H13" s="1"/>
      <c r="I13" s="75" t="s">
        <v>957</v>
      </c>
      <c r="J13" s="5">
        <f>SUM(K13:T13)</f>
        <v>100000</v>
      </c>
      <c r="K13" s="5"/>
      <c r="L13" s="5"/>
      <c r="M13" s="5">
        <v>25000</v>
      </c>
      <c r="N13" s="5"/>
      <c r="O13" s="5">
        <v>25000</v>
      </c>
      <c r="P13" s="5"/>
      <c r="Q13" s="5">
        <v>25000</v>
      </c>
      <c r="R13" s="5"/>
      <c r="S13" s="5">
        <v>25000</v>
      </c>
      <c r="T13" s="1"/>
      <c r="V13" s="44"/>
    </row>
    <row r="14" spans="1:22" ht="28" x14ac:dyDescent="0.2">
      <c r="A14" s="69"/>
      <c r="B14" s="45" t="s">
        <v>153</v>
      </c>
      <c r="C14" s="76" t="s">
        <v>67</v>
      </c>
      <c r="D14" s="1"/>
      <c r="E14" s="1"/>
      <c r="F14" s="1">
        <v>100</v>
      </c>
      <c r="G14" s="75" t="s">
        <v>262</v>
      </c>
      <c r="H14" s="1"/>
      <c r="I14" s="74" t="s">
        <v>263</v>
      </c>
      <c r="J14" s="5">
        <f>SUM(K14:T14)</f>
        <v>0</v>
      </c>
      <c r="K14" s="5"/>
      <c r="L14" s="5"/>
      <c r="M14" s="5"/>
      <c r="N14" s="5"/>
      <c r="O14" s="5"/>
      <c r="P14" s="5"/>
      <c r="Q14" s="5"/>
      <c r="R14" s="5"/>
      <c r="S14" s="5"/>
      <c r="T14" s="1"/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ht="14" x14ac:dyDescent="0.2">
      <c r="A16" s="69"/>
      <c r="B16" s="1" t="s">
        <v>21</v>
      </c>
      <c r="C16" s="48" t="s">
        <v>104</v>
      </c>
      <c r="D16" s="1"/>
      <c r="E16" s="1"/>
      <c r="F16" s="1">
        <v>40</v>
      </c>
      <c r="G16" s="74" t="s">
        <v>264</v>
      </c>
      <c r="H16" s="30"/>
      <c r="I16" s="75" t="s">
        <v>263</v>
      </c>
      <c r="J16" s="5">
        <f>SUM(K16:T16)</f>
        <v>12000</v>
      </c>
      <c r="K16" s="5"/>
      <c r="L16" s="5"/>
      <c r="M16" s="5"/>
      <c r="N16" s="5"/>
      <c r="O16" s="5">
        <v>12000</v>
      </c>
      <c r="P16" s="5"/>
      <c r="Q16" s="5"/>
      <c r="R16" s="5"/>
      <c r="S16" s="5"/>
      <c r="T16" s="1"/>
      <c r="V16" s="44"/>
    </row>
    <row r="17" spans="1:22" ht="28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264</v>
      </c>
      <c r="H17" s="100"/>
      <c r="I17" s="75" t="s">
        <v>958</v>
      </c>
      <c r="J17" s="5">
        <f>SUM(K17:T17)</f>
        <v>20000</v>
      </c>
      <c r="K17" s="47"/>
      <c r="L17" s="5"/>
      <c r="M17" s="5"/>
      <c r="N17" s="5"/>
      <c r="O17" s="5">
        <v>10000</v>
      </c>
      <c r="P17" s="5"/>
      <c r="Q17" s="5"/>
      <c r="R17" s="5"/>
      <c r="S17" s="5"/>
      <c r="T17" s="5">
        <v>10000</v>
      </c>
      <c r="V17" s="44"/>
    </row>
    <row r="18" spans="1:22" ht="28" x14ac:dyDescent="0.2">
      <c r="A18" s="69"/>
      <c r="B18" s="74" t="s">
        <v>291</v>
      </c>
      <c r="C18" s="76" t="s">
        <v>67</v>
      </c>
      <c r="D18" s="1"/>
      <c r="E18" s="1"/>
      <c r="F18" s="1">
        <v>80</v>
      </c>
      <c r="G18" s="74" t="s">
        <v>292</v>
      </c>
      <c r="H18" s="100"/>
      <c r="I18" s="75" t="s">
        <v>293</v>
      </c>
      <c r="J18" s="5">
        <f>SUM(K18:T18)</f>
        <v>15000</v>
      </c>
      <c r="K18" s="47"/>
      <c r="L18" s="47">
        <v>5000</v>
      </c>
      <c r="M18" s="5">
        <v>5000</v>
      </c>
      <c r="N18" s="5"/>
      <c r="O18" s="5"/>
      <c r="P18" s="5"/>
      <c r="Q18" s="5"/>
      <c r="R18" s="5"/>
      <c r="S18" s="5">
        <v>5000</v>
      </c>
      <c r="T18" s="1"/>
      <c r="V18" s="44"/>
    </row>
    <row r="19" spans="1:22" x14ac:dyDescent="0.2">
      <c r="A19" s="69"/>
      <c r="B19" s="45" t="s">
        <v>121</v>
      </c>
      <c r="C19" s="76" t="s">
        <v>138</v>
      </c>
      <c r="D19" s="1"/>
      <c r="E19" s="1"/>
      <c r="F19" s="1">
        <v>15</v>
      </c>
      <c r="G19" s="74" t="s">
        <v>259</v>
      </c>
      <c r="H19" s="49"/>
      <c r="I19" s="74" t="s">
        <v>260</v>
      </c>
      <c r="J19" s="5">
        <f t="shared" ref="J19:J43" si="0">SUM(K19:T19)</f>
        <v>10000</v>
      </c>
      <c r="K19" s="47"/>
      <c r="L19" s="5"/>
      <c r="M19" s="5"/>
      <c r="N19" s="5">
        <v>10000</v>
      </c>
      <c r="O19" s="5"/>
      <c r="P19" s="5"/>
      <c r="Q19" s="5"/>
      <c r="R19" s="5"/>
      <c r="S19" s="5"/>
      <c r="T19" s="1"/>
      <c r="V19" s="44"/>
    </row>
    <row r="20" spans="1:22" x14ac:dyDescent="0.2">
      <c r="A20" s="69"/>
      <c r="B20" s="45" t="s">
        <v>124</v>
      </c>
      <c r="C20" s="76" t="s">
        <v>104</v>
      </c>
      <c r="D20" s="1"/>
      <c r="E20" s="1"/>
      <c r="F20" s="1">
        <v>30</v>
      </c>
      <c r="G20" s="74" t="s">
        <v>259</v>
      </c>
      <c r="H20" s="49"/>
      <c r="I20" s="74" t="s">
        <v>260</v>
      </c>
      <c r="J20" s="5">
        <f t="shared" si="0"/>
        <v>15000</v>
      </c>
      <c r="K20" s="47"/>
      <c r="L20" s="47"/>
      <c r="M20" s="47"/>
      <c r="N20" s="5"/>
      <c r="O20" s="5"/>
      <c r="P20" s="5"/>
      <c r="Q20" s="5"/>
      <c r="R20" s="5">
        <v>15000</v>
      </c>
      <c r="S20" s="5"/>
      <c r="T20" s="1"/>
      <c r="V20" s="44"/>
    </row>
    <row r="21" spans="1:22" ht="56" x14ac:dyDescent="0.2">
      <c r="A21" s="69"/>
      <c r="B21" s="45" t="s">
        <v>22</v>
      </c>
      <c r="C21" s="107" t="s">
        <v>257</v>
      </c>
      <c r="D21" s="1"/>
      <c r="E21" s="1"/>
      <c r="F21" s="1">
        <v>40</v>
      </c>
      <c r="G21" s="75" t="s">
        <v>265</v>
      </c>
      <c r="H21" s="101"/>
      <c r="I21" s="75" t="s">
        <v>266</v>
      </c>
      <c r="J21" s="5">
        <f t="shared" si="0"/>
        <v>42000</v>
      </c>
      <c r="K21" s="47"/>
      <c r="L21" s="5">
        <v>42000</v>
      </c>
      <c r="M21" s="5"/>
      <c r="N21" s="5"/>
      <c r="O21" s="5"/>
      <c r="P21" s="5"/>
      <c r="Q21" s="5"/>
      <c r="R21" s="5"/>
      <c r="S21" s="5"/>
      <c r="T21" s="1"/>
      <c r="V21" s="50"/>
    </row>
    <row r="22" spans="1:22" x14ac:dyDescent="0.2">
      <c r="A22" s="69"/>
      <c r="B22" s="45" t="s">
        <v>114</v>
      </c>
      <c r="C22" s="48" t="s">
        <v>115</v>
      </c>
      <c r="D22" s="1"/>
      <c r="E22" s="1"/>
      <c r="F22" s="1">
        <v>20</v>
      </c>
      <c r="G22" s="74" t="s">
        <v>264</v>
      </c>
      <c r="H22" s="30"/>
      <c r="I22" s="74" t="s">
        <v>263</v>
      </c>
      <c r="J22" s="5">
        <f t="shared" si="0"/>
        <v>0</v>
      </c>
      <c r="K22" s="47"/>
      <c r="L22" s="5"/>
      <c r="M22" s="5"/>
      <c r="N22" s="5"/>
      <c r="O22" s="5"/>
      <c r="P22" s="5"/>
      <c r="Q22" s="5"/>
      <c r="R22" s="5"/>
      <c r="S22" s="5"/>
      <c r="T22" s="1"/>
      <c r="V22" s="44"/>
    </row>
    <row r="23" spans="1:22" x14ac:dyDescent="0.2">
      <c r="A23" s="69"/>
      <c r="B23" s="1" t="s">
        <v>26</v>
      </c>
      <c r="C23" s="48" t="s">
        <v>94</v>
      </c>
      <c r="D23" s="1"/>
      <c r="E23" s="1"/>
      <c r="F23" s="1">
        <v>100</v>
      </c>
      <c r="G23" s="74" t="s">
        <v>264</v>
      </c>
      <c r="H23" s="101"/>
      <c r="I23" s="74" t="s">
        <v>263</v>
      </c>
      <c r="J23" s="5">
        <f t="shared" si="0"/>
        <v>0</v>
      </c>
      <c r="K23" s="5"/>
      <c r="L23" s="5"/>
      <c r="M23" s="5"/>
      <c r="N23" s="5"/>
      <c r="O23" s="5"/>
      <c r="P23" s="5"/>
      <c r="Q23" s="5"/>
      <c r="R23" s="5"/>
      <c r="S23" s="5"/>
      <c r="T23" s="1"/>
      <c r="V23" s="44"/>
    </row>
    <row r="24" spans="1:22" x14ac:dyDescent="0.2">
      <c r="A24" s="69"/>
      <c r="B24" s="1" t="s">
        <v>26</v>
      </c>
      <c r="C24" s="76" t="s">
        <v>159</v>
      </c>
      <c r="D24" s="1"/>
      <c r="E24" s="1"/>
      <c r="F24" s="1">
        <v>100</v>
      </c>
      <c r="G24" s="74" t="s">
        <v>267</v>
      </c>
      <c r="H24" s="49"/>
      <c r="I24" s="74" t="s">
        <v>268</v>
      </c>
      <c r="J24" s="5">
        <f t="shared" si="0"/>
        <v>22000</v>
      </c>
      <c r="K24" s="47"/>
      <c r="L24" s="5"/>
      <c r="M24" s="47"/>
      <c r="N24" s="5">
        <v>22000</v>
      </c>
      <c r="O24" s="5"/>
      <c r="P24" s="5"/>
      <c r="Q24" s="5"/>
      <c r="R24" s="5"/>
      <c r="S24" s="5"/>
      <c r="T24" s="1"/>
      <c r="V24" s="50"/>
    </row>
    <row r="25" spans="1:22" x14ac:dyDescent="0.2">
      <c r="A25" s="69"/>
      <c r="B25" s="1" t="s">
        <v>26</v>
      </c>
      <c r="C25" s="76" t="s">
        <v>107</v>
      </c>
      <c r="D25" s="1"/>
      <c r="E25" s="1"/>
      <c r="F25" s="1">
        <v>100</v>
      </c>
      <c r="G25" s="74" t="s">
        <v>935</v>
      </c>
      <c r="H25" s="49"/>
      <c r="I25" s="74" t="s">
        <v>263</v>
      </c>
      <c r="J25" s="5">
        <f t="shared" si="0"/>
        <v>6000</v>
      </c>
      <c r="K25" s="47"/>
      <c r="L25" s="5"/>
      <c r="M25" s="47"/>
      <c r="N25" s="5"/>
      <c r="O25" s="5">
        <v>3000</v>
      </c>
      <c r="P25" s="5"/>
      <c r="Q25" s="5"/>
      <c r="R25" s="5">
        <v>3000</v>
      </c>
      <c r="S25" s="5"/>
      <c r="T25" s="1"/>
      <c r="V25" s="50"/>
    </row>
    <row r="26" spans="1:22" x14ac:dyDescent="0.2">
      <c r="A26" s="69"/>
      <c r="B26" s="45" t="s">
        <v>53</v>
      </c>
      <c r="C26" s="76" t="s">
        <v>302</v>
      </c>
      <c r="D26" s="1"/>
      <c r="E26" s="1"/>
      <c r="F26" s="1">
        <v>14</v>
      </c>
      <c r="G26" s="74" t="s">
        <v>259</v>
      </c>
      <c r="H26" s="101"/>
      <c r="I26" s="74" t="s">
        <v>263</v>
      </c>
      <c r="J26" s="5">
        <f t="shared" si="0"/>
        <v>3500</v>
      </c>
      <c r="K26" s="47"/>
      <c r="L26" s="5"/>
      <c r="M26" s="5"/>
      <c r="N26" s="5"/>
      <c r="O26" s="5"/>
      <c r="P26" s="5"/>
      <c r="Q26" s="5"/>
      <c r="R26" s="5"/>
      <c r="S26" s="5">
        <v>3500</v>
      </c>
      <c r="T26" s="1"/>
      <c r="V26" s="50"/>
    </row>
    <row r="27" spans="1:22" ht="56" x14ac:dyDescent="0.2">
      <c r="A27" s="69"/>
      <c r="B27" s="45" t="s">
        <v>2</v>
      </c>
      <c r="C27" s="76" t="s">
        <v>304</v>
      </c>
      <c r="D27" s="1"/>
      <c r="E27" s="1"/>
      <c r="F27" s="29">
        <v>20</v>
      </c>
      <c r="G27" s="75" t="s">
        <v>314</v>
      </c>
      <c r="H27" s="101"/>
      <c r="I27" s="75" t="s">
        <v>269</v>
      </c>
      <c r="J27" s="5">
        <f t="shared" si="0"/>
        <v>1472200</v>
      </c>
      <c r="K27" s="5"/>
      <c r="L27" s="5"/>
      <c r="M27" s="5"/>
      <c r="N27" s="5"/>
      <c r="O27" s="5">
        <f>C5*20</f>
        <v>1472200</v>
      </c>
      <c r="P27" s="5"/>
      <c r="Q27" s="5"/>
      <c r="R27" s="5"/>
      <c r="S27" s="5"/>
      <c r="T27" s="1"/>
      <c r="V27" s="44"/>
    </row>
    <row r="28" spans="1:22" x14ac:dyDescent="0.2">
      <c r="A28" s="347" t="s">
        <v>3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9"/>
      <c r="V28" s="44"/>
    </row>
    <row r="29" spans="1:22" ht="28" x14ac:dyDescent="0.2">
      <c r="A29" s="69"/>
      <c r="B29" s="1" t="s">
        <v>30</v>
      </c>
      <c r="C29" s="48" t="s">
        <v>107</v>
      </c>
      <c r="D29" s="1"/>
      <c r="E29" s="1"/>
      <c r="F29" s="1">
        <v>100</v>
      </c>
      <c r="G29" s="75" t="s">
        <v>270</v>
      </c>
      <c r="H29" s="30"/>
      <c r="I29" s="75" t="s">
        <v>271</v>
      </c>
      <c r="J29" s="5">
        <f t="shared" si="0"/>
        <v>67500</v>
      </c>
      <c r="K29" s="5"/>
      <c r="L29" s="5">
        <v>7500</v>
      </c>
      <c r="M29" s="5">
        <v>7500</v>
      </c>
      <c r="N29" s="5">
        <v>7500</v>
      </c>
      <c r="O29" s="5">
        <v>7500</v>
      </c>
      <c r="P29" s="5">
        <v>7500</v>
      </c>
      <c r="Q29" s="5">
        <v>7500</v>
      </c>
      <c r="R29" s="5">
        <v>7500</v>
      </c>
      <c r="S29" s="5">
        <v>7500</v>
      </c>
      <c r="T29" s="5">
        <v>7500</v>
      </c>
      <c r="V29" s="44"/>
    </row>
    <row r="30" spans="1:22" x14ac:dyDescent="0.2">
      <c r="A30" s="69"/>
      <c r="B30" s="1" t="s">
        <v>30</v>
      </c>
      <c r="C30" s="48" t="s">
        <v>108</v>
      </c>
      <c r="D30" s="1"/>
      <c r="E30" s="1"/>
      <c r="F30" s="1">
        <v>100</v>
      </c>
      <c r="G30" s="74" t="s">
        <v>264</v>
      </c>
      <c r="H30" s="49"/>
      <c r="I30" s="74" t="s">
        <v>263</v>
      </c>
      <c r="J30" s="5">
        <f t="shared" si="0"/>
        <v>0</v>
      </c>
      <c r="K30" s="47"/>
      <c r="L30" s="5"/>
      <c r="M30" s="47"/>
      <c r="N30" s="5"/>
      <c r="O30" s="5"/>
      <c r="P30" s="5"/>
      <c r="Q30" s="5"/>
      <c r="R30" s="5"/>
      <c r="S30" s="5"/>
      <c r="T30" s="5"/>
      <c r="V30" s="50"/>
    </row>
    <row r="31" spans="1:22" ht="42" x14ac:dyDescent="0.2">
      <c r="A31" s="69"/>
      <c r="B31" s="74" t="s">
        <v>274</v>
      </c>
      <c r="C31" s="76" t="s">
        <v>275</v>
      </c>
      <c r="D31" s="1"/>
      <c r="E31" s="1"/>
      <c r="F31" s="1">
        <v>25</v>
      </c>
      <c r="G31" s="75" t="s">
        <v>276</v>
      </c>
      <c r="H31" s="49"/>
      <c r="I31" s="75" t="s">
        <v>277</v>
      </c>
      <c r="J31" s="5">
        <f t="shared" si="0"/>
        <v>45000</v>
      </c>
      <c r="K31" s="47"/>
      <c r="L31" s="5">
        <v>45000</v>
      </c>
      <c r="M31" s="47"/>
      <c r="N31" s="5"/>
      <c r="O31" s="5"/>
      <c r="P31" s="5"/>
      <c r="Q31" s="5"/>
      <c r="R31" s="5"/>
      <c r="S31" s="5"/>
      <c r="T31" s="5"/>
      <c r="V31" s="50"/>
    </row>
    <row r="32" spans="1:22" ht="56" x14ac:dyDescent="0.2">
      <c r="A32" s="69"/>
      <c r="B32" s="74" t="s">
        <v>294</v>
      </c>
      <c r="C32" s="76" t="s">
        <v>275</v>
      </c>
      <c r="D32" s="1"/>
      <c r="E32" s="1"/>
      <c r="F32" s="1">
        <v>25</v>
      </c>
      <c r="G32" s="75" t="s">
        <v>295</v>
      </c>
      <c r="H32" s="49"/>
      <c r="I32" s="75" t="s">
        <v>296</v>
      </c>
      <c r="J32" s="5">
        <f t="shared" si="0"/>
        <v>35000</v>
      </c>
      <c r="K32" s="47"/>
      <c r="L32" s="5"/>
      <c r="M32" s="47">
        <v>35000</v>
      </c>
      <c r="N32" s="5"/>
      <c r="O32" s="5"/>
      <c r="P32" s="5"/>
      <c r="Q32" s="5"/>
      <c r="R32" s="5"/>
      <c r="S32" s="5"/>
      <c r="T32" s="5"/>
      <c r="V32" s="50"/>
    </row>
    <row r="33" spans="1:22" ht="42" x14ac:dyDescent="0.2">
      <c r="A33" s="69"/>
      <c r="B33" s="1" t="s">
        <v>17</v>
      </c>
      <c r="C33" s="48" t="s">
        <v>57</v>
      </c>
      <c r="D33" s="1"/>
      <c r="E33" s="1"/>
      <c r="F33" s="1">
        <v>60</v>
      </c>
      <c r="G33" s="75" t="s">
        <v>272</v>
      </c>
      <c r="H33" s="102"/>
      <c r="I33" s="75" t="s">
        <v>273</v>
      </c>
      <c r="J33" s="5">
        <f t="shared" si="0"/>
        <v>20000</v>
      </c>
      <c r="K33" s="47"/>
      <c r="L33" s="47"/>
      <c r="M33" s="47">
        <v>4000</v>
      </c>
      <c r="N33" s="47"/>
      <c r="O33" s="47">
        <v>4000</v>
      </c>
      <c r="P33" s="47"/>
      <c r="Q33" s="47">
        <v>4000</v>
      </c>
      <c r="R33" s="47"/>
      <c r="S33" s="47">
        <v>4000</v>
      </c>
      <c r="T33" s="47">
        <v>4000</v>
      </c>
      <c r="V33" s="44"/>
    </row>
    <row r="34" spans="1:22" ht="14" x14ac:dyDescent="0.2">
      <c r="A34" s="69"/>
      <c r="B34" s="45" t="s">
        <v>116</v>
      </c>
      <c r="C34" s="76" t="s">
        <v>318</v>
      </c>
      <c r="D34" s="1"/>
      <c r="E34" s="1"/>
      <c r="F34" s="1">
        <v>25</v>
      </c>
      <c r="G34" s="74" t="s">
        <v>264</v>
      </c>
      <c r="H34" s="30"/>
      <c r="I34" s="75" t="s">
        <v>263</v>
      </c>
      <c r="J34" s="5">
        <f t="shared" si="0"/>
        <v>22500</v>
      </c>
      <c r="K34" s="5"/>
      <c r="L34" s="5">
        <v>2500</v>
      </c>
      <c r="M34" s="5">
        <v>2500</v>
      </c>
      <c r="N34" s="5">
        <v>2500</v>
      </c>
      <c r="O34" s="5">
        <v>2500</v>
      </c>
      <c r="P34" s="5">
        <v>2500</v>
      </c>
      <c r="Q34" s="5">
        <v>2500</v>
      </c>
      <c r="R34" s="5">
        <v>2500</v>
      </c>
      <c r="S34" s="5">
        <v>2500</v>
      </c>
      <c r="T34" s="5">
        <v>2500</v>
      </c>
      <c r="V34" s="50"/>
    </row>
    <row r="35" spans="1:22" x14ac:dyDescent="0.2">
      <c r="A35" s="253"/>
      <c r="B35" s="254" t="s">
        <v>154</v>
      </c>
      <c r="C35" s="255" t="s">
        <v>104</v>
      </c>
      <c r="D35" s="256"/>
      <c r="E35" s="256"/>
      <c r="F35" s="256">
        <v>80</v>
      </c>
      <c r="G35" s="257" t="s">
        <v>264</v>
      </c>
      <c r="H35" s="258"/>
      <c r="I35" s="257" t="s">
        <v>263</v>
      </c>
      <c r="J35" s="259">
        <f t="shared" si="0"/>
        <v>0</v>
      </c>
      <c r="K35" s="259"/>
      <c r="L35" s="259"/>
      <c r="M35" s="259"/>
      <c r="N35" s="259"/>
      <c r="O35" s="259"/>
      <c r="P35" s="259"/>
      <c r="Q35" s="259"/>
      <c r="R35" s="259"/>
      <c r="S35" s="259"/>
      <c r="T35" s="260"/>
      <c r="V35" s="50"/>
    </row>
    <row r="36" spans="1:22" ht="42" x14ac:dyDescent="0.2">
      <c r="A36" s="246"/>
      <c r="B36" s="247" t="s">
        <v>286</v>
      </c>
      <c r="C36" s="248" t="s">
        <v>287</v>
      </c>
      <c r="D36" s="249"/>
      <c r="E36" s="249"/>
      <c r="F36" s="249">
        <v>30</v>
      </c>
      <c r="G36" s="250" t="s">
        <v>288</v>
      </c>
      <c r="H36" s="251"/>
      <c r="I36" s="250" t="s">
        <v>289</v>
      </c>
      <c r="J36" s="252">
        <f t="shared" si="0"/>
        <v>17500</v>
      </c>
      <c r="K36" s="252"/>
      <c r="L36" s="252">
        <v>3500</v>
      </c>
      <c r="M36" s="252"/>
      <c r="N36" s="252">
        <v>3500</v>
      </c>
      <c r="O36" s="252"/>
      <c r="P36" s="252">
        <v>3500</v>
      </c>
      <c r="Q36" s="252"/>
      <c r="R36" s="252">
        <v>3500</v>
      </c>
      <c r="S36" s="252"/>
      <c r="T36" s="252">
        <v>3500</v>
      </c>
      <c r="V36" s="50"/>
    </row>
    <row r="37" spans="1:22" x14ac:dyDescent="0.2">
      <c r="A37" s="347" t="s">
        <v>4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6"/>
      <c r="V37" s="44"/>
    </row>
    <row r="38" spans="1:22" ht="28" x14ac:dyDescent="0.2">
      <c r="A38" s="69"/>
      <c r="B38" s="1" t="s">
        <v>11</v>
      </c>
      <c r="C38" s="76" t="s">
        <v>55</v>
      </c>
      <c r="D38" s="1"/>
      <c r="E38" s="1"/>
      <c r="F38" s="1">
        <v>15</v>
      </c>
      <c r="G38" s="75" t="s">
        <v>285</v>
      </c>
      <c r="H38" s="101"/>
      <c r="I38" s="74" t="s">
        <v>263</v>
      </c>
      <c r="J38" s="5">
        <f t="shared" si="0"/>
        <v>172000</v>
      </c>
      <c r="K38" s="47"/>
      <c r="L38" s="5"/>
      <c r="M38" s="5"/>
      <c r="N38" s="5"/>
      <c r="O38" s="5"/>
      <c r="P38" s="5">
        <v>172000</v>
      </c>
      <c r="Q38" s="5"/>
      <c r="R38" s="5"/>
      <c r="S38" s="5"/>
      <c r="T38" s="63"/>
      <c r="V38" s="50"/>
    </row>
    <row r="39" spans="1:22" ht="28" x14ac:dyDescent="0.2">
      <c r="A39" s="69"/>
      <c r="B39" s="1" t="s">
        <v>11</v>
      </c>
      <c r="C39" s="48" t="s">
        <v>122</v>
      </c>
      <c r="D39" s="1"/>
      <c r="E39" s="1"/>
      <c r="F39" s="1">
        <v>35</v>
      </c>
      <c r="G39" s="75" t="s">
        <v>278</v>
      </c>
      <c r="H39" s="30"/>
      <c r="I39" s="74" t="s">
        <v>279</v>
      </c>
      <c r="J39" s="5">
        <f t="shared" si="0"/>
        <v>16000</v>
      </c>
      <c r="K39" s="47"/>
      <c r="L39" s="5"/>
      <c r="M39" s="47"/>
      <c r="N39" s="5">
        <v>8000</v>
      </c>
      <c r="O39" s="5"/>
      <c r="P39" s="5"/>
      <c r="Q39" s="5">
        <v>8000</v>
      </c>
      <c r="R39" s="5"/>
      <c r="S39" s="5"/>
      <c r="T39" s="63"/>
      <c r="V39" s="44"/>
    </row>
    <row r="40" spans="1:22" x14ac:dyDescent="0.2">
      <c r="A40" s="69"/>
      <c r="B40" s="1" t="s">
        <v>11</v>
      </c>
      <c r="C40" s="48" t="s">
        <v>110</v>
      </c>
      <c r="D40" s="1"/>
      <c r="E40" s="1"/>
      <c r="F40" s="1">
        <v>60</v>
      </c>
      <c r="G40" s="74" t="s">
        <v>264</v>
      </c>
      <c r="H40" s="30"/>
      <c r="I40" s="74" t="s">
        <v>263</v>
      </c>
      <c r="J40" s="5">
        <f t="shared" si="0"/>
        <v>0</v>
      </c>
      <c r="K40" s="5"/>
      <c r="L40" s="5"/>
      <c r="M40" s="5"/>
      <c r="N40" s="47"/>
      <c r="O40" s="5"/>
      <c r="P40" s="5"/>
      <c r="Q40" s="5"/>
      <c r="R40" s="5"/>
      <c r="S40" s="5"/>
      <c r="T40" s="63"/>
      <c r="V40" s="44"/>
    </row>
    <row r="41" spans="1:22" ht="28" x14ac:dyDescent="0.2">
      <c r="A41" s="69"/>
      <c r="B41" s="1" t="s">
        <v>12</v>
      </c>
      <c r="C41" s="48" t="s">
        <v>106</v>
      </c>
      <c r="D41" s="1"/>
      <c r="E41" s="1"/>
      <c r="F41" s="1">
        <v>30</v>
      </c>
      <c r="G41" s="75" t="s">
        <v>281</v>
      </c>
      <c r="H41" s="30"/>
      <c r="I41" s="75" t="s">
        <v>282</v>
      </c>
      <c r="J41" s="5">
        <f t="shared" si="0"/>
        <v>20000</v>
      </c>
      <c r="K41" s="5"/>
      <c r="L41" s="5"/>
      <c r="M41" s="5">
        <v>5000</v>
      </c>
      <c r="N41" s="5"/>
      <c r="O41" s="5">
        <v>5000</v>
      </c>
      <c r="P41" s="5"/>
      <c r="Q41" s="5">
        <v>5000</v>
      </c>
      <c r="R41" s="5"/>
      <c r="S41" s="5">
        <v>5000</v>
      </c>
      <c r="T41" s="5"/>
      <c r="V41" s="44"/>
    </row>
    <row r="42" spans="1:22" ht="28" x14ac:dyDescent="0.2">
      <c r="A42" s="69"/>
      <c r="B42" s="1" t="s">
        <v>12</v>
      </c>
      <c r="C42" s="48" t="s">
        <v>152</v>
      </c>
      <c r="D42" s="1"/>
      <c r="E42" s="1"/>
      <c r="F42" s="1">
        <v>25</v>
      </c>
      <c r="G42" s="75" t="s">
        <v>283</v>
      </c>
      <c r="H42" s="101"/>
      <c r="I42" s="75" t="s">
        <v>284</v>
      </c>
      <c r="J42" s="5">
        <f t="shared" si="0"/>
        <v>10500</v>
      </c>
      <c r="K42" s="5"/>
      <c r="L42" s="5"/>
      <c r="M42" s="5">
        <v>3500</v>
      </c>
      <c r="N42" s="5"/>
      <c r="O42" s="5"/>
      <c r="P42" s="5">
        <v>3500</v>
      </c>
      <c r="Q42" s="5"/>
      <c r="R42" s="5"/>
      <c r="S42" s="5">
        <v>3500</v>
      </c>
      <c r="T42" s="63"/>
      <c r="V42" s="50"/>
    </row>
    <row r="43" spans="1:22" ht="14" x14ac:dyDescent="0.2">
      <c r="A43" s="69"/>
      <c r="B43" s="1" t="s">
        <v>13</v>
      </c>
      <c r="C43" s="48" t="s">
        <v>56</v>
      </c>
      <c r="D43" s="1"/>
      <c r="E43" s="1"/>
      <c r="F43" s="1">
        <v>10</v>
      </c>
      <c r="G43" s="75" t="s">
        <v>264</v>
      </c>
      <c r="H43" s="102"/>
      <c r="I43" s="75" t="s">
        <v>263</v>
      </c>
      <c r="J43" s="5">
        <f t="shared" si="0"/>
        <v>56000</v>
      </c>
      <c r="K43" s="47"/>
      <c r="L43" s="5"/>
      <c r="M43" s="47">
        <v>14000</v>
      </c>
      <c r="N43" s="5"/>
      <c r="O43" s="47">
        <v>14000</v>
      </c>
      <c r="P43" s="5"/>
      <c r="Q43" s="47">
        <v>14000</v>
      </c>
      <c r="R43" s="5"/>
      <c r="S43" s="47">
        <v>14000</v>
      </c>
      <c r="T43" s="63"/>
      <c r="V43" s="44"/>
    </row>
    <row r="44" spans="1:22" x14ac:dyDescent="0.2">
      <c r="A44" s="347" t="s">
        <v>5</v>
      </c>
      <c r="B44" s="348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9"/>
      <c r="V44" s="44"/>
    </row>
    <row r="45" spans="1:22" s="121" customFormat="1" x14ac:dyDescent="0.2">
      <c r="A45" s="69"/>
      <c r="B45" s="74" t="s">
        <v>19</v>
      </c>
      <c r="C45" s="76" t="s">
        <v>118</v>
      </c>
      <c r="D45" s="74"/>
      <c r="E45" s="74"/>
      <c r="F45" s="74">
        <v>30</v>
      </c>
      <c r="G45" s="74" t="s">
        <v>253</v>
      </c>
      <c r="H45" s="168"/>
      <c r="I45" s="74" t="s">
        <v>966</v>
      </c>
      <c r="J45" s="169">
        <f t="shared" ref="J45:J54" si="1">SUM(K45:T45)</f>
        <v>4500</v>
      </c>
      <c r="K45" s="169"/>
      <c r="L45" s="169"/>
      <c r="M45" s="169"/>
      <c r="N45" s="169"/>
      <c r="O45" s="169"/>
      <c r="P45" s="169"/>
      <c r="Q45" s="169"/>
      <c r="R45" s="169">
        <v>1500</v>
      </c>
      <c r="S45" s="169">
        <v>1500</v>
      </c>
      <c r="T45" s="169">
        <v>1500</v>
      </c>
      <c r="V45" s="170"/>
    </row>
    <row r="46" spans="1:22" s="121" customFormat="1" x14ac:dyDescent="0.2">
      <c r="A46" s="69"/>
      <c r="B46" s="74" t="s">
        <v>19</v>
      </c>
      <c r="C46" s="76" t="s">
        <v>120</v>
      </c>
      <c r="D46" s="74"/>
      <c r="E46" s="74"/>
      <c r="F46" s="74">
        <v>30</v>
      </c>
      <c r="G46" s="74" t="s">
        <v>254</v>
      </c>
      <c r="H46" s="168"/>
      <c r="I46" s="74" t="s">
        <v>966</v>
      </c>
      <c r="J46" s="169">
        <f t="shared" si="1"/>
        <v>4500</v>
      </c>
      <c r="K46" s="169"/>
      <c r="L46" s="169"/>
      <c r="M46" s="169"/>
      <c r="N46" s="169"/>
      <c r="O46" s="169"/>
      <c r="P46" s="169"/>
      <c r="Q46" s="169"/>
      <c r="R46" s="169">
        <v>1500</v>
      </c>
      <c r="S46" s="169">
        <v>1500</v>
      </c>
      <c r="T46" s="169">
        <v>1500</v>
      </c>
      <c r="V46" s="170"/>
    </row>
    <row r="47" spans="1:22" s="121" customFormat="1" x14ac:dyDescent="0.2">
      <c r="A47" s="69"/>
      <c r="B47" s="74" t="s">
        <v>19</v>
      </c>
      <c r="C47" s="76" t="s">
        <v>119</v>
      </c>
      <c r="D47" s="74"/>
      <c r="E47" s="74"/>
      <c r="F47" s="74">
        <v>30</v>
      </c>
      <c r="G47" s="74" t="s">
        <v>255</v>
      </c>
      <c r="H47" s="168"/>
      <c r="I47" s="74" t="s">
        <v>966</v>
      </c>
      <c r="J47" s="169">
        <f t="shared" si="1"/>
        <v>3000</v>
      </c>
      <c r="K47" s="169"/>
      <c r="L47" s="169"/>
      <c r="M47" s="169"/>
      <c r="N47" s="169"/>
      <c r="O47" s="169"/>
      <c r="P47" s="169"/>
      <c r="Q47" s="169"/>
      <c r="R47" s="169">
        <v>1000</v>
      </c>
      <c r="S47" s="169">
        <v>1000</v>
      </c>
      <c r="T47" s="169">
        <v>1000</v>
      </c>
      <c r="V47" s="170"/>
    </row>
    <row r="48" spans="1:22" s="121" customFormat="1" x14ac:dyDescent="0.2">
      <c r="A48" s="69"/>
      <c r="B48" s="74" t="s">
        <v>19</v>
      </c>
      <c r="C48" s="76" t="s">
        <v>136</v>
      </c>
      <c r="D48" s="74"/>
      <c r="E48" s="74"/>
      <c r="F48" s="74">
        <v>12</v>
      </c>
      <c r="G48" s="74" t="s">
        <v>256</v>
      </c>
      <c r="H48" s="168"/>
      <c r="I48" s="74" t="s">
        <v>966</v>
      </c>
      <c r="J48" s="169">
        <f t="shared" si="1"/>
        <v>10000</v>
      </c>
      <c r="K48" s="169">
        <v>1000</v>
      </c>
      <c r="L48" s="169">
        <v>1000</v>
      </c>
      <c r="M48" s="169">
        <v>1000</v>
      </c>
      <c r="N48" s="169">
        <v>1000</v>
      </c>
      <c r="O48" s="169">
        <v>1000</v>
      </c>
      <c r="P48" s="169">
        <v>1000</v>
      </c>
      <c r="Q48" s="169">
        <v>1000</v>
      </c>
      <c r="R48" s="169">
        <v>1000</v>
      </c>
      <c r="S48" s="169">
        <v>1000</v>
      </c>
      <c r="T48" s="169">
        <v>1000</v>
      </c>
      <c r="U48" s="171"/>
      <c r="V48" s="170"/>
    </row>
    <row r="49" spans="1:22" s="121" customFormat="1" x14ac:dyDescent="0.2">
      <c r="A49" s="69"/>
      <c r="B49" s="74" t="s">
        <v>19</v>
      </c>
      <c r="C49" s="76" t="s">
        <v>117</v>
      </c>
      <c r="D49" s="74"/>
      <c r="E49" s="74"/>
      <c r="F49" s="74">
        <v>10</v>
      </c>
      <c r="G49" s="74" t="s">
        <v>254</v>
      </c>
      <c r="H49" s="168"/>
      <c r="I49" s="74" t="s">
        <v>966</v>
      </c>
      <c r="J49" s="169">
        <f t="shared" si="1"/>
        <v>10000</v>
      </c>
      <c r="K49" s="169">
        <v>1000</v>
      </c>
      <c r="L49" s="169">
        <v>1000</v>
      </c>
      <c r="M49" s="169">
        <v>1000</v>
      </c>
      <c r="N49" s="169">
        <v>1000</v>
      </c>
      <c r="O49" s="169">
        <v>1000</v>
      </c>
      <c r="P49" s="169">
        <v>1000</v>
      </c>
      <c r="Q49" s="169">
        <v>1000</v>
      </c>
      <c r="R49" s="169">
        <v>1000</v>
      </c>
      <c r="S49" s="169">
        <v>1000</v>
      </c>
      <c r="T49" s="169">
        <v>1000</v>
      </c>
      <c r="V49" s="170"/>
    </row>
    <row r="50" spans="1:22" s="121" customFormat="1" ht="28" x14ac:dyDescent="0.2">
      <c r="A50" s="69"/>
      <c r="B50" s="74" t="s">
        <v>19</v>
      </c>
      <c r="C50" s="76" t="s">
        <v>967</v>
      </c>
      <c r="D50" s="74"/>
      <c r="E50" s="74"/>
      <c r="F50" s="74">
        <v>10</v>
      </c>
      <c r="G50" s="74" t="s">
        <v>968</v>
      </c>
      <c r="H50" s="168"/>
      <c r="I50" s="75" t="s">
        <v>969</v>
      </c>
      <c r="J50" s="169">
        <f t="shared" si="1"/>
        <v>3500</v>
      </c>
      <c r="K50" s="169">
        <v>3500</v>
      </c>
      <c r="L50" s="169"/>
      <c r="M50" s="169"/>
      <c r="N50" s="169"/>
      <c r="O50" s="169"/>
      <c r="P50" s="169"/>
      <c r="Q50" s="169"/>
      <c r="R50" s="169"/>
      <c r="S50" s="169"/>
      <c r="T50" s="169"/>
      <c r="V50" s="170"/>
    </row>
    <row r="51" spans="1:22" s="121" customFormat="1" ht="28" x14ac:dyDescent="0.2">
      <c r="A51" s="69"/>
      <c r="B51" s="74" t="s">
        <v>19</v>
      </c>
      <c r="C51" s="107" t="s">
        <v>970</v>
      </c>
      <c r="D51" s="74"/>
      <c r="E51" s="74"/>
      <c r="F51" s="74">
        <v>30</v>
      </c>
      <c r="G51" s="74" t="s">
        <v>971</v>
      </c>
      <c r="H51" s="168"/>
      <c r="I51" s="74" t="s">
        <v>966</v>
      </c>
      <c r="J51" s="169">
        <f t="shared" si="1"/>
        <v>9000</v>
      </c>
      <c r="K51" s="169"/>
      <c r="L51" s="169"/>
      <c r="M51" s="169"/>
      <c r="N51" s="169"/>
      <c r="O51" s="169"/>
      <c r="P51" s="169"/>
      <c r="Q51" s="169"/>
      <c r="R51" s="169">
        <v>3000</v>
      </c>
      <c r="S51" s="169">
        <v>3000</v>
      </c>
      <c r="T51" s="169">
        <v>3000</v>
      </c>
      <c r="V51" s="170"/>
    </row>
    <row r="52" spans="1:22" s="121" customFormat="1" ht="28" x14ac:dyDescent="0.2">
      <c r="A52" s="69"/>
      <c r="B52" s="74" t="s">
        <v>19</v>
      </c>
      <c r="C52" s="107" t="s">
        <v>972</v>
      </c>
      <c r="D52" s="74"/>
      <c r="E52" s="74"/>
      <c r="F52" s="74">
        <v>6</v>
      </c>
      <c r="G52" s="74" t="s">
        <v>971</v>
      </c>
      <c r="H52" s="168"/>
      <c r="I52" s="75" t="s">
        <v>969</v>
      </c>
      <c r="J52" s="169">
        <f t="shared" si="1"/>
        <v>10000</v>
      </c>
      <c r="K52" s="169">
        <v>5000</v>
      </c>
      <c r="L52" s="169"/>
      <c r="M52" s="169"/>
      <c r="N52" s="169"/>
      <c r="O52" s="169"/>
      <c r="P52" s="169"/>
      <c r="Q52" s="169">
        <v>5000</v>
      </c>
      <c r="R52" s="169"/>
      <c r="S52" s="169"/>
      <c r="T52" s="169"/>
      <c r="V52" s="170"/>
    </row>
    <row r="53" spans="1:22" s="121" customFormat="1" x14ac:dyDescent="0.2">
      <c r="A53" s="69"/>
      <c r="B53" s="74" t="s">
        <v>19</v>
      </c>
      <c r="C53" s="76" t="s">
        <v>973</v>
      </c>
      <c r="D53" s="74"/>
      <c r="E53" s="74"/>
      <c r="F53" s="74">
        <v>10</v>
      </c>
      <c r="G53" s="74" t="s">
        <v>971</v>
      </c>
      <c r="H53" s="168"/>
      <c r="I53" s="74" t="s">
        <v>974</v>
      </c>
      <c r="J53" s="169">
        <f t="shared" si="1"/>
        <v>10000</v>
      </c>
      <c r="K53" s="169"/>
      <c r="L53" s="169"/>
      <c r="M53" s="169">
        <v>10000</v>
      </c>
      <c r="N53" s="169"/>
      <c r="O53" s="169"/>
      <c r="P53" s="169"/>
      <c r="Q53" s="169"/>
      <c r="R53" s="169"/>
      <c r="S53" s="169"/>
      <c r="T53" s="169"/>
      <c r="V53" s="170"/>
    </row>
    <row r="54" spans="1:22" s="121" customFormat="1" ht="28" x14ac:dyDescent="0.2">
      <c r="A54" s="69"/>
      <c r="B54" s="75" t="s">
        <v>975</v>
      </c>
      <c r="C54" s="76" t="s">
        <v>976</v>
      </c>
      <c r="D54" s="74"/>
      <c r="E54" s="74"/>
      <c r="F54" s="74">
        <v>30</v>
      </c>
      <c r="G54" s="74" t="s">
        <v>977</v>
      </c>
      <c r="H54" s="168"/>
      <c r="I54" s="75" t="s">
        <v>969</v>
      </c>
      <c r="J54" s="169">
        <f t="shared" si="1"/>
        <v>10000</v>
      </c>
      <c r="K54" s="169"/>
      <c r="L54" s="169"/>
      <c r="M54" s="169"/>
      <c r="N54" s="169"/>
      <c r="O54" s="169"/>
      <c r="P54" s="169"/>
      <c r="Q54" s="169"/>
      <c r="R54" s="169"/>
      <c r="S54" s="169">
        <v>5000</v>
      </c>
      <c r="T54" s="169">
        <v>5000</v>
      </c>
      <c r="V54" s="170"/>
    </row>
    <row r="55" spans="1:22" x14ac:dyDescent="0.2">
      <c r="A55" s="347" t="s">
        <v>6</v>
      </c>
      <c r="B55" s="367"/>
      <c r="C55" s="367"/>
      <c r="D55" s="348"/>
      <c r="E55" s="348"/>
      <c r="F55" s="348"/>
      <c r="G55" s="367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9"/>
      <c r="V55" s="44"/>
    </row>
    <row r="56" spans="1:22" s="121" customFormat="1" x14ac:dyDescent="0.2">
      <c r="A56" s="106"/>
      <c r="B56" s="213" t="s">
        <v>978</v>
      </c>
      <c r="C56" s="216" t="s">
        <v>979</v>
      </c>
      <c r="D56" s="172"/>
      <c r="E56" s="74"/>
      <c r="F56" s="173">
        <v>15</v>
      </c>
      <c r="G56" s="214" t="s">
        <v>1065</v>
      </c>
      <c r="H56" s="174"/>
      <c r="I56" s="74" t="s">
        <v>974</v>
      </c>
      <c r="J56" s="169">
        <f t="shared" ref="J56:J66" si="2">SUM(K56:T56)</f>
        <v>45000</v>
      </c>
      <c r="K56" s="169"/>
      <c r="L56" s="169"/>
      <c r="M56" s="169">
        <v>45000</v>
      </c>
      <c r="N56" s="169"/>
      <c r="O56" s="169"/>
      <c r="P56" s="169"/>
      <c r="Q56" s="169"/>
      <c r="R56" s="169"/>
      <c r="S56" s="169"/>
      <c r="T56" s="169"/>
      <c r="V56" s="170"/>
    </row>
    <row r="57" spans="1:22" s="121" customFormat="1" x14ac:dyDescent="0.2">
      <c r="A57" s="106"/>
      <c r="B57" s="213" t="s">
        <v>978</v>
      </c>
      <c r="C57" s="216" t="s">
        <v>980</v>
      </c>
      <c r="D57" s="172"/>
      <c r="E57" s="74"/>
      <c r="F57" s="173">
        <v>15</v>
      </c>
      <c r="G57" s="214" t="s">
        <v>1072</v>
      </c>
      <c r="H57" s="174"/>
      <c r="I57" s="74" t="s">
        <v>974</v>
      </c>
      <c r="J57" s="169">
        <f t="shared" si="2"/>
        <v>90000</v>
      </c>
      <c r="K57" s="169"/>
      <c r="L57" s="169"/>
      <c r="M57" s="169">
        <v>90000</v>
      </c>
      <c r="N57" s="169"/>
      <c r="O57" s="169"/>
      <c r="P57" s="169"/>
      <c r="Q57" s="169"/>
      <c r="R57" s="169"/>
      <c r="S57" s="169"/>
      <c r="T57" s="169"/>
      <c r="V57" s="170"/>
    </row>
    <row r="58" spans="1:22" s="121" customFormat="1" x14ac:dyDescent="0.2">
      <c r="A58" s="106"/>
      <c r="B58" s="213" t="s">
        <v>978</v>
      </c>
      <c r="C58" s="216" t="s">
        <v>981</v>
      </c>
      <c r="D58" s="172"/>
      <c r="E58" s="74"/>
      <c r="F58" s="173">
        <v>15</v>
      </c>
      <c r="G58" s="214" t="s">
        <v>1075</v>
      </c>
      <c r="H58" s="174"/>
      <c r="I58" s="74" t="s">
        <v>974</v>
      </c>
      <c r="J58" s="169">
        <f t="shared" si="2"/>
        <v>90000</v>
      </c>
      <c r="K58" s="169"/>
      <c r="L58" s="169"/>
      <c r="M58" s="169">
        <v>90000</v>
      </c>
      <c r="N58" s="169"/>
      <c r="O58" s="169"/>
      <c r="P58" s="169"/>
      <c r="Q58" s="169"/>
      <c r="R58" s="169"/>
      <c r="S58" s="169"/>
      <c r="T58" s="169"/>
      <c r="V58" s="170"/>
    </row>
    <row r="59" spans="1:22" s="121" customFormat="1" x14ac:dyDescent="0.2">
      <c r="A59" s="106"/>
      <c r="B59" s="213" t="s">
        <v>978</v>
      </c>
      <c r="C59" s="216" t="s">
        <v>979</v>
      </c>
      <c r="D59" s="172"/>
      <c r="E59" s="74"/>
      <c r="F59" s="173">
        <v>15</v>
      </c>
      <c r="G59" s="214" t="s">
        <v>1076</v>
      </c>
      <c r="H59" s="174"/>
      <c r="I59" s="74" t="s">
        <v>974</v>
      </c>
      <c r="J59" s="169">
        <f t="shared" si="2"/>
        <v>10000</v>
      </c>
      <c r="K59" s="169"/>
      <c r="L59" s="169"/>
      <c r="M59" s="169">
        <v>10000</v>
      </c>
      <c r="N59" s="169"/>
      <c r="O59" s="169"/>
      <c r="P59" s="169"/>
      <c r="Q59" s="169"/>
      <c r="R59" s="169"/>
      <c r="S59" s="169"/>
      <c r="T59" s="169"/>
      <c r="V59" s="170"/>
    </row>
    <row r="60" spans="1:22" s="121" customFormat="1" x14ac:dyDescent="0.2">
      <c r="A60" s="106"/>
      <c r="B60" s="213" t="s">
        <v>978</v>
      </c>
      <c r="C60" s="216" t="s">
        <v>979</v>
      </c>
      <c r="D60" s="172"/>
      <c r="E60" s="74"/>
      <c r="F60" s="173">
        <v>15</v>
      </c>
      <c r="G60" s="214" t="s">
        <v>1077</v>
      </c>
      <c r="H60" s="175"/>
      <c r="I60" s="74" t="s">
        <v>974</v>
      </c>
      <c r="J60" s="169">
        <f t="shared" si="2"/>
        <v>55000</v>
      </c>
      <c r="K60" s="169"/>
      <c r="L60" s="169"/>
      <c r="M60" s="169">
        <v>55000</v>
      </c>
      <c r="N60" s="169"/>
      <c r="O60" s="169"/>
      <c r="P60" s="169"/>
      <c r="Q60" s="169"/>
      <c r="R60" s="169"/>
      <c r="S60" s="169"/>
      <c r="T60" s="169"/>
      <c r="V60" s="170"/>
    </row>
    <row r="61" spans="1:22" s="121" customFormat="1" x14ac:dyDescent="0.2">
      <c r="A61" s="106"/>
      <c r="B61" s="213" t="s">
        <v>1133</v>
      </c>
      <c r="C61" s="216" t="s">
        <v>983</v>
      </c>
      <c r="D61" s="172"/>
      <c r="E61" s="74"/>
      <c r="F61" s="173"/>
      <c r="G61" s="214" t="s">
        <v>1134</v>
      </c>
      <c r="H61" s="175"/>
      <c r="I61" s="74" t="s">
        <v>974</v>
      </c>
      <c r="J61" s="169">
        <f t="shared" si="2"/>
        <v>65000</v>
      </c>
      <c r="K61" s="169"/>
      <c r="L61" s="169"/>
      <c r="M61" s="169">
        <v>65000</v>
      </c>
      <c r="N61" s="169"/>
      <c r="O61" s="169"/>
      <c r="P61" s="169"/>
      <c r="Q61" s="169"/>
      <c r="R61" s="169"/>
      <c r="S61" s="169"/>
      <c r="T61" s="169"/>
      <c r="V61" s="170"/>
    </row>
    <row r="62" spans="1:22" s="121" customFormat="1" x14ac:dyDescent="0.2">
      <c r="A62" s="106"/>
      <c r="B62" s="213" t="s">
        <v>982</v>
      </c>
      <c r="C62" s="216" t="s">
        <v>983</v>
      </c>
      <c r="D62" s="172"/>
      <c r="E62" s="74"/>
      <c r="F62" s="173">
        <v>20</v>
      </c>
      <c r="G62" s="214" t="s">
        <v>245</v>
      </c>
      <c r="H62" s="174"/>
      <c r="I62" s="74" t="s">
        <v>966</v>
      </c>
      <c r="J62" s="169">
        <f t="shared" si="2"/>
        <v>9000</v>
      </c>
      <c r="K62" s="169"/>
      <c r="L62" s="169"/>
      <c r="M62" s="169"/>
      <c r="N62" s="169"/>
      <c r="O62" s="169"/>
      <c r="P62" s="169"/>
      <c r="Q62" s="169"/>
      <c r="R62" s="169">
        <v>3000</v>
      </c>
      <c r="S62" s="169">
        <v>3000</v>
      </c>
      <c r="T62" s="169">
        <v>3000</v>
      </c>
      <c r="V62" s="170"/>
    </row>
    <row r="63" spans="1:22" s="121" customFormat="1" x14ac:dyDescent="0.2">
      <c r="A63" s="106"/>
      <c r="B63" s="213" t="s">
        <v>984</v>
      </c>
      <c r="C63" s="216" t="s">
        <v>983</v>
      </c>
      <c r="D63" s="172"/>
      <c r="E63" s="74"/>
      <c r="F63" s="173">
        <v>20</v>
      </c>
      <c r="G63" s="214" t="s">
        <v>1083</v>
      </c>
      <c r="H63" s="174"/>
      <c r="I63" s="74" t="s">
        <v>966</v>
      </c>
      <c r="J63" s="169">
        <f t="shared" si="2"/>
        <v>3000</v>
      </c>
      <c r="K63" s="169"/>
      <c r="L63" s="169"/>
      <c r="M63" s="169"/>
      <c r="N63" s="169"/>
      <c r="O63" s="169"/>
      <c r="P63" s="169"/>
      <c r="Q63" s="169"/>
      <c r="R63" s="169">
        <v>1000</v>
      </c>
      <c r="S63" s="169">
        <v>1000</v>
      </c>
      <c r="T63" s="169">
        <v>1000</v>
      </c>
      <c r="V63" s="170"/>
    </row>
    <row r="64" spans="1:22" s="121" customFormat="1" x14ac:dyDescent="0.2">
      <c r="A64" s="106"/>
      <c r="B64" s="213" t="s">
        <v>985</v>
      </c>
      <c r="C64" s="216" t="s">
        <v>236</v>
      </c>
      <c r="D64" s="172"/>
      <c r="E64" s="74"/>
      <c r="F64" s="173">
        <v>20</v>
      </c>
      <c r="G64" s="214" t="s">
        <v>249</v>
      </c>
      <c r="H64" s="174"/>
      <c r="I64" s="74" t="s">
        <v>966</v>
      </c>
      <c r="J64" s="169">
        <f t="shared" si="2"/>
        <v>6000</v>
      </c>
      <c r="K64" s="169"/>
      <c r="L64" s="169"/>
      <c r="M64" s="169"/>
      <c r="N64" s="169"/>
      <c r="O64" s="169"/>
      <c r="P64" s="169"/>
      <c r="Q64" s="169"/>
      <c r="R64" s="169">
        <v>2000</v>
      </c>
      <c r="S64" s="169">
        <v>2000</v>
      </c>
      <c r="T64" s="169">
        <v>2000</v>
      </c>
      <c r="V64" s="170"/>
    </row>
    <row r="65" spans="1:22" s="121" customFormat="1" x14ac:dyDescent="0.2">
      <c r="A65" s="106"/>
      <c r="B65" s="213" t="s">
        <v>986</v>
      </c>
      <c r="C65" s="216" t="s">
        <v>987</v>
      </c>
      <c r="D65" s="172"/>
      <c r="E65" s="74"/>
      <c r="F65" s="173">
        <v>20</v>
      </c>
      <c r="G65" s="214" t="s">
        <v>251</v>
      </c>
      <c r="H65" s="175"/>
      <c r="I65" s="74" t="s">
        <v>966</v>
      </c>
      <c r="J65" s="169">
        <f t="shared" si="2"/>
        <v>6000</v>
      </c>
      <c r="K65" s="169"/>
      <c r="L65" s="169"/>
      <c r="M65" s="169"/>
      <c r="N65" s="169"/>
      <c r="O65" s="169"/>
      <c r="P65" s="169"/>
      <c r="Q65" s="169"/>
      <c r="R65" s="169">
        <v>2000</v>
      </c>
      <c r="S65" s="169">
        <v>2000</v>
      </c>
      <c r="T65" s="169">
        <v>2000</v>
      </c>
      <c r="V65" s="170"/>
    </row>
    <row r="66" spans="1:22" s="121" customFormat="1" ht="28" x14ac:dyDescent="0.2">
      <c r="A66" s="106"/>
      <c r="B66" s="213" t="s">
        <v>988</v>
      </c>
      <c r="C66" s="216" t="s">
        <v>976</v>
      </c>
      <c r="D66" s="172"/>
      <c r="E66" s="74"/>
      <c r="F66" s="173">
        <v>30</v>
      </c>
      <c r="G66" s="215" t="s">
        <v>989</v>
      </c>
      <c r="H66" s="175"/>
      <c r="I66" s="75" t="s">
        <v>969</v>
      </c>
      <c r="J66" s="169">
        <f t="shared" si="2"/>
        <v>7500</v>
      </c>
      <c r="K66" s="169"/>
      <c r="L66" s="169"/>
      <c r="M66" s="169"/>
      <c r="N66" s="169"/>
      <c r="O66" s="169"/>
      <c r="P66" s="169"/>
      <c r="Q66" s="169"/>
      <c r="R66" s="169">
        <v>2500</v>
      </c>
      <c r="S66" s="169">
        <v>2500</v>
      </c>
      <c r="T66" s="169">
        <v>2500</v>
      </c>
      <c r="V66" s="170"/>
    </row>
    <row r="67" spans="1:22" x14ac:dyDescent="0.2">
      <c r="A67" s="347" t="s">
        <v>7</v>
      </c>
      <c r="B67" s="348"/>
      <c r="C67" s="348"/>
      <c r="D67" s="348"/>
      <c r="E67" s="348"/>
      <c r="F67" s="348"/>
      <c r="G67" s="348"/>
      <c r="H67" s="348"/>
      <c r="I67" s="348"/>
      <c r="J67" s="348"/>
      <c r="K67" s="348"/>
      <c r="L67" s="348"/>
      <c r="M67" s="348"/>
      <c r="N67" s="348"/>
      <c r="O67" s="348"/>
      <c r="P67" s="348"/>
      <c r="Q67" s="348"/>
      <c r="R67" s="348"/>
      <c r="S67" s="348"/>
      <c r="T67" s="349"/>
      <c r="V67" s="44"/>
    </row>
    <row r="68" spans="1:22" s="121" customFormat="1" x14ac:dyDescent="0.2">
      <c r="A68" s="69"/>
      <c r="B68" s="74" t="s">
        <v>164</v>
      </c>
      <c r="C68" s="76"/>
      <c r="D68" s="74"/>
      <c r="E68" s="74"/>
      <c r="F68" s="180">
        <v>30</v>
      </c>
      <c r="G68" s="74" t="s">
        <v>971</v>
      </c>
      <c r="H68" s="102"/>
      <c r="I68" s="74" t="s">
        <v>966</v>
      </c>
      <c r="J68" s="169">
        <f t="shared" ref="J68:J74" si="3">SUM(K68:T68)</f>
        <v>0</v>
      </c>
      <c r="K68" s="169"/>
      <c r="L68" s="169"/>
      <c r="M68" s="169"/>
      <c r="N68" s="169"/>
      <c r="O68" s="169"/>
      <c r="P68" s="169"/>
      <c r="Q68" s="169"/>
      <c r="R68" s="169"/>
      <c r="S68" s="169"/>
      <c r="T68" s="74"/>
      <c r="V68" s="176"/>
    </row>
    <row r="69" spans="1:22" s="121" customFormat="1" ht="28" x14ac:dyDescent="0.2">
      <c r="A69" s="69"/>
      <c r="B69" s="74" t="s">
        <v>990</v>
      </c>
      <c r="C69" s="76"/>
      <c r="D69" s="74"/>
      <c r="E69" s="74"/>
      <c r="F69" s="180">
        <v>20</v>
      </c>
      <c r="G69" s="75" t="s">
        <v>991</v>
      </c>
      <c r="H69" s="102"/>
      <c r="I69" s="75" t="s">
        <v>969</v>
      </c>
      <c r="J69" s="169">
        <f t="shared" si="3"/>
        <v>0</v>
      </c>
      <c r="K69" s="169"/>
      <c r="L69" s="169"/>
      <c r="M69" s="169"/>
      <c r="N69" s="169"/>
      <c r="O69" s="169"/>
      <c r="P69" s="169"/>
      <c r="Q69" s="169"/>
      <c r="R69" s="169"/>
      <c r="S69" s="169"/>
      <c r="T69" s="74"/>
      <c r="V69" s="170"/>
    </row>
    <row r="70" spans="1:22" s="121" customFormat="1" ht="28" x14ac:dyDescent="0.2">
      <c r="A70" s="69"/>
      <c r="B70" s="74" t="s">
        <v>167</v>
      </c>
      <c r="C70" s="76"/>
      <c r="D70" s="74"/>
      <c r="E70" s="74"/>
      <c r="F70" s="180">
        <v>20</v>
      </c>
      <c r="G70" s="75" t="s">
        <v>992</v>
      </c>
      <c r="H70" s="102"/>
      <c r="I70" s="75" t="s">
        <v>969</v>
      </c>
      <c r="J70" s="169">
        <f t="shared" si="3"/>
        <v>0</v>
      </c>
      <c r="K70" s="169"/>
      <c r="L70" s="169"/>
      <c r="M70" s="169"/>
      <c r="N70" s="169"/>
      <c r="O70" s="169"/>
      <c r="P70" s="169"/>
      <c r="Q70" s="169"/>
      <c r="R70" s="169"/>
      <c r="S70" s="169"/>
      <c r="T70" s="74"/>
      <c r="V70" s="170"/>
    </row>
    <row r="71" spans="1:22" s="121" customFormat="1" x14ac:dyDescent="0.2">
      <c r="A71" s="69"/>
      <c r="B71" s="74" t="s">
        <v>15</v>
      </c>
      <c r="C71" s="76"/>
      <c r="D71" s="74"/>
      <c r="E71" s="74"/>
      <c r="F71" s="180">
        <v>30</v>
      </c>
      <c r="G71" s="74" t="s">
        <v>971</v>
      </c>
      <c r="H71" s="102"/>
      <c r="I71" s="74" t="s">
        <v>966</v>
      </c>
      <c r="J71" s="169">
        <f t="shared" si="3"/>
        <v>0</v>
      </c>
      <c r="K71" s="169"/>
      <c r="L71" s="169"/>
      <c r="M71" s="169"/>
      <c r="N71" s="169"/>
      <c r="O71" s="169"/>
      <c r="P71" s="169"/>
      <c r="Q71" s="169"/>
      <c r="R71" s="169"/>
      <c r="S71" s="169"/>
      <c r="T71" s="74"/>
      <c r="V71" s="170"/>
    </row>
    <row r="72" spans="1:22" s="121" customFormat="1" ht="28" x14ac:dyDescent="0.2">
      <c r="A72" s="69"/>
      <c r="B72" s="75" t="s">
        <v>20</v>
      </c>
      <c r="C72" s="76"/>
      <c r="D72" s="74"/>
      <c r="E72" s="74"/>
      <c r="F72" s="180">
        <v>30</v>
      </c>
      <c r="G72" s="74" t="s">
        <v>971</v>
      </c>
      <c r="H72" s="102"/>
      <c r="I72" s="74" t="s">
        <v>966</v>
      </c>
      <c r="J72" s="169">
        <f t="shared" si="3"/>
        <v>0</v>
      </c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V72" s="170"/>
    </row>
    <row r="73" spans="1:22" s="121" customFormat="1" x14ac:dyDescent="0.2">
      <c r="A73" s="69"/>
      <c r="B73" s="74" t="s">
        <v>135</v>
      </c>
      <c r="C73" s="76"/>
      <c r="D73" s="74"/>
      <c r="E73" s="74"/>
      <c r="F73" s="180">
        <v>15</v>
      </c>
      <c r="G73" s="74" t="s">
        <v>971</v>
      </c>
      <c r="H73" s="102"/>
      <c r="I73" s="74" t="s">
        <v>966</v>
      </c>
      <c r="J73" s="169">
        <f t="shared" si="3"/>
        <v>0</v>
      </c>
      <c r="K73" s="169"/>
      <c r="L73" s="169"/>
      <c r="M73" s="169"/>
      <c r="N73" s="169"/>
      <c r="O73" s="169"/>
      <c r="P73" s="169"/>
      <c r="Q73" s="169"/>
      <c r="R73" s="169"/>
      <c r="S73" s="169"/>
      <c r="T73" s="74"/>
      <c r="V73" s="170"/>
    </row>
    <row r="74" spans="1:22" s="121" customFormat="1" x14ac:dyDescent="0.2">
      <c r="A74" s="69"/>
      <c r="B74" s="74" t="s">
        <v>36</v>
      </c>
      <c r="C74" s="76"/>
      <c r="D74" s="74"/>
      <c r="E74" s="74"/>
      <c r="F74" s="180">
        <v>10</v>
      </c>
      <c r="G74" s="75"/>
      <c r="H74" s="102"/>
      <c r="I74" s="74" t="s">
        <v>966</v>
      </c>
      <c r="J74" s="169">
        <f t="shared" si="3"/>
        <v>0</v>
      </c>
      <c r="K74" s="169"/>
      <c r="L74" s="169"/>
      <c r="M74" s="169"/>
      <c r="N74" s="169"/>
      <c r="O74" s="169"/>
      <c r="P74" s="169"/>
      <c r="Q74" s="169"/>
      <c r="R74" s="169"/>
      <c r="S74" s="169"/>
      <c r="T74" s="74"/>
      <c r="V74" s="170"/>
    </row>
    <row r="75" spans="1:22" s="179" customFormat="1" ht="15" x14ac:dyDescent="0.2">
      <c r="A75" s="347" t="s">
        <v>8</v>
      </c>
      <c r="B75" s="348"/>
      <c r="C75" s="348"/>
      <c r="D75" s="348"/>
      <c r="E75" s="348"/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8"/>
      <c r="S75" s="348"/>
      <c r="T75" s="349"/>
      <c r="U75" s="177"/>
      <c r="V75" s="178"/>
    </row>
    <row r="76" spans="1:22" ht="15" x14ac:dyDescent="0.2">
      <c r="A76" s="45"/>
      <c r="B76" s="45" t="s">
        <v>23</v>
      </c>
      <c r="C76" s="48"/>
      <c r="D76" s="45"/>
      <c r="E76" s="45"/>
      <c r="F76" s="45"/>
      <c r="G76" s="45"/>
      <c r="H76" s="45"/>
      <c r="I76" s="45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5"/>
      <c r="U76"/>
      <c r="V76" s="50"/>
    </row>
    <row r="77" spans="1:22" ht="15" x14ac:dyDescent="0.2">
      <c r="A77" s="45"/>
      <c r="B77" s="45" t="s">
        <v>16</v>
      </c>
      <c r="C77" s="48"/>
      <c r="D77" s="45"/>
      <c r="E77" s="45"/>
      <c r="F77" s="45"/>
      <c r="G77" s="45"/>
      <c r="H77" s="45"/>
      <c r="I77" s="45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5"/>
      <c r="U77"/>
      <c r="V77" s="50"/>
    </row>
    <row r="78" spans="1:22" ht="15" x14ac:dyDescent="0.2">
      <c r="A78" s="347" t="s">
        <v>9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9"/>
      <c r="U78"/>
      <c r="V78" s="50"/>
    </row>
    <row r="79" spans="1:22" ht="15" x14ac:dyDescent="0.2">
      <c r="A79" s="69"/>
      <c r="B79" s="45" t="s">
        <v>14</v>
      </c>
      <c r="C79" s="48" t="s">
        <v>88</v>
      </c>
      <c r="D79" s="45"/>
      <c r="E79" s="45"/>
      <c r="F79" s="45">
        <v>20</v>
      </c>
      <c r="G79" s="74" t="s">
        <v>297</v>
      </c>
      <c r="H79" s="49"/>
      <c r="I79" s="74" t="s">
        <v>263</v>
      </c>
      <c r="J79" s="5">
        <f t="shared" ref="J79:J87" si="4">SUM(K79:T79)</f>
        <v>135000</v>
      </c>
      <c r="K79" s="47"/>
      <c r="L79" s="47"/>
      <c r="M79" s="47"/>
      <c r="N79" s="47">
        <v>135000</v>
      </c>
      <c r="O79" s="47"/>
      <c r="P79" s="47"/>
      <c r="Q79" s="47"/>
      <c r="R79" s="47"/>
      <c r="S79" s="47"/>
      <c r="T79" s="45"/>
      <c r="U79"/>
      <c r="V79" s="50"/>
    </row>
    <row r="80" spans="1:22" ht="15" x14ac:dyDescent="0.2">
      <c r="A80" s="69"/>
      <c r="B80" s="45" t="s">
        <v>18</v>
      </c>
      <c r="C80" s="48" t="s">
        <v>65</v>
      </c>
      <c r="D80" s="45"/>
      <c r="E80" s="45"/>
      <c r="F80" s="45">
        <v>40</v>
      </c>
      <c r="G80" s="74" t="s">
        <v>298</v>
      </c>
      <c r="H80" s="49"/>
      <c r="I80" s="74" t="s">
        <v>263</v>
      </c>
      <c r="J80" s="5">
        <f t="shared" si="4"/>
        <v>0</v>
      </c>
      <c r="K80" s="47"/>
      <c r="L80" s="47"/>
      <c r="M80" s="47"/>
      <c r="N80" s="47"/>
      <c r="O80" s="47"/>
      <c r="P80" s="47"/>
      <c r="Q80" s="47"/>
      <c r="R80" s="47"/>
      <c r="S80" s="47"/>
      <c r="T80" s="45"/>
      <c r="U80"/>
      <c r="V80" s="50"/>
    </row>
    <row r="81" spans="1:22" ht="15" x14ac:dyDescent="0.2">
      <c r="A81" s="45"/>
      <c r="B81" s="45" t="s">
        <v>37</v>
      </c>
      <c r="C81" s="48"/>
      <c r="D81" s="45"/>
      <c r="E81" s="45"/>
      <c r="F81" s="45"/>
      <c r="G81" s="45"/>
      <c r="H81" s="49"/>
      <c r="I81" s="45"/>
      <c r="J81" s="5">
        <f t="shared" si="4"/>
        <v>10000</v>
      </c>
      <c r="K81" s="47"/>
      <c r="L81" s="47"/>
      <c r="M81" s="47"/>
      <c r="N81" s="47"/>
      <c r="O81" s="47"/>
      <c r="P81" s="47">
        <v>5000</v>
      </c>
      <c r="Q81" s="47"/>
      <c r="R81" s="47"/>
      <c r="S81" s="47"/>
      <c r="T81" s="45">
        <v>5000</v>
      </c>
      <c r="U81"/>
      <c r="V81" s="50"/>
    </row>
    <row r="82" spans="1:22" ht="15" x14ac:dyDescent="0.2">
      <c r="A82" s="45"/>
      <c r="B82" s="45" t="s">
        <v>29</v>
      </c>
      <c r="C82" s="48"/>
      <c r="D82" s="45"/>
      <c r="E82" s="45"/>
      <c r="F82" s="45"/>
      <c r="G82" s="45"/>
      <c r="H82" s="49"/>
      <c r="I82" s="45"/>
      <c r="J82" s="5">
        <f t="shared" si="4"/>
        <v>10000</v>
      </c>
      <c r="K82" s="47"/>
      <c r="L82" s="47"/>
      <c r="M82" s="47">
        <v>5000</v>
      </c>
      <c r="N82" s="47"/>
      <c r="O82" s="47"/>
      <c r="P82" s="47"/>
      <c r="Q82" s="47"/>
      <c r="R82" s="47">
        <v>5000</v>
      </c>
      <c r="S82" s="47"/>
      <c r="T82" s="45"/>
      <c r="U82"/>
      <c r="V82" s="50"/>
    </row>
    <row r="83" spans="1:22" s="179" customFormat="1" ht="15" x14ac:dyDescent="0.2">
      <c r="A83" s="347" t="s">
        <v>10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9"/>
      <c r="U83" s="177"/>
      <c r="V83" s="178"/>
    </row>
    <row r="84" spans="1:22" ht="15" x14ac:dyDescent="0.2">
      <c r="A84" s="45"/>
      <c r="B84" s="45" t="s">
        <v>24</v>
      </c>
      <c r="C84" s="48"/>
      <c r="D84" s="45"/>
      <c r="E84" s="45"/>
      <c r="F84" s="45"/>
      <c r="G84" s="45"/>
      <c r="H84" s="45"/>
      <c r="I84" s="45"/>
      <c r="J84" s="5">
        <f t="shared" si="4"/>
        <v>0</v>
      </c>
      <c r="K84" s="47"/>
      <c r="L84" s="47"/>
      <c r="M84" s="47"/>
      <c r="N84" s="47"/>
      <c r="O84" s="47"/>
      <c r="P84" s="47"/>
      <c r="Q84" s="47"/>
      <c r="R84" s="47"/>
      <c r="S84" s="47"/>
      <c r="T84" s="45"/>
      <c r="U84"/>
      <c r="V84" s="50"/>
    </row>
    <row r="85" spans="1:22" ht="15" x14ac:dyDescent="0.2">
      <c r="A85" s="45"/>
      <c r="B85" s="45" t="s">
        <v>28</v>
      </c>
      <c r="C85" s="48"/>
      <c r="D85" s="45"/>
      <c r="E85" s="45"/>
      <c r="F85" s="45"/>
      <c r="G85" s="45"/>
      <c r="H85" s="45"/>
      <c r="I85" s="45"/>
      <c r="J85" s="5">
        <f t="shared" si="4"/>
        <v>0</v>
      </c>
      <c r="K85" s="47"/>
      <c r="L85" s="47"/>
      <c r="M85" s="47"/>
      <c r="N85" s="47"/>
      <c r="O85" s="47"/>
      <c r="P85" s="47"/>
      <c r="Q85" s="47"/>
      <c r="R85" s="47"/>
      <c r="S85" s="47"/>
      <c r="T85" s="45"/>
      <c r="U85"/>
      <c r="V85" s="50"/>
    </row>
    <row r="86" spans="1:22" ht="15" x14ac:dyDescent="0.2">
      <c r="A86" s="45"/>
      <c r="B86" s="45" t="s">
        <v>25</v>
      </c>
      <c r="C86" s="48"/>
      <c r="D86" s="45"/>
      <c r="E86" s="45"/>
      <c r="F86" s="45"/>
      <c r="G86" s="45"/>
      <c r="H86" s="45"/>
      <c r="I86" s="45"/>
      <c r="J86" s="5">
        <f t="shared" si="4"/>
        <v>0</v>
      </c>
      <c r="K86" s="47"/>
      <c r="L86" s="47"/>
      <c r="M86" s="47"/>
      <c r="N86" s="47"/>
      <c r="O86" s="47"/>
      <c r="P86" s="47"/>
      <c r="Q86" s="47"/>
      <c r="R86" s="47"/>
      <c r="S86" s="47"/>
      <c r="T86" s="45"/>
      <c r="U86"/>
      <c r="V86" s="50"/>
    </row>
    <row r="87" spans="1:22" ht="15" x14ac:dyDescent="0.2">
      <c r="A87" s="45"/>
      <c r="B87" s="45" t="s">
        <v>27</v>
      </c>
      <c r="C87" s="48"/>
      <c r="D87" s="45"/>
      <c r="E87" s="45"/>
      <c r="F87" s="45"/>
      <c r="G87" s="45"/>
      <c r="H87" s="45"/>
      <c r="I87" s="45"/>
      <c r="J87" s="5">
        <f t="shared" si="4"/>
        <v>0</v>
      </c>
      <c r="K87" s="47"/>
      <c r="L87" s="47"/>
      <c r="M87" s="47"/>
      <c r="N87" s="47"/>
      <c r="O87" s="47"/>
      <c r="P87" s="47"/>
      <c r="Q87" s="47"/>
      <c r="R87" s="47"/>
      <c r="S87" s="47"/>
      <c r="T87" s="45"/>
      <c r="U87"/>
      <c r="V87" s="50"/>
    </row>
    <row r="88" spans="1:22" ht="15" x14ac:dyDescent="0.2">
      <c r="A88" s="370" t="s">
        <v>38</v>
      </c>
      <c r="B88" s="371"/>
      <c r="C88" s="371"/>
      <c r="D88" s="371"/>
      <c r="E88" s="371"/>
      <c r="F88" s="371"/>
      <c r="G88" s="371"/>
      <c r="H88" s="371"/>
      <c r="I88" s="372"/>
      <c r="J88" s="99">
        <f t="shared" ref="J88:T88" si="5">SUM(J12:J87)</f>
        <v>2815700</v>
      </c>
      <c r="K88" s="99">
        <f t="shared" si="5"/>
        <v>10500</v>
      </c>
      <c r="L88" s="99">
        <f t="shared" si="5"/>
        <v>107500</v>
      </c>
      <c r="M88" s="99">
        <f t="shared" si="5"/>
        <v>473500</v>
      </c>
      <c r="N88" s="99">
        <f t="shared" si="5"/>
        <v>190500</v>
      </c>
      <c r="O88" s="99">
        <f t="shared" si="5"/>
        <v>1557200</v>
      </c>
      <c r="P88" s="99">
        <f t="shared" si="5"/>
        <v>196000</v>
      </c>
      <c r="Q88" s="99">
        <f t="shared" si="5"/>
        <v>73000</v>
      </c>
      <c r="R88" s="99">
        <f t="shared" si="5"/>
        <v>56000</v>
      </c>
      <c r="S88" s="99">
        <f t="shared" si="5"/>
        <v>94500</v>
      </c>
      <c r="T88" s="99">
        <f t="shared" si="5"/>
        <v>57000</v>
      </c>
      <c r="U88"/>
      <c r="V88" s="59"/>
    </row>
    <row r="90" spans="1:22" ht="15" x14ac:dyDescent="0.2">
      <c r="A90" s="368" t="s">
        <v>917</v>
      </c>
      <c r="B90" s="369"/>
      <c r="C90" s="369"/>
      <c r="D90" s="369"/>
      <c r="E90" s="369"/>
      <c r="F90" s="369"/>
      <c r="G90" s="36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1:22" x14ac:dyDescent="0.2">
      <c r="A91" s="4"/>
      <c r="B91" s="4"/>
      <c r="C91" s="142"/>
      <c r="D91" s="4"/>
      <c r="E91" s="4"/>
      <c r="F91" s="4"/>
      <c r="G91" s="4"/>
    </row>
    <row r="92" spans="1:22" ht="15" x14ac:dyDescent="0.2">
      <c r="A92" s="143" t="s">
        <v>918</v>
      </c>
      <c r="B92" s="143"/>
      <c r="C92" s="143"/>
      <c r="D92" s="143"/>
      <c r="E92" s="143"/>
      <c r="F92" s="143"/>
      <c r="G92" s="143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</row>
    <row r="93" spans="1:22" ht="15" x14ac:dyDescent="0.2">
      <c r="A93" s="143" t="s">
        <v>919</v>
      </c>
      <c r="B93" s="143"/>
      <c r="C93" s="143"/>
      <c r="D93" s="143"/>
      <c r="E93" s="143"/>
      <c r="F93" s="143"/>
      <c r="G93" s="143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</row>
    <row r="94" spans="1:22" ht="15" x14ac:dyDescent="0.2">
      <c r="A94" s="143" t="s">
        <v>938</v>
      </c>
      <c r="B94" s="143"/>
      <c r="C94" s="143"/>
      <c r="D94" s="143"/>
      <c r="E94" s="143"/>
      <c r="F94" s="143"/>
      <c r="G94" s="143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</row>
    <row r="95" spans="1:22" ht="15" x14ac:dyDescent="0.2">
      <c r="A95" s="144" t="s">
        <v>920</v>
      </c>
      <c r="B95" s="4"/>
      <c r="C95" s="142"/>
      <c r="D95" s="4"/>
      <c r="E95" s="4"/>
      <c r="F95" s="4"/>
      <c r="G95" s="4"/>
    </row>
    <row r="97" spans="1:20" x14ac:dyDescent="0.2">
      <c r="A97" s="210" t="s">
        <v>1054</v>
      </c>
      <c r="B97" s="179"/>
      <c r="C97" s="211"/>
      <c r="D97" s="179"/>
      <c r="E97" s="179"/>
      <c r="F97" s="179"/>
      <c r="G97" s="179"/>
      <c r="H97" s="179"/>
      <c r="I97" s="179"/>
      <c r="J97" s="212"/>
      <c r="K97" s="179"/>
      <c r="L97" s="179"/>
      <c r="M97" s="179"/>
      <c r="N97" s="179"/>
      <c r="O97" s="179"/>
      <c r="P97" s="179"/>
      <c r="Q97" s="179"/>
      <c r="R97" s="179"/>
      <c r="S97" s="179"/>
      <c r="T97" s="179"/>
    </row>
    <row r="99" spans="1:20" ht="15" x14ac:dyDescent="0.2">
      <c r="A99" s="181" t="s">
        <v>1055</v>
      </c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</row>
    <row r="100" spans="1:20" ht="15" x14ac:dyDescent="0.2">
      <c r="A100" s="181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</row>
    <row r="101" spans="1:20" s="4" customFormat="1" ht="15" x14ac:dyDescent="0.2">
      <c r="A101" s="143" t="s">
        <v>1056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</row>
    <row r="102" spans="1:20" s="4" customFormat="1" ht="15" x14ac:dyDescent="0.2">
      <c r="A102" s="143" t="s">
        <v>1057</v>
      </c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</row>
    <row r="103" spans="1:20" s="4" customFormat="1" ht="15" x14ac:dyDescent="0.2">
      <c r="A103" s="143" t="s">
        <v>1058</v>
      </c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</row>
    <row r="104" spans="1:20" s="4" customFormat="1" ht="15" x14ac:dyDescent="0.2">
      <c r="A104" s="143" t="s">
        <v>1059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</row>
    <row r="105" spans="1:20" ht="15" x14ac:dyDescent="0.2">
      <c r="A105" s="14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</row>
    <row r="106" spans="1:20" ht="15" x14ac:dyDescent="0.2">
      <c r="A106" s="141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</row>
    <row r="107" spans="1:20" ht="15" x14ac:dyDescent="0.2">
      <c r="A107" s="141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</row>
    <row r="108" spans="1:20" ht="15" x14ac:dyDescent="0.2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</row>
    <row r="109" spans="1:20" ht="15" x14ac:dyDescent="0.2">
      <c r="A109" s="141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</row>
  </sheetData>
  <mergeCells count="23">
    <mergeCell ref="A90:G90"/>
    <mergeCell ref="A75:T75"/>
    <mergeCell ref="A78:T78"/>
    <mergeCell ref="A83:T83"/>
    <mergeCell ref="A88:I88"/>
    <mergeCell ref="A37:T37"/>
    <mergeCell ref="A44:T44"/>
    <mergeCell ref="A55:T55"/>
    <mergeCell ref="A67:T67"/>
    <mergeCell ref="A28:T28"/>
    <mergeCell ref="J9:J10"/>
    <mergeCell ref="K9:T9"/>
    <mergeCell ref="A11:T11"/>
    <mergeCell ref="A15:T15"/>
    <mergeCell ref="G5:I7"/>
    <mergeCell ref="A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25" right="0.25" top="0.5" bottom="0.75" header="0.3" footer="0.3"/>
  <pageSetup scale="68" fitToHeight="3" orientation="landscape" horizontalDpi="1200" verticalDpi="1200" r:id="rId1"/>
  <headerFooter>
    <oddFooter>&amp;C&amp;P</oddFooter>
  </headerFooter>
  <rowBreaks count="2" manualBreakCount="2">
    <brk id="35" max="19" man="1"/>
    <brk id="66" max="1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  <pageSetUpPr fitToPage="1"/>
  </sheetPr>
  <dimension ref="A1:V111"/>
  <sheetViews>
    <sheetView zoomScale="150" zoomScaleNormal="150" zoomScaleSheetLayoutView="100" zoomScalePageLayoutView="62" workbookViewId="0">
      <selection activeCell="G78" sqref="G78"/>
    </sheetView>
  </sheetViews>
  <sheetFormatPr baseColWidth="10" defaultColWidth="9.1640625" defaultRowHeight="13" x14ac:dyDescent="0.2"/>
  <cols>
    <col min="1" max="1" width="5.6640625" style="2" customWidth="1"/>
    <col min="2" max="2" width="24.6640625" style="2" customWidth="1"/>
    <col min="3" max="3" width="13.6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19" width="8.6640625" style="2" customWidth="1"/>
    <col min="20" max="20" width="9.6640625" style="2" bestFit="1" customWidth="1"/>
    <col min="21" max="22" width="25.6640625" style="2" customWidth="1"/>
    <col min="23" max="16384" width="9.1640625" style="2"/>
  </cols>
  <sheetData>
    <row r="1" spans="1:22" ht="20" x14ac:dyDescent="0.2">
      <c r="A1" s="3" t="s">
        <v>204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44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Information'!F10</f>
        <v>67976</v>
      </c>
      <c r="G5" s="350" t="s">
        <v>964</v>
      </c>
      <c r="H5" s="351"/>
      <c r="I5" s="352"/>
    </row>
    <row r="6" spans="1:22" x14ac:dyDescent="0.2">
      <c r="B6" s="46" t="s">
        <v>54</v>
      </c>
      <c r="C6" s="17">
        <f>'Property Information'!G10</f>
        <v>43356</v>
      </c>
      <c r="G6" s="353"/>
      <c r="H6" s="354"/>
      <c r="I6" s="355"/>
    </row>
    <row r="7" spans="1:22" x14ac:dyDescent="0.2">
      <c r="B7" s="46" t="s">
        <v>97</v>
      </c>
      <c r="C7" s="24" t="str">
        <f>'Property Information'!I10</f>
        <v>1955-1995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71"/>
      <c r="B12" s="1" t="s">
        <v>0</v>
      </c>
      <c r="C12" s="76" t="s">
        <v>65</v>
      </c>
      <c r="D12" s="1"/>
      <c r="E12" s="1"/>
      <c r="F12" s="1">
        <v>100</v>
      </c>
      <c r="G12" s="74" t="s">
        <v>264</v>
      </c>
      <c r="H12" s="49"/>
      <c r="I12" s="74" t="s">
        <v>263</v>
      </c>
      <c r="J12" s="5">
        <f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1"/>
      <c r="V12" s="44"/>
    </row>
    <row r="13" spans="1:22" ht="42" x14ac:dyDescent="0.2">
      <c r="A13" s="71"/>
      <c r="B13" s="1" t="s">
        <v>35</v>
      </c>
      <c r="C13" s="48" t="s">
        <v>65</v>
      </c>
      <c r="D13" s="1"/>
      <c r="E13" s="1"/>
      <c r="F13" s="1">
        <v>100</v>
      </c>
      <c r="G13" s="75" t="s">
        <v>305</v>
      </c>
      <c r="H13" s="1"/>
      <c r="I13" s="75" t="s">
        <v>290</v>
      </c>
      <c r="J13" s="5">
        <f>SUM(K13:T13)</f>
        <v>38000</v>
      </c>
      <c r="K13" s="5"/>
      <c r="L13" s="5"/>
      <c r="M13" s="5"/>
      <c r="N13" s="5"/>
      <c r="O13" s="5"/>
      <c r="P13" s="5"/>
      <c r="Q13" s="5">
        <v>38000</v>
      </c>
      <c r="R13" s="5"/>
      <c r="S13" s="5"/>
      <c r="T13" s="1"/>
      <c r="V13" s="44"/>
    </row>
    <row r="14" spans="1:22" ht="28" x14ac:dyDescent="0.2">
      <c r="A14" s="71"/>
      <c r="B14" s="74" t="s">
        <v>153</v>
      </c>
      <c r="C14" s="107" t="s">
        <v>300</v>
      </c>
      <c r="D14" s="1"/>
      <c r="E14" s="1"/>
      <c r="F14" s="1">
        <v>100</v>
      </c>
      <c r="G14" s="74" t="s">
        <v>264</v>
      </c>
      <c r="H14" s="30"/>
      <c r="I14" s="74" t="s">
        <v>263</v>
      </c>
      <c r="J14" s="5">
        <f>SUM(K14:T14)</f>
        <v>33000</v>
      </c>
      <c r="K14" s="5"/>
      <c r="L14" s="5"/>
      <c r="M14" s="5"/>
      <c r="N14" s="5">
        <v>15000</v>
      </c>
      <c r="O14" s="5"/>
      <c r="P14" s="5"/>
      <c r="Q14" s="5"/>
      <c r="R14" s="5">
        <v>18000</v>
      </c>
      <c r="S14" s="5"/>
      <c r="T14" s="1"/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x14ac:dyDescent="0.2">
      <c r="A16" s="69"/>
      <c r="B16" s="1" t="s">
        <v>21</v>
      </c>
      <c r="C16" s="48" t="s">
        <v>104</v>
      </c>
      <c r="D16" s="1"/>
      <c r="E16" s="1"/>
      <c r="F16" s="1">
        <v>40</v>
      </c>
      <c r="G16" s="74" t="s">
        <v>264</v>
      </c>
      <c r="H16" s="30"/>
      <c r="I16" s="74" t="s">
        <v>263</v>
      </c>
      <c r="J16" s="5">
        <f>SUM(K16:T16)</f>
        <v>28500</v>
      </c>
      <c r="K16" s="5"/>
      <c r="L16" s="5">
        <v>6000</v>
      </c>
      <c r="M16" s="5"/>
      <c r="N16" s="5"/>
      <c r="O16" s="5">
        <v>7500</v>
      </c>
      <c r="P16" s="5">
        <v>7500</v>
      </c>
      <c r="Q16" s="5">
        <v>7500</v>
      </c>
      <c r="R16" s="5"/>
      <c r="S16" s="5"/>
      <c r="T16" s="1"/>
      <c r="V16" s="44"/>
    </row>
    <row r="17" spans="1:22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264</v>
      </c>
      <c r="H17" s="100"/>
      <c r="I17" s="74" t="s">
        <v>263</v>
      </c>
      <c r="J17" s="5">
        <f t="shared" ref="J17:J42" si="0">SUM(K17:T17)</f>
        <v>40000</v>
      </c>
      <c r="K17" s="47"/>
      <c r="L17" s="5"/>
      <c r="M17" s="5">
        <v>8000</v>
      </c>
      <c r="N17" s="5">
        <v>8000</v>
      </c>
      <c r="O17" s="5"/>
      <c r="P17" s="5"/>
      <c r="Q17" s="5"/>
      <c r="R17" s="5">
        <v>8000</v>
      </c>
      <c r="S17" s="5">
        <v>8000</v>
      </c>
      <c r="T17" s="5">
        <v>8000</v>
      </c>
      <c r="V17" s="44"/>
    </row>
    <row r="18" spans="1:22" ht="28" x14ac:dyDescent="0.2">
      <c r="A18" s="69"/>
      <c r="B18" s="74" t="s">
        <v>291</v>
      </c>
      <c r="C18" s="76" t="s">
        <v>67</v>
      </c>
      <c r="D18" s="1"/>
      <c r="E18" s="1"/>
      <c r="F18" s="1">
        <v>80</v>
      </c>
      <c r="G18" s="74" t="s">
        <v>292</v>
      </c>
      <c r="H18" s="100"/>
      <c r="I18" s="75" t="s">
        <v>293</v>
      </c>
      <c r="J18" s="5">
        <f t="shared" si="0"/>
        <v>20000</v>
      </c>
      <c r="K18" s="47"/>
      <c r="L18" s="5"/>
      <c r="M18" s="47">
        <v>5000</v>
      </c>
      <c r="N18" s="5"/>
      <c r="O18" s="47">
        <v>5000</v>
      </c>
      <c r="P18" s="5"/>
      <c r="Q18" s="47">
        <v>5000</v>
      </c>
      <c r="R18" s="5"/>
      <c r="S18" s="47">
        <v>5000</v>
      </c>
      <c r="T18" s="1"/>
      <c r="V18" s="44"/>
    </row>
    <row r="19" spans="1:22" x14ac:dyDescent="0.2">
      <c r="A19" s="69"/>
      <c r="B19" s="45" t="s">
        <v>121</v>
      </c>
      <c r="C19" s="76" t="s">
        <v>138</v>
      </c>
      <c r="D19" s="1"/>
      <c r="E19" s="1"/>
      <c r="F19" s="1">
        <v>15</v>
      </c>
      <c r="G19" s="74" t="s">
        <v>306</v>
      </c>
      <c r="H19" s="49"/>
      <c r="I19" s="74" t="s">
        <v>260</v>
      </c>
      <c r="J19" s="5">
        <f t="shared" si="0"/>
        <v>25000</v>
      </c>
      <c r="K19" s="47"/>
      <c r="L19" s="5">
        <v>25000</v>
      </c>
      <c r="M19" s="5"/>
      <c r="N19" s="5"/>
      <c r="O19" s="5"/>
      <c r="P19" s="5"/>
      <c r="Q19" s="5"/>
      <c r="R19" s="5"/>
      <c r="S19" s="5"/>
      <c r="T19" s="1"/>
      <c r="V19" s="44"/>
    </row>
    <row r="20" spans="1:22" x14ac:dyDescent="0.2">
      <c r="A20" s="69"/>
      <c r="B20" s="45" t="s">
        <v>124</v>
      </c>
      <c r="C20" s="76" t="s">
        <v>104</v>
      </c>
      <c r="D20" s="1"/>
      <c r="E20" s="1"/>
      <c r="F20" s="1">
        <v>30</v>
      </c>
      <c r="G20" s="74" t="s">
        <v>306</v>
      </c>
      <c r="H20" s="49"/>
      <c r="I20" s="74" t="s">
        <v>260</v>
      </c>
      <c r="J20" s="5">
        <f t="shared" si="0"/>
        <v>25000</v>
      </c>
      <c r="K20" s="47"/>
      <c r="L20" s="47">
        <v>25000</v>
      </c>
      <c r="M20" s="47"/>
      <c r="N20" s="5"/>
      <c r="O20" s="5"/>
      <c r="P20" s="5"/>
      <c r="Q20" s="5"/>
      <c r="R20" s="5"/>
      <c r="S20" s="5"/>
      <c r="T20" s="1"/>
      <c r="V20" s="44"/>
    </row>
    <row r="21" spans="1:22" ht="28" x14ac:dyDescent="0.2">
      <c r="A21" s="69"/>
      <c r="B21" s="45" t="s">
        <v>22</v>
      </c>
      <c r="C21" s="107" t="s">
        <v>257</v>
      </c>
      <c r="D21" s="1"/>
      <c r="E21" s="1"/>
      <c r="F21" s="1">
        <v>40</v>
      </c>
      <c r="G21" s="75" t="s">
        <v>307</v>
      </c>
      <c r="H21" s="101"/>
      <c r="I21" s="75" t="s">
        <v>309</v>
      </c>
      <c r="J21" s="5">
        <f t="shared" si="0"/>
        <v>235000</v>
      </c>
      <c r="K21" s="47"/>
      <c r="L21" s="5"/>
      <c r="M21" s="5">
        <v>235000</v>
      </c>
      <c r="N21" s="5"/>
      <c r="O21" s="5"/>
      <c r="P21" s="5"/>
      <c r="Q21" s="5"/>
      <c r="R21" s="5"/>
      <c r="S21" s="5"/>
      <c r="T21" s="1"/>
      <c r="V21" s="50"/>
    </row>
    <row r="22" spans="1:22" ht="14" x14ac:dyDescent="0.2">
      <c r="A22" s="69"/>
      <c r="B22" s="45" t="s">
        <v>22</v>
      </c>
      <c r="C22" s="107" t="s">
        <v>301</v>
      </c>
      <c r="D22" s="1"/>
      <c r="E22" s="1"/>
      <c r="F22" s="1">
        <v>40</v>
      </c>
      <c r="G22" s="75" t="s">
        <v>308</v>
      </c>
      <c r="H22" s="101"/>
      <c r="I22" s="75" t="s">
        <v>260</v>
      </c>
      <c r="J22" s="5">
        <f t="shared" si="0"/>
        <v>150000</v>
      </c>
      <c r="K22" s="47"/>
      <c r="L22" s="5"/>
      <c r="M22" s="5">
        <v>150000</v>
      </c>
      <c r="N22" s="5"/>
      <c r="O22" s="5"/>
      <c r="P22" s="5"/>
      <c r="Q22" s="5"/>
      <c r="R22" s="5"/>
      <c r="S22" s="5"/>
      <c r="T22" s="1"/>
      <c r="V22" s="50"/>
    </row>
    <row r="23" spans="1:22" ht="28" x14ac:dyDescent="0.2">
      <c r="A23" s="69"/>
      <c r="B23" s="45" t="s">
        <v>114</v>
      </c>
      <c r="C23" s="48" t="s">
        <v>115</v>
      </c>
      <c r="D23" s="1"/>
      <c r="E23" s="1"/>
      <c r="F23" s="1">
        <v>20</v>
      </c>
      <c r="G23" s="75" t="s">
        <v>310</v>
      </c>
      <c r="H23" s="30"/>
      <c r="I23" s="75" t="s">
        <v>309</v>
      </c>
      <c r="J23" s="5">
        <f t="shared" si="0"/>
        <v>50000</v>
      </c>
      <c r="K23" s="47"/>
      <c r="L23" s="5"/>
      <c r="M23" s="5">
        <v>50000</v>
      </c>
      <c r="N23" s="5"/>
      <c r="O23" s="5"/>
      <c r="P23" s="5"/>
      <c r="Q23" s="5"/>
      <c r="R23" s="5"/>
      <c r="S23" s="5"/>
      <c r="T23" s="1"/>
      <c r="V23" s="44"/>
    </row>
    <row r="24" spans="1:22" x14ac:dyDescent="0.2">
      <c r="A24" s="69"/>
      <c r="B24" s="45" t="s">
        <v>114</v>
      </c>
      <c r="C24" s="76" t="s">
        <v>303</v>
      </c>
      <c r="D24" s="1"/>
      <c r="E24" s="1"/>
      <c r="F24" s="1">
        <v>20</v>
      </c>
      <c r="G24" s="74" t="s">
        <v>308</v>
      </c>
      <c r="H24" s="30"/>
      <c r="I24" s="74" t="s">
        <v>260</v>
      </c>
      <c r="J24" s="5">
        <f t="shared" si="0"/>
        <v>50000</v>
      </c>
      <c r="K24" s="47"/>
      <c r="L24" s="5"/>
      <c r="M24" s="5">
        <v>50000</v>
      </c>
      <c r="N24" s="5"/>
      <c r="O24" s="5"/>
      <c r="P24" s="5"/>
      <c r="Q24" s="5"/>
      <c r="R24" s="5"/>
      <c r="S24" s="5"/>
      <c r="T24" s="1"/>
      <c r="V24" s="44"/>
    </row>
    <row r="25" spans="1:22" ht="28" x14ac:dyDescent="0.2">
      <c r="A25" s="69"/>
      <c r="B25" s="1" t="s">
        <v>26</v>
      </c>
      <c r="C25" s="48" t="s">
        <v>94</v>
      </c>
      <c r="D25" s="1"/>
      <c r="E25" s="1"/>
      <c r="F25" s="1">
        <v>100</v>
      </c>
      <c r="G25" s="75" t="s">
        <v>311</v>
      </c>
      <c r="H25" s="101"/>
      <c r="I25" s="74" t="s">
        <v>268</v>
      </c>
      <c r="J25" s="5">
        <f t="shared" si="0"/>
        <v>100000</v>
      </c>
      <c r="K25" s="5"/>
      <c r="L25" s="5"/>
      <c r="M25" s="5"/>
      <c r="N25" s="5">
        <v>50000</v>
      </c>
      <c r="O25" s="5"/>
      <c r="P25" s="5"/>
      <c r="Q25" s="5"/>
      <c r="R25" s="5"/>
      <c r="S25" s="5">
        <v>50000</v>
      </c>
      <c r="T25" s="1"/>
      <c r="V25" s="44"/>
    </row>
    <row r="26" spans="1:22" x14ac:dyDescent="0.2">
      <c r="A26" s="69"/>
      <c r="B26" s="1" t="s">
        <v>26</v>
      </c>
      <c r="C26" s="76" t="s">
        <v>159</v>
      </c>
      <c r="D26" s="1"/>
      <c r="E26" s="1"/>
      <c r="F26" s="1">
        <v>100</v>
      </c>
      <c r="G26" s="74" t="s">
        <v>267</v>
      </c>
      <c r="H26" s="49"/>
      <c r="I26" s="74" t="s">
        <v>268</v>
      </c>
      <c r="J26" s="5">
        <f t="shared" si="0"/>
        <v>25000</v>
      </c>
      <c r="K26" s="47"/>
      <c r="L26" s="5"/>
      <c r="M26" s="47"/>
      <c r="N26" s="5">
        <v>25000</v>
      </c>
      <c r="O26" s="5"/>
      <c r="P26" s="5"/>
      <c r="Q26" s="5"/>
      <c r="R26" s="5"/>
      <c r="S26" s="5"/>
      <c r="T26" s="1"/>
      <c r="V26" s="50"/>
    </row>
    <row r="27" spans="1:22" ht="28" x14ac:dyDescent="0.2">
      <c r="A27" s="69"/>
      <c r="B27" s="45" t="s">
        <v>53</v>
      </c>
      <c r="C27" s="76" t="s">
        <v>302</v>
      </c>
      <c r="D27" s="1"/>
      <c r="E27" s="1"/>
      <c r="F27" s="1">
        <v>14</v>
      </c>
      <c r="G27" s="74" t="s">
        <v>307</v>
      </c>
      <c r="H27" s="101"/>
      <c r="I27" s="75" t="s">
        <v>309</v>
      </c>
      <c r="J27" s="5">
        <f t="shared" si="0"/>
        <v>30000</v>
      </c>
      <c r="K27" s="47"/>
      <c r="L27" s="5"/>
      <c r="M27" s="5">
        <v>15000</v>
      </c>
      <c r="N27" s="5"/>
      <c r="O27" s="5"/>
      <c r="P27" s="5"/>
      <c r="Q27" s="5">
        <v>15000</v>
      </c>
      <c r="R27" s="5"/>
      <c r="S27" s="5"/>
      <c r="T27" s="1"/>
      <c r="V27" s="50"/>
    </row>
    <row r="28" spans="1:22" ht="70" x14ac:dyDescent="0.2">
      <c r="A28" s="69"/>
      <c r="B28" s="45" t="s">
        <v>2</v>
      </c>
      <c r="C28" s="160" t="s">
        <v>312</v>
      </c>
      <c r="D28" s="152"/>
      <c r="E28" s="152"/>
      <c r="F28" s="161">
        <v>25</v>
      </c>
      <c r="G28" s="153" t="s">
        <v>316</v>
      </c>
      <c r="H28" s="101"/>
      <c r="I28" s="75" t="s">
        <v>313</v>
      </c>
      <c r="J28" s="5">
        <f t="shared" si="0"/>
        <v>245000</v>
      </c>
      <c r="K28" s="146"/>
      <c r="L28" s="146">
        <v>10000</v>
      </c>
      <c r="M28" s="146"/>
      <c r="N28" s="146">
        <v>10000</v>
      </c>
      <c r="O28" s="146"/>
      <c r="P28" s="146"/>
      <c r="Q28" s="146"/>
      <c r="R28" s="146"/>
      <c r="S28" s="146"/>
      <c r="T28" s="146">
        <v>225000</v>
      </c>
      <c r="V28" s="44"/>
    </row>
    <row r="29" spans="1:22" ht="42" x14ac:dyDescent="0.2">
      <c r="A29" s="106"/>
      <c r="B29" s="109" t="s">
        <v>2</v>
      </c>
      <c r="C29" s="162" t="s">
        <v>317</v>
      </c>
      <c r="D29" s="148"/>
      <c r="E29" s="148"/>
      <c r="F29" s="163">
        <v>25</v>
      </c>
      <c r="G29" s="156" t="s">
        <v>315</v>
      </c>
      <c r="H29" s="115"/>
      <c r="I29" s="112" t="s">
        <v>309</v>
      </c>
      <c r="J29" s="145">
        <f t="shared" si="0"/>
        <v>58000</v>
      </c>
      <c r="K29" s="147"/>
      <c r="L29" s="147"/>
      <c r="M29" s="147">
        <v>5000</v>
      </c>
      <c r="N29" s="147"/>
      <c r="O29" s="147">
        <v>5000</v>
      </c>
      <c r="P29" s="147"/>
      <c r="Q29" s="147"/>
      <c r="R29" s="147"/>
      <c r="S29" s="147"/>
      <c r="T29" s="148">
        <v>48000</v>
      </c>
      <c r="V29" s="44"/>
    </row>
    <row r="30" spans="1:22" x14ac:dyDescent="0.2">
      <c r="A30" s="347" t="s">
        <v>3</v>
      </c>
      <c r="B30" s="348"/>
      <c r="C30" s="365"/>
      <c r="D30" s="365"/>
      <c r="E30" s="365"/>
      <c r="F30" s="365"/>
      <c r="G30" s="365"/>
      <c r="H30" s="348"/>
      <c r="I30" s="348"/>
      <c r="J30" s="348"/>
      <c r="K30" s="365"/>
      <c r="L30" s="365"/>
      <c r="M30" s="365"/>
      <c r="N30" s="365"/>
      <c r="O30" s="365"/>
      <c r="P30" s="365"/>
      <c r="Q30" s="365"/>
      <c r="R30" s="365"/>
      <c r="S30" s="365"/>
      <c r="T30" s="366"/>
      <c r="V30" s="44"/>
    </row>
    <row r="31" spans="1:22" ht="14" x14ac:dyDescent="0.2">
      <c r="A31" s="69"/>
      <c r="B31" s="1" t="s">
        <v>30</v>
      </c>
      <c r="C31" s="48" t="s">
        <v>107</v>
      </c>
      <c r="D31" s="1"/>
      <c r="E31" s="1"/>
      <c r="F31" s="1">
        <v>100</v>
      </c>
      <c r="G31" s="75" t="s">
        <v>386</v>
      </c>
      <c r="H31" s="30"/>
      <c r="I31" s="75" t="s">
        <v>263</v>
      </c>
      <c r="J31" s="5">
        <f t="shared" si="0"/>
        <v>36000</v>
      </c>
      <c r="K31" s="5"/>
      <c r="L31" s="5"/>
      <c r="M31" s="5">
        <v>12000</v>
      </c>
      <c r="N31" s="5"/>
      <c r="O31" s="5"/>
      <c r="P31" s="5">
        <v>12000</v>
      </c>
      <c r="Q31" s="5"/>
      <c r="R31" s="5"/>
      <c r="S31" s="5">
        <v>12000</v>
      </c>
      <c r="T31" s="5"/>
      <c r="V31" s="44"/>
    </row>
    <row r="32" spans="1:22" x14ac:dyDescent="0.2">
      <c r="A32" s="69"/>
      <c r="B32" s="1" t="s">
        <v>30</v>
      </c>
      <c r="C32" s="48" t="s">
        <v>108</v>
      </c>
      <c r="D32" s="1"/>
      <c r="E32" s="1"/>
      <c r="F32" s="1">
        <v>100</v>
      </c>
      <c r="G32" s="74" t="s">
        <v>264</v>
      </c>
      <c r="H32" s="49"/>
      <c r="I32" s="74" t="s">
        <v>263</v>
      </c>
      <c r="J32" s="5">
        <f t="shared" si="0"/>
        <v>32000</v>
      </c>
      <c r="K32" s="47"/>
      <c r="L32" s="5"/>
      <c r="M32" s="47">
        <v>8000</v>
      </c>
      <c r="N32" s="5"/>
      <c r="O32" s="47">
        <v>8000</v>
      </c>
      <c r="P32" s="5"/>
      <c r="Q32" s="47">
        <v>8000</v>
      </c>
      <c r="R32" s="5"/>
      <c r="S32" s="47">
        <v>8000</v>
      </c>
      <c r="T32" s="5"/>
      <c r="V32" s="50"/>
    </row>
    <row r="33" spans="1:22" ht="14" x14ac:dyDescent="0.2">
      <c r="A33" s="69"/>
      <c r="B33" s="1" t="s">
        <v>17</v>
      </c>
      <c r="C33" s="48" t="s">
        <v>57</v>
      </c>
      <c r="D33" s="1"/>
      <c r="E33" s="1"/>
      <c r="F33" s="1">
        <v>60</v>
      </c>
      <c r="G33" s="75" t="s">
        <v>319</v>
      </c>
      <c r="H33" s="102"/>
      <c r="I33" s="75" t="s">
        <v>263</v>
      </c>
      <c r="J33" s="5">
        <f t="shared" si="0"/>
        <v>25000</v>
      </c>
      <c r="K33" s="47"/>
      <c r="L33" s="5">
        <v>5000</v>
      </c>
      <c r="M33" s="5"/>
      <c r="N33" s="5">
        <v>5000</v>
      </c>
      <c r="O33" s="5"/>
      <c r="P33" s="5">
        <v>5000</v>
      </c>
      <c r="Q33" s="5"/>
      <c r="R33" s="5">
        <v>5000</v>
      </c>
      <c r="S33" s="5"/>
      <c r="T33" s="5">
        <v>5000</v>
      </c>
      <c r="V33" s="44"/>
    </row>
    <row r="34" spans="1:22" ht="14" x14ac:dyDescent="0.2">
      <c r="A34" s="69"/>
      <c r="B34" s="45" t="s">
        <v>116</v>
      </c>
      <c r="C34" s="151" t="s">
        <v>318</v>
      </c>
      <c r="D34" s="152"/>
      <c r="E34" s="152"/>
      <c r="F34" s="152">
        <v>25</v>
      </c>
      <c r="G34" s="153" t="s">
        <v>319</v>
      </c>
      <c r="H34" s="154"/>
      <c r="I34" s="153" t="s">
        <v>263</v>
      </c>
      <c r="J34" s="5">
        <f t="shared" si="0"/>
        <v>38000</v>
      </c>
      <c r="K34" s="146"/>
      <c r="L34" s="146"/>
      <c r="M34" s="146"/>
      <c r="N34" s="146">
        <v>10000</v>
      </c>
      <c r="O34" s="146"/>
      <c r="P34" s="149"/>
      <c r="Q34" s="146">
        <v>18000</v>
      </c>
      <c r="R34" s="146"/>
      <c r="S34" s="146"/>
      <c r="T34" s="146">
        <v>10000</v>
      </c>
      <c r="V34" s="50"/>
    </row>
    <row r="35" spans="1:22" ht="28" x14ac:dyDescent="0.2">
      <c r="A35" s="106"/>
      <c r="B35" s="109" t="s">
        <v>286</v>
      </c>
      <c r="C35" s="155" t="s">
        <v>287</v>
      </c>
      <c r="D35" s="148"/>
      <c r="E35" s="148"/>
      <c r="F35" s="148">
        <v>30</v>
      </c>
      <c r="G35" s="156" t="s">
        <v>321</v>
      </c>
      <c r="H35" s="157"/>
      <c r="I35" s="156" t="s">
        <v>289</v>
      </c>
      <c r="J35" s="111">
        <f t="shared" si="0"/>
        <v>66000</v>
      </c>
      <c r="K35" s="147"/>
      <c r="L35" s="147">
        <v>20000</v>
      </c>
      <c r="M35" s="147"/>
      <c r="N35" s="147"/>
      <c r="O35" s="147">
        <v>28000</v>
      </c>
      <c r="P35" s="147"/>
      <c r="Q35" s="147"/>
      <c r="R35" s="147">
        <v>18000</v>
      </c>
      <c r="S35" s="147"/>
      <c r="T35" s="150"/>
      <c r="V35" s="50"/>
    </row>
    <row r="36" spans="1:22" ht="14" x14ac:dyDescent="0.2">
      <c r="A36" s="106"/>
      <c r="B36" s="109" t="s">
        <v>286</v>
      </c>
      <c r="C36" s="155" t="s">
        <v>320</v>
      </c>
      <c r="D36" s="148"/>
      <c r="E36" s="148"/>
      <c r="F36" s="148">
        <v>30</v>
      </c>
      <c r="G36" s="156" t="s">
        <v>322</v>
      </c>
      <c r="H36" s="157"/>
      <c r="I36" s="156" t="s">
        <v>263</v>
      </c>
      <c r="J36" s="111">
        <f t="shared" si="0"/>
        <v>32000</v>
      </c>
      <c r="K36" s="147"/>
      <c r="L36" s="147"/>
      <c r="M36" s="147">
        <v>16000</v>
      </c>
      <c r="N36" s="147"/>
      <c r="O36" s="147"/>
      <c r="P36" s="147">
        <v>16000</v>
      </c>
      <c r="Q36" s="147"/>
      <c r="R36" s="147"/>
      <c r="S36" s="147"/>
      <c r="T36" s="150"/>
      <c r="V36" s="50"/>
    </row>
    <row r="37" spans="1:22" x14ac:dyDescent="0.2">
      <c r="A37" s="347" t="s">
        <v>4</v>
      </c>
      <c r="B37" s="348"/>
      <c r="C37" s="365"/>
      <c r="D37" s="365"/>
      <c r="E37" s="365"/>
      <c r="F37" s="365"/>
      <c r="G37" s="365"/>
      <c r="H37" s="365"/>
      <c r="I37" s="365"/>
      <c r="J37" s="348"/>
      <c r="K37" s="365"/>
      <c r="L37" s="365"/>
      <c r="M37" s="365"/>
      <c r="N37" s="365"/>
      <c r="O37" s="365"/>
      <c r="P37" s="365"/>
      <c r="Q37" s="365"/>
      <c r="R37" s="365"/>
      <c r="S37" s="365"/>
      <c r="T37" s="366"/>
      <c r="V37" s="44"/>
    </row>
    <row r="38" spans="1:22" ht="14" x14ac:dyDescent="0.2">
      <c r="A38" s="69"/>
      <c r="B38" s="1" t="s">
        <v>11</v>
      </c>
      <c r="C38" s="76" t="s">
        <v>55</v>
      </c>
      <c r="D38" s="1"/>
      <c r="E38" s="1"/>
      <c r="F38" s="1">
        <v>15</v>
      </c>
      <c r="G38" s="75" t="s">
        <v>264</v>
      </c>
      <c r="H38" s="101"/>
      <c r="I38" s="74" t="s">
        <v>263</v>
      </c>
      <c r="J38" s="5">
        <f t="shared" si="0"/>
        <v>70000</v>
      </c>
      <c r="K38" s="47"/>
      <c r="L38" s="5"/>
      <c r="M38" s="5"/>
      <c r="N38" s="5">
        <v>70000</v>
      </c>
      <c r="O38" s="5"/>
      <c r="P38" s="5"/>
      <c r="Q38" s="5"/>
      <c r="R38" s="5"/>
      <c r="S38" s="5"/>
      <c r="T38" s="63"/>
      <c r="V38" s="50"/>
    </row>
    <row r="39" spans="1:22" ht="14" x14ac:dyDescent="0.2">
      <c r="A39" s="69"/>
      <c r="B39" s="1" t="s">
        <v>11</v>
      </c>
      <c r="C39" s="48" t="s">
        <v>122</v>
      </c>
      <c r="D39" s="1"/>
      <c r="E39" s="1"/>
      <c r="F39" s="1">
        <v>35</v>
      </c>
      <c r="G39" s="75" t="s">
        <v>319</v>
      </c>
      <c r="H39" s="30"/>
      <c r="I39" s="74" t="s">
        <v>279</v>
      </c>
      <c r="J39" s="5">
        <f t="shared" si="0"/>
        <v>32000</v>
      </c>
      <c r="K39" s="47"/>
      <c r="L39" s="5">
        <v>8000</v>
      </c>
      <c r="M39" s="5">
        <v>8000</v>
      </c>
      <c r="N39" s="5"/>
      <c r="O39" s="5"/>
      <c r="P39" s="5"/>
      <c r="Q39" s="5">
        <v>8000</v>
      </c>
      <c r="R39" s="5">
        <v>8000</v>
      </c>
      <c r="S39" s="5"/>
      <c r="T39" s="63"/>
      <c r="V39" s="44"/>
    </row>
    <row r="40" spans="1:22" ht="14" x14ac:dyDescent="0.2">
      <c r="A40" s="69"/>
      <c r="B40" s="1" t="s">
        <v>11</v>
      </c>
      <c r="C40" s="48" t="s">
        <v>110</v>
      </c>
      <c r="D40" s="1"/>
      <c r="E40" s="1"/>
      <c r="F40" s="1">
        <v>60</v>
      </c>
      <c r="G40" s="75" t="s">
        <v>319</v>
      </c>
      <c r="H40" s="30"/>
      <c r="I40" s="74" t="s">
        <v>263</v>
      </c>
      <c r="J40" s="5">
        <f t="shared" si="0"/>
        <v>24000</v>
      </c>
      <c r="K40" s="5"/>
      <c r="L40" s="5"/>
      <c r="M40" s="5"/>
      <c r="N40" s="47"/>
      <c r="O40" s="5">
        <v>12000</v>
      </c>
      <c r="P40" s="5"/>
      <c r="Q40" s="5"/>
      <c r="R40" s="5"/>
      <c r="S40" s="5"/>
      <c r="T40" s="5">
        <v>12000</v>
      </c>
      <c r="V40" s="44"/>
    </row>
    <row r="41" spans="1:22" ht="14" x14ac:dyDescent="0.2">
      <c r="A41" s="69"/>
      <c r="B41" s="1" t="s">
        <v>11</v>
      </c>
      <c r="C41" s="76" t="s">
        <v>102</v>
      </c>
      <c r="D41" s="1"/>
      <c r="E41" s="1"/>
      <c r="F41" s="1">
        <v>100</v>
      </c>
      <c r="G41" s="75" t="s">
        <v>319</v>
      </c>
      <c r="H41" s="30"/>
      <c r="I41" s="74" t="s">
        <v>263</v>
      </c>
      <c r="J41" s="5">
        <f t="shared" si="0"/>
        <v>25500</v>
      </c>
      <c r="K41" s="5"/>
      <c r="L41" s="5"/>
      <c r="M41" s="5">
        <v>8500</v>
      </c>
      <c r="N41" s="47"/>
      <c r="O41" s="5"/>
      <c r="P41" s="5">
        <v>8500</v>
      </c>
      <c r="Q41" s="5"/>
      <c r="R41" s="5"/>
      <c r="S41" s="5">
        <v>8500</v>
      </c>
      <c r="T41" s="63"/>
      <c r="V41" s="44"/>
    </row>
    <row r="42" spans="1:22" ht="14" x14ac:dyDescent="0.2">
      <c r="A42" s="69"/>
      <c r="B42" s="1" t="s">
        <v>13</v>
      </c>
      <c r="C42" s="48" t="s">
        <v>56</v>
      </c>
      <c r="D42" s="1"/>
      <c r="E42" s="1"/>
      <c r="F42" s="1">
        <v>10</v>
      </c>
      <c r="G42" s="75" t="s">
        <v>264</v>
      </c>
      <c r="H42" s="102"/>
      <c r="I42" s="75" t="s">
        <v>263</v>
      </c>
      <c r="J42" s="5">
        <f t="shared" si="0"/>
        <v>45000</v>
      </c>
      <c r="K42" s="47"/>
      <c r="L42" s="47">
        <v>5000</v>
      </c>
      <c r="M42" s="47">
        <v>5000</v>
      </c>
      <c r="N42" s="47">
        <v>5000</v>
      </c>
      <c r="O42" s="47">
        <v>5000</v>
      </c>
      <c r="P42" s="47">
        <v>5000</v>
      </c>
      <c r="Q42" s="47">
        <v>5000</v>
      </c>
      <c r="R42" s="47">
        <v>5000</v>
      </c>
      <c r="S42" s="47">
        <v>5000</v>
      </c>
      <c r="T42" s="47">
        <v>5000</v>
      </c>
      <c r="V42" s="44"/>
    </row>
    <row r="43" spans="1:22" x14ac:dyDescent="0.2">
      <c r="A43" s="347" t="s">
        <v>5</v>
      </c>
      <c r="B43" s="348"/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9"/>
      <c r="V43" s="44"/>
    </row>
    <row r="44" spans="1:22" s="121" customFormat="1" ht="28" x14ac:dyDescent="0.2">
      <c r="A44" s="69"/>
      <c r="B44" s="74" t="s">
        <v>19</v>
      </c>
      <c r="C44" s="76" t="s">
        <v>118</v>
      </c>
      <c r="D44" s="74"/>
      <c r="E44" s="74"/>
      <c r="F44" s="74">
        <v>30</v>
      </c>
      <c r="G44" s="75" t="s">
        <v>323</v>
      </c>
      <c r="H44" s="168"/>
      <c r="I44" s="74" t="s">
        <v>966</v>
      </c>
      <c r="J44" s="169">
        <f t="shared" ref="J44:J53" si="1">SUM(K44:T44)</f>
        <v>13500</v>
      </c>
      <c r="K44" s="169"/>
      <c r="L44" s="169">
        <v>1500</v>
      </c>
      <c r="M44" s="169">
        <v>1500</v>
      </c>
      <c r="N44" s="169">
        <v>1500</v>
      </c>
      <c r="O44" s="169">
        <v>1500</v>
      </c>
      <c r="P44" s="169">
        <v>1500</v>
      </c>
      <c r="Q44" s="169">
        <v>1500</v>
      </c>
      <c r="R44" s="169">
        <v>1500</v>
      </c>
      <c r="S44" s="169">
        <v>1500</v>
      </c>
      <c r="T44" s="169">
        <v>1500</v>
      </c>
      <c r="V44" s="170"/>
    </row>
    <row r="45" spans="1:22" s="121" customFormat="1" ht="28" x14ac:dyDescent="0.2">
      <c r="A45" s="69"/>
      <c r="B45" s="74" t="s">
        <v>19</v>
      </c>
      <c r="C45" s="76" t="s">
        <v>120</v>
      </c>
      <c r="D45" s="74"/>
      <c r="E45" s="74"/>
      <c r="F45" s="74">
        <v>30</v>
      </c>
      <c r="G45" s="75" t="s">
        <v>324</v>
      </c>
      <c r="H45" s="168"/>
      <c r="I45" s="74" t="s">
        <v>966</v>
      </c>
      <c r="J45" s="169">
        <f t="shared" si="1"/>
        <v>13500</v>
      </c>
      <c r="K45" s="169"/>
      <c r="L45" s="169">
        <v>1500</v>
      </c>
      <c r="M45" s="169">
        <v>1500</v>
      </c>
      <c r="N45" s="169">
        <v>1500</v>
      </c>
      <c r="O45" s="169">
        <v>1500</v>
      </c>
      <c r="P45" s="169">
        <v>1500</v>
      </c>
      <c r="Q45" s="169">
        <v>1500</v>
      </c>
      <c r="R45" s="169">
        <v>1500</v>
      </c>
      <c r="S45" s="169">
        <v>1500</v>
      </c>
      <c r="T45" s="169">
        <v>1500</v>
      </c>
      <c r="V45" s="170"/>
    </row>
    <row r="46" spans="1:22" s="121" customFormat="1" ht="28" x14ac:dyDescent="0.2">
      <c r="A46" s="69"/>
      <c r="B46" s="74" t="s">
        <v>19</v>
      </c>
      <c r="C46" s="76" t="s">
        <v>119</v>
      </c>
      <c r="D46" s="74"/>
      <c r="E46" s="74"/>
      <c r="F46" s="74">
        <v>30</v>
      </c>
      <c r="G46" s="75" t="s">
        <v>325</v>
      </c>
      <c r="H46" s="168"/>
      <c r="I46" s="74" t="s">
        <v>966</v>
      </c>
      <c r="J46" s="169">
        <f t="shared" si="1"/>
        <v>9000</v>
      </c>
      <c r="K46" s="169"/>
      <c r="L46" s="169">
        <v>1000</v>
      </c>
      <c r="M46" s="169">
        <v>1000</v>
      </c>
      <c r="N46" s="169">
        <v>1000</v>
      </c>
      <c r="O46" s="169">
        <v>1000</v>
      </c>
      <c r="P46" s="169">
        <v>1000</v>
      </c>
      <c r="Q46" s="169">
        <v>1000</v>
      </c>
      <c r="R46" s="169">
        <v>1000</v>
      </c>
      <c r="S46" s="169">
        <v>1000</v>
      </c>
      <c r="T46" s="169">
        <v>1000</v>
      </c>
      <c r="V46" s="170"/>
    </row>
    <row r="47" spans="1:22" s="121" customFormat="1" ht="28" x14ac:dyDescent="0.2">
      <c r="A47" s="69"/>
      <c r="B47" s="74" t="s">
        <v>19</v>
      </c>
      <c r="C47" s="76" t="s">
        <v>136</v>
      </c>
      <c r="D47" s="74"/>
      <c r="E47" s="74"/>
      <c r="F47" s="74">
        <v>12</v>
      </c>
      <c r="G47" s="75" t="s">
        <v>326</v>
      </c>
      <c r="H47" s="168"/>
      <c r="I47" s="74" t="s">
        <v>966</v>
      </c>
      <c r="J47" s="169">
        <f t="shared" si="1"/>
        <v>9000</v>
      </c>
      <c r="K47" s="169"/>
      <c r="L47" s="169">
        <v>1000</v>
      </c>
      <c r="M47" s="169">
        <v>1000</v>
      </c>
      <c r="N47" s="169">
        <v>1000</v>
      </c>
      <c r="O47" s="169">
        <v>1000</v>
      </c>
      <c r="P47" s="169">
        <v>1000</v>
      </c>
      <c r="Q47" s="169">
        <v>1000</v>
      </c>
      <c r="R47" s="169">
        <v>1000</v>
      </c>
      <c r="S47" s="169">
        <v>1000</v>
      </c>
      <c r="T47" s="169">
        <v>1000</v>
      </c>
      <c r="U47" s="171"/>
      <c r="V47" s="170"/>
    </row>
    <row r="48" spans="1:22" s="121" customFormat="1" ht="28" x14ac:dyDescent="0.2">
      <c r="A48" s="69"/>
      <c r="B48" s="74" t="s">
        <v>19</v>
      </c>
      <c r="C48" s="76" t="s">
        <v>117</v>
      </c>
      <c r="D48" s="74"/>
      <c r="E48" s="74"/>
      <c r="F48" s="74">
        <v>10</v>
      </c>
      <c r="G48" s="75" t="s">
        <v>324</v>
      </c>
      <c r="H48" s="168"/>
      <c r="I48" s="74" t="s">
        <v>966</v>
      </c>
      <c r="J48" s="169">
        <f t="shared" si="1"/>
        <v>9000</v>
      </c>
      <c r="K48" s="169"/>
      <c r="L48" s="169">
        <v>1000</v>
      </c>
      <c r="M48" s="169">
        <v>1000</v>
      </c>
      <c r="N48" s="169">
        <v>1000</v>
      </c>
      <c r="O48" s="169">
        <v>1000</v>
      </c>
      <c r="P48" s="169">
        <v>1000</v>
      </c>
      <c r="Q48" s="169">
        <v>1000</v>
      </c>
      <c r="R48" s="169">
        <v>1000</v>
      </c>
      <c r="S48" s="169">
        <v>1000</v>
      </c>
      <c r="T48" s="169">
        <v>1000</v>
      </c>
      <c r="V48" s="170"/>
    </row>
    <row r="49" spans="1:22" s="121" customFormat="1" ht="28" x14ac:dyDescent="0.2">
      <c r="A49" s="69"/>
      <c r="B49" s="74" t="s">
        <v>19</v>
      </c>
      <c r="C49" s="76" t="s">
        <v>967</v>
      </c>
      <c r="D49" s="74"/>
      <c r="E49" s="74"/>
      <c r="F49" s="74">
        <v>10</v>
      </c>
      <c r="G49" s="74" t="s">
        <v>968</v>
      </c>
      <c r="H49" s="168"/>
      <c r="I49" s="75" t="s">
        <v>969</v>
      </c>
      <c r="J49" s="169">
        <f t="shared" si="1"/>
        <v>3500</v>
      </c>
      <c r="K49" s="169"/>
      <c r="L49" s="169"/>
      <c r="M49" s="169"/>
      <c r="N49" s="169"/>
      <c r="O49" s="169">
        <v>3500</v>
      </c>
      <c r="P49" s="169"/>
      <c r="Q49" s="169"/>
      <c r="R49" s="169"/>
      <c r="S49" s="169"/>
      <c r="T49" s="169"/>
      <c r="V49" s="170"/>
    </row>
    <row r="50" spans="1:22" s="121" customFormat="1" ht="28" x14ac:dyDescent="0.2">
      <c r="A50" s="69"/>
      <c r="B50" s="74" t="s">
        <v>19</v>
      </c>
      <c r="C50" s="107" t="s">
        <v>970</v>
      </c>
      <c r="D50" s="74"/>
      <c r="E50" s="74"/>
      <c r="F50" s="74">
        <v>30</v>
      </c>
      <c r="G50" s="74" t="s">
        <v>971</v>
      </c>
      <c r="H50" s="168"/>
      <c r="I50" s="74" t="s">
        <v>966</v>
      </c>
      <c r="J50" s="169">
        <f t="shared" si="1"/>
        <v>14000</v>
      </c>
      <c r="K50" s="169"/>
      <c r="L50" s="169">
        <v>3500</v>
      </c>
      <c r="M50" s="169"/>
      <c r="N50" s="169">
        <v>3500</v>
      </c>
      <c r="O50" s="169"/>
      <c r="P50" s="169">
        <v>3500</v>
      </c>
      <c r="Q50" s="169"/>
      <c r="R50" s="169">
        <v>3500</v>
      </c>
      <c r="S50" s="169"/>
      <c r="T50" s="169"/>
      <c r="V50" s="170"/>
    </row>
    <row r="51" spans="1:22" s="121" customFormat="1" ht="28" x14ac:dyDescent="0.2">
      <c r="A51" s="69"/>
      <c r="B51" s="74" t="s">
        <v>19</v>
      </c>
      <c r="C51" s="107" t="s">
        <v>972</v>
      </c>
      <c r="D51" s="74"/>
      <c r="E51" s="74"/>
      <c r="F51" s="74">
        <v>6</v>
      </c>
      <c r="G51" s="74" t="s">
        <v>971</v>
      </c>
      <c r="H51" s="168"/>
      <c r="I51" s="75" t="s">
        <v>969</v>
      </c>
      <c r="J51" s="169">
        <f t="shared" si="1"/>
        <v>10000</v>
      </c>
      <c r="K51" s="169"/>
      <c r="L51" s="169"/>
      <c r="M51" s="169">
        <v>5000</v>
      </c>
      <c r="N51" s="169"/>
      <c r="O51" s="169"/>
      <c r="P51" s="169"/>
      <c r="Q51" s="169"/>
      <c r="R51" s="169"/>
      <c r="S51" s="169"/>
      <c r="T51" s="169">
        <v>5000</v>
      </c>
      <c r="V51" s="170"/>
    </row>
    <row r="52" spans="1:22" s="121" customFormat="1" x14ac:dyDescent="0.2">
      <c r="A52" s="69"/>
      <c r="B52" s="74" t="s">
        <v>19</v>
      </c>
      <c r="C52" s="76" t="s">
        <v>973</v>
      </c>
      <c r="D52" s="74"/>
      <c r="E52" s="74"/>
      <c r="F52" s="74">
        <v>10</v>
      </c>
      <c r="G52" s="74" t="s">
        <v>971</v>
      </c>
      <c r="H52" s="168"/>
      <c r="I52" s="74" t="s">
        <v>974</v>
      </c>
      <c r="J52" s="169">
        <f t="shared" si="1"/>
        <v>10000</v>
      </c>
      <c r="K52" s="169"/>
      <c r="L52" s="169"/>
      <c r="M52" s="169"/>
      <c r="N52" s="169"/>
      <c r="O52" s="169"/>
      <c r="P52" s="169"/>
      <c r="Q52" s="169"/>
      <c r="R52" s="169">
        <v>10000</v>
      </c>
      <c r="S52" s="169"/>
      <c r="T52" s="169"/>
      <c r="V52" s="170"/>
    </row>
    <row r="53" spans="1:22" s="121" customFormat="1" ht="56" x14ac:dyDescent="0.2">
      <c r="A53" s="69"/>
      <c r="B53" s="75" t="s">
        <v>975</v>
      </c>
      <c r="C53" s="76" t="s">
        <v>1129</v>
      </c>
      <c r="D53" s="74"/>
      <c r="E53" s="74"/>
      <c r="F53" s="74">
        <v>60</v>
      </c>
      <c r="G53" s="75" t="s">
        <v>1130</v>
      </c>
      <c r="H53" s="168"/>
      <c r="I53" s="75" t="s">
        <v>969</v>
      </c>
      <c r="J53" s="169">
        <f t="shared" si="1"/>
        <v>125000</v>
      </c>
      <c r="K53" s="169"/>
      <c r="L53" s="169">
        <v>125000</v>
      </c>
      <c r="M53" s="169"/>
      <c r="N53" s="169"/>
      <c r="O53" s="169"/>
      <c r="P53" s="169"/>
      <c r="Q53" s="169"/>
      <c r="R53" s="169"/>
      <c r="S53" s="169"/>
      <c r="T53" s="169"/>
      <c r="V53" s="170"/>
    </row>
    <row r="54" spans="1:22" x14ac:dyDescent="0.2">
      <c r="A54" s="373" t="s">
        <v>6</v>
      </c>
      <c r="B54" s="367"/>
      <c r="C54" s="367"/>
      <c r="D54" s="367"/>
      <c r="E54" s="367"/>
      <c r="F54" s="367"/>
      <c r="G54" s="367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8"/>
      <c r="S54" s="348"/>
      <c r="T54" s="349"/>
      <c r="V54" s="44"/>
    </row>
    <row r="55" spans="1:22" s="121" customFormat="1" x14ac:dyDescent="0.2">
      <c r="A55" s="117"/>
      <c r="B55" s="213" t="s">
        <v>978</v>
      </c>
      <c r="C55" s="216" t="s">
        <v>993</v>
      </c>
      <c r="D55" s="159"/>
      <c r="E55" s="159"/>
      <c r="F55" s="159">
        <v>15</v>
      </c>
      <c r="G55" s="214" t="s">
        <v>1060</v>
      </c>
      <c r="H55" s="175"/>
      <c r="I55" s="74" t="s">
        <v>974</v>
      </c>
      <c r="J55" s="169">
        <f t="shared" ref="J55:J83" si="2">SUM(K55:T55)</f>
        <v>7500</v>
      </c>
      <c r="K55" s="169"/>
      <c r="L55" s="169">
        <v>7500</v>
      </c>
      <c r="M55" s="169"/>
      <c r="N55" s="169"/>
      <c r="O55" s="169"/>
      <c r="P55" s="169"/>
      <c r="Q55" s="169"/>
      <c r="R55" s="169"/>
      <c r="S55" s="169"/>
      <c r="T55" s="169"/>
      <c r="V55" s="170"/>
    </row>
    <row r="56" spans="1:22" s="121" customFormat="1" x14ac:dyDescent="0.2">
      <c r="A56" s="117"/>
      <c r="B56" s="213" t="s">
        <v>978</v>
      </c>
      <c r="C56" s="216" t="s">
        <v>994</v>
      </c>
      <c r="D56" s="159"/>
      <c r="E56" s="159"/>
      <c r="F56" s="159">
        <v>15</v>
      </c>
      <c r="G56" s="214" t="s">
        <v>1061</v>
      </c>
      <c r="H56" s="175"/>
      <c r="I56" s="74" t="s">
        <v>974</v>
      </c>
      <c r="J56" s="169">
        <f t="shared" si="2"/>
        <v>12000</v>
      </c>
      <c r="K56" s="169"/>
      <c r="L56" s="169"/>
      <c r="M56" s="169"/>
      <c r="N56" s="169"/>
      <c r="O56" s="169">
        <v>12000</v>
      </c>
      <c r="P56" s="169"/>
      <c r="Q56" s="169"/>
      <c r="R56" s="169"/>
      <c r="S56" s="169"/>
      <c r="T56" s="169"/>
      <c r="V56" s="170"/>
    </row>
    <row r="57" spans="1:22" s="121" customFormat="1" x14ac:dyDescent="0.2">
      <c r="A57" s="117"/>
      <c r="B57" s="213" t="s">
        <v>978</v>
      </c>
      <c r="C57" s="216" t="s">
        <v>994</v>
      </c>
      <c r="D57" s="159"/>
      <c r="E57" s="159"/>
      <c r="F57" s="159">
        <v>15</v>
      </c>
      <c r="G57" s="214" t="s">
        <v>1062</v>
      </c>
      <c r="H57" s="175"/>
      <c r="I57" s="74" t="s">
        <v>974</v>
      </c>
      <c r="J57" s="169">
        <f t="shared" si="2"/>
        <v>12000</v>
      </c>
      <c r="K57" s="169"/>
      <c r="L57" s="169"/>
      <c r="M57" s="169"/>
      <c r="N57" s="169"/>
      <c r="O57" s="169">
        <v>12000</v>
      </c>
      <c r="P57" s="169"/>
      <c r="Q57" s="169"/>
      <c r="R57" s="169"/>
      <c r="S57" s="169"/>
      <c r="T57" s="169"/>
      <c r="V57" s="170"/>
    </row>
    <row r="58" spans="1:22" s="121" customFormat="1" x14ac:dyDescent="0.2">
      <c r="A58" s="117"/>
      <c r="B58" s="213" t="s">
        <v>978</v>
      </c>
      <c r="C58" s="216" t="s">
        <v>994</v>
      </c>
      <c r="D58" s="159"/>
      <c r="E58" s="159"/>
      <c r="F58" s="159">
        <v>15</v>
      </c>
      <c r="G58" s="214" t="s">
        <v>1063</v>
      </c>
      <c r="H58" s="175"/>
      <c r="I58" s="74" t="s">
        <v>974</v>
      </c>
      <c r="J58" s="169">
        <f t="shared" si="2"/>
        <v>12000</v>
      </c>
      <c r="K58" s="169"/>
      <c r="L58" s="169"/>
      <c r="M58" s="169"/>
      <c r="N58" s="169"/>
      <c r="O58" s="169">
        <v>12000</v>
      </c>
      <c r="P58" s="169"/>
      <c r="Q58" s="169"/>
      <c r="R58" s="169"/>
      <c r="S58" s="169"/>
      <c r="T58" s="169"/>
      <c r="V58" s="170"/>
    </row>
    <row r="59" spans="1:22" s="121" customFormat="1" x14ac:dyDescent="0.2">
      <c r="A59" s="117"/>
      <c r="B59" s="213" t="s">
        <v>978</v>
      </c>
      <c r="C59" s="216" t="s">
        <v>994</v>
      </c>
      <c r="D59" s="159"/>
      <c r="E59" s="159"/>
      <c r="F59" s="159">
        <v>15</v>
      </c>
      <c r="G59" s="214" t="s">
        <v>1064</v>
      </c>
      <c r="H59" s="175"/>
      <c r="I59" s="74" t="s">
        <v>974</v>
      </c>
      <c r="J59" s="169">
        <f t="shared" si="2"/>
        <v>12000</v>
      </c>
      <c r="K59" s="169"/>
      <c r="L59" s="169"/>
      <c r="M59" s="169"/>
      <c r="N59" s="169"/>
      <c r="O59" s="169">
        <v>12000</v>
      </c>
      <c r="P59" s="169"/>
      <c r="Q59" s="169"/>
      <c r="R59" s="169"/>
      <c r="S59" s="169"/>
      <c r="T59" s="169"/>
      <c r="V59" s="170"/>
    </row>
    <row r="60" spans="1:22" s="121" customFormat="1" x14ac:dyDescent="0.2">
      <c r="A60" s="117"/>
      <c r="B60" s="213" t="s">
        <v>978</v>
      </c>
      <c r="C60" s="216" t="s">
        <v>994</v>
      </c>
      <c r="D60" s="159"/>
      <c r="E60" s="159"/>
      <c r="F60" s="159">
        <v>15</v>
      </c>
      <c r="G60" s="214" t="s">
        <v>1065</v>
      </c>
      <c r="H60" s="175"/>
      <c r="I60" s="74" t="s">
        <v>974</v>
      </c>
      <c r="J60" s="169">
        <f t="shared" si="2"/>
        <v>7500</v>
      </c>
      <c r="K60" s="169"/>
      <c r="L60" s="169">
        <v>7500</v>
      </c>
      <c r="M60" s="169"/>
      <c r="N60" s="169"/>
      <c r="O60" s="169"/>
      <c r="P60" s="169"/>
      <c r="Q60" s="169"/>
      <c r="R60" s="169"/>
      <c r="S60" s="169"/>
      <c r="T60" s="169"/>
      <c r="V60" s="170"/>
    </row>
    <row r="61" spans="1:22" s="121" customFormat="1" x14ac:dyDescent="0.2">
      <c r="A61" s="117"/>
      <c r="B61" s="213" t="s">
        <v>978</v>
      </c>
      <c r="C61" s="216" t="s">
        <v>994</v>
      </c>
      <c r="D61" s="159"/>
      <c r="E61" s="159"/>
      <c r="F61" s="159">
        <v>15</v>
      </c>
      <c r="G61" s="214" t="s">
        <v>1067</v>
      </c>
      <c r="H61" s="175"/>
      <c r="I61" s="74" t="s">
        <v>974</v>
      </c>
      <c r="J61" s="169">
        <f t="shared" si="2"/>
        <v>12000</v>
      </c>
      <c r="K61" s="169"/>
      <c r="L61" s="169"/>
      <c r="M61" s="169"/>
      <c r="N61" s="169"/>
      <c r="O61" s="169">
        <v>12000</v>
      </c>
      <c r="P61" s="169"/>
      <c r="Q61" s="169"/>
      <c r="R61" s="169"/>
      <c r="S61" s="169"/>
      <c r="T61" s="169"/>
      <c r="V61" s="170"/>
    </row>
    <row r="62" spans="1:22" s="121" customFormat="1" x14ac:dyDescent="0.2">
      <c r="A62" s="117"/>
      <c r="B62" s="213" t="s">
        <v>978</v>
      </c>
      <c r="C62" s="216" t="s">
        <v>994</v>
      </c>
      <c r="D62" s="159"/>
      <c r="E62" s="159"/>
      <c r="F62" s="159">
        <v>15</v>
      </c>
      <c r="G62" s="214" t="s">
        <v>1066</v>
      </c>
      <c r="H62" s="175"/>
      <c r="I62" s="74" t="s">
        <v>974</v>
      </c>
      <c r="J62" s="169">
        <f t="shared" si="2"/>
        <v>12000</v>
      </c>
      <c r="K62" s="169"/>
      <c r="L62" s="169"/>
      <c r="M62" s="169"/>
      <c r="N62" s="169"/>
      <c r="O62" s="169">
        <v>12000</v>
      </c>
      <c r="P62" s="169"/>
      <c r="Q62" s="169"/>
      <c r="R62" s="169"/>
      <c r="S62" s="169"/>
      <c r="T62" s="169"/>
      <c r="V62" s="170"/>
    </row>
    <row r="63" spans="1:22" s="121" customFormat="1" x14ac:dyDescent="0.2">
      <c r="A63" s="117"/>
      <c r="B63" s="213" t="s">
        <v>978</v>
      </c>
      <c r="C63" s="216" t="s">
        <v>994</v>
      </c>
      <c r="D63" s="159"/>
      <c r="E63" s="159"/>
      <c r="F63" s="159">
        <v>15</v>
      </c>
      <c r="G63" s="214" t="s">
        <v>1068</v>
      </c>
      <c r="H63" s="175"/>
      <c r="I63" s="74" t="s">
        <v>974</v>
      </c>
      <c r="J63" s="169">
        <f t="shared" si="2"/>
        <v>12000</v>
      </c>
      <c r="K63" s="169"/>
      <c r="L63" s="169"/>
      <c r="M63" s="169"/>
      <c r="N63" s="169"/>
      <c r="O63" s="169">
        <v>12000</v>
      </c>
      <c r="P63" s="169"/>
      <c r="Q63" s="169"/>
      <c r="R63" s="169"/>
      <c r="S63" s="169"/>
      <c r="T63" s="169"/>
      <c r="V63" s="170"/>
    </row>
    <row r="64" spans="1:22" s="121" customFormat="1" x14ac:dyDescent="0.2">
      <c r="A64" s="117"/>
      <c r="B64" s="213" t="s">
        <v>978</v>
      </c>
      <c r="C64" s="216" t="s">
        <v>994</v>
      </c>
      <c r="D64" s="159"/>
      <c r="E64" s="159"/>
      <c r="F64" s="159">
        <v>15</v>
      </c>
      <c r="G64" s="214" t="s">
        <v>1069</v>
      </c>
      <c r="H64" s="175"/>
      <c r="I64" s="74" t="s">
        <v>974</v>
      </c>
      <c r="J64" s="169">
        <f t="shared" si="2"/>
        <v>12000</v>
      </c>
      <c r="K64" s="169"/>
      <c r="L64" s="169"/>
      <c r="M64" s="169"/>
      <c r="N64" s="169"/>
      <c r="O64" s="169">
        <v>12000</v>
      </c>
      <c r="P64" s="169"/>
      <c r="Q64" s="169"/>
      <c r="R64" s="169"/>
      <c r="S64" s="169"/>
      <c r="T64" s="169"/>
      <c r="V64" s="170"/>
    </row>
    <row r="65" spans="1:22" s="121" customFormat="1" x14ac:dyDescent="0.2">
      <c r="A65" s="117"/>
      <c r="B65" s="213" t="s">
        <v>978</v>
      </c>
      <c r="C65" s="216" t="s">
        <v>995</v>
      </c>
      <c r="D65" s="159"/>
      <c r="E65" s="159"/>
      <c r="F65" s="159">
        <v>15</v>
      </c>
      <c r="G65" s="214" t="s">
        <v>1070</v>
      </c>
      <c r="H65" s="175"/>
      <c r="I65" s="74" t="s">
        <v>974</v>
      </c>
      <c r="J65" s="169">
        <f t="shared" si="2"/>
        <v>8500</v>
      </c>
      <c r="K65" s="169"/>
      <c r="L65" s="169"/>
      <c r="M65" s="169"/>
      <c r="N65" s="169"/>
      <c r="O65" s="169">
        <v>8500</v>
      </c>
      <c r="P65" s="169"/>
      <c r="Q65" s="169"/>
      <c r="R65" s="169"/>
      <c r="S65" s="169"/>
      <c r="T65" s="169"/>
      <c r="V65" s="170"/>
    </row>
    <row r="66" spans="1:22" s="121" customFormat="1" x14ac:dyDescent="0.2">
      <c r="A66" s="117"/>
      <c r="B66" s="213" t="s">
        <v>978</v>
      </c>
      <c r="C66" s="216" t="s">
        <v>995</v>
      </c>
      <c r="D66" s="159"/>
      <c r="E66" s="159"/>
      <c r="F66" s="159">
        <v>15</v>
      </c>
      <c r="G66" s="214" t="s">
        <v>1071</v>
      </c>
      <c r="H66" s="175"/>
      <c r="I66" s="74" t="s">
        <v>974</v>
      </c>
      <c r="J66" s="169">
        <f t="shared" si="2"/>
        <v>12000</v>
      </c>
      <c r="K66" s="169"/>
      <c r="L66" s="169"/>
      <c r="M66" s="169"/>
      <c r="N66" s="169"/>
      <c r="O66" s="169">
        <v>12000</v>
      </c>
      <c r="P66" s="169"/>
      <c r="Q66" s="169"/>
      <c r="R66" s="169"/>
      <c r="S66" s="169"/>
      <c r="T66" s="169"/>
      <c r="V66" s="170"/>
    </row>
    <row r="67" spans="1:22" s="121" customFormat="1" x14ac:dyDescent="0.2">
      <c r="A67" s="117"/>
      <c r="B67" s="213" t="s">
        <v>978</v>
      </c>
      <c r="C67" s="216" t="s">
        <v>995</v>
      </c>
      <c r="D67" s="159"/>
      <c r="E67" s="159"/>
      <c r="F67" s="159">
        <v>15</v>
      </c>
      <c r="G67" s="214" t="s">
        <v>1072</v>
      </c>
      <c r="H67" s="268"/>
      <c r="I67" s="257" t="s">
        <v>974</v>
      </c>
      <c r="J67" s="269">
        <f t="shared" si="2"/>
        <v>20000</v>
      </c>
      <c r="K67" s="269"/>
      <c r="L67" s="269">
        <v>20000</v>
      </c>
      <c r="M67" s="269"/>
      <c r="N67" s="269"/>
      <c r="O67" s="269"/>
      <c r="P67" s="269"/>
      <c r="Q67" s="269"/>
      <c r="R67" s="269"/>
      <c r="S67" s="269"/>
      <c r="T67" s="269"/>
      <c r="V67" s="170"/>
    </row>
    <row r="68" spans="1:22" s="121" customFormat="1" x14ac:dyDescent="0.2">
      <c r="A68" s="261"/>
      <c r="B68" s="262" t="s">
        <v>978</v>
      </c>
      <c r="C68" s="263" t="s">
        <v>996</v>
      </c>
      <c r="D68" s="247"/>
      <c r="E68" s="247"/>
      <c r="F68" s="247">
        <v>15</v>
      </c>
      <c r="G68" s="264" t="s">
        <v>1073</v>
      </c>
      <c r="H68" s="265"/>
      <c r="I68" s="266" t="s">
        <v>974</v>
      </c>
      <c r="J68" s="267">
        <f t="shared" si="2"/>
        <v>15000</v>
      </c>
      <c r="K68" s="267"/>
      <c r="L68" s="267">
        <v>15000</v>
      </c>
      <c r="M68" s="267"/>
      <c r="N68" s="267"/>
      <c r="O68" s="267"/>
      <c r="P68" s="267"/>
      <c r="Q68" s="267"/>
      <c r="R68" s="267"/>
      <c r="S68" s="267"/>
      <c r="T68" s="267"/>
      <c r="V68" s="170"/>
    </row>
    <row r="69" spans="1:22" s="121" customFormat="1" x14ac:dyDescent="0.2">
      <c r="A69" s="117"/>
      <c r="B69" s="213" t="s">
        <v>978</v>
      </c>
      <c r="C69" s="216" t="s">
        <v>996</v>
      </c>
      <c r="D69" s="159"/>
      <c r="E69" s="159"/>
      <c r="F69" s="159">
        <v>15</v>
      </c>
      <c r="G69" s="214" t="s">
        <v>1074</v>
      </c>
      <c r="H69" s="175"/>
      <c r="I69" s="74" t="s">
        <v>974</v>
      </c>
      <c r="J69" s="169">
        <f t="shared" si="2"/>
        <v>15000</v>
      </c>
      <c r="K69" s="169"/>
      <c r="L69" s="169">
        <v>15000</v>
      </c>
      <c r="M69" s="169"/>
      <c r="N69" s="169"/>
      <c r="O69" s="169"/>
      <c r="P69" s="169"/>
      <c r="Q69" s="169"/>
      <c r="R69" s="169"/>
      <c r="S69" s="169"/>
      <c r="T69" s="169"/>
      <c r="V69" s="170"/>
    </row>
    <row r="70" spans="1:22" s="121" customFormat="1" x14ac:dyDescent="0.2">
      <c r="A70" s="117"/>
      <c r="B70" s="213" t="s">
        <v>1023</v>
      </c>
      <c r="C70" s="216" t="s">
        <v>1147</v>
      </c>
      <c r="D70" s="159"/>
      <c r="E70" s="159"/>
      <c r="F70" s="159">
        <v>25</v>
      </c>
      <c r="G70" s="214" t="s">
        <v>971</v>
      </c>
      <c r="H70" s="175"/>
      <c r="I70" s="74" t="s">
        <v>974</v>
      </c>
      <c r="J70" s="169">
        <f t="shared" si="2"/>
        <v>125000</v>
      </c>
      <c r="K70" s="169"/>
      <c r="L70" s="169"/>
      <c r="M70" s="169">
        <v>125000</v>
      </c>
      <c r="N70" s="169"/>
      <c r="O70" s="169"/>
      <c r="P70" s="169"/>
      <c r="Q70" s="169"/>
      <c r="R70" s="169"/>
      <c r="S70" s="169"/>
      <c r="T70" s="169"/>
      <c r="V70" s="170"/>
    </row>
    <row r="71" spans="1:22" s="121" customFormat="1" ht="28" x14ac:dyDescent="0.2">
      <c r="A71" s="117"/>
      <c r="B71" s="214" t="s">
        <v>328</v>
      </c>
      <c r="C71" s="216" t="s">
        <v>997</v>
      </c>
      <c r="D71" s="159"/>
      <c r="E71" s="159"/>
      <c r="F71" s="159">
        <v>20</v>
      </c>
      <c r="G71" s="77" t="s">
        <v>1078</v>
      </c>
      <c r="H71" s="175"/>
      <c r="I71" s="74" t="s">
        <v>974</v>
      </c>
      <c r="J71" s="169">
        <f t="shared" si="2"/>
        <v>4000</v>
      </c>
      <c r="K71" s="169"/>
      <c r="L71" s="169"/>
      <c r="M71" s="169"/>
      <c r="N71" s="169"/>
      <c r="O71" s="169"/>
      <c r="P71" s="169"/>
      <c r="Q71" s="169"/>
      <c r="R71" s="169"/>
      <c r="S71" s="169">
        <v>4000</v>
      </c>
      <c r="T71" s="169"/>
      <c r="V71" s="170"/>
    </row>
    <row r="72" spans="1:22" s="121" customFormat="1" ht="28" x14ac:dyDescent="0.2">
      <c r="A72" s="117"/>
      <c r="B72" s="214" t="s">
        <v>328</v>
      </c>
      <c r="C72" s="216" t="s">
        <v>997</v>
      </c>
      <c r="D72" s="159"/>
      <c r="E72" s="159"/>
      <c r="F72" s="159">
        <v>20</v>
      </c>
      <c r="G72" s="77" t="s">
        <v>1079</v>
      </c>
      <c r="H72" s="175"/>
      <c r="I72" s="74" t="s">
        <v>974</v>
      </c>
      <c r="J72" s="169">
        <f t="shared" si="2"/>
        <v>5000</v>
      </c>
      <c r="K72" s="169"/>
      <c r="L72" s="169"/>
      <c r="M72" s="169"/>
      <c r="N72" s="169"/>
      <c r="O72" s="169"/>
      <c r="P72" s="169"/>
      <c r="Q72" s="169"/>
      <c r="R72" s="169"/>
      <c r="S72" s="169">
        <v>5000</v>
      </c>
      <c r="T72" s="169"/>
      <c r="V72" s="170"/>
    </row>
    <row r="73" spans="1:22" s="121" customFormat="1" ht="28" x14ac:dyDescent="0.2">
      <c r="A73" s="117"/>
      <c r="B73" s="214" t="s">
        <v>375</v>
      </c>
      <c r="C73" s="216" t="s">
        <v>376</v>
      </c>
      <c r="D73" s="159"/>
      <c r="E73" s="159"/>
      <c r="F73" s="159">
        <v>20</v>
      </c>
      <c r="G73" s="77" t="s">
        <v>1080</v>
      </c>
      <c r="H73" s="175"/>
      <c r="I73" s="74" t="s">
        <v>974</v>
      </c>
      <c r="J73" s="169">
        <f t="shared" si="2"/>
        <v>4000</v>
      </c>
      <c r="K73" s="169"/>
      <c r="L73" s="169">
        <v>4000</v>
      </c>
      <c r="M73" s="169"/>
      <c r="N73" s="169"/>
      <c r="O73" s="169"/>
      <c r="P73" s="169"/>
      <c r="Q73" s="169"/>
      <c r="R73" s="169"/>
      <c r="S73" s="169"/>
      <c r="T73" s="169"/>
      <c r="V73" s="170"/>
    </row>
    <row r="74" spans="1:22" s="121" customFormat="1" ht="28" x14ac:dyDescent="0.2">
      <c r="A74" s="117"/>
      <c r="B74" s="214" t="s">
        <v>375</v>
      </c>
      <c r="C74" s="216" t="s">
        <v>378</v>
      </c>
      <c r="D74" s="159"/>
      <c r="E74" s="159"/>
      <c r="F74" s="159">
        <v>20</v>
      </c>
      <c r="G74" s="77" t="s">
        <v>1082</v>
      </c>
      <c r="H74" s="175"/>
      <c r="I74" s="74" t="s">
        <v>974</v>
      </c>
      <c r="J74" s="169">
        <f t="shared" si="2"/>
        <v>4000</v>
      </c>
      <c r="K74" s="169"/>
      <c r="L74" s="169">
        <v>4000</v>
      </c>
      <c r="M74" s="169"/>
      <c r="N74" s="169"/>
      <c r="O74" s="169"/>
      <c r="P74" s="169"/>
      <c r="Q74" s="169"/>
      <c r="R74" s="169"/>
      <c r="S74" s="169"/>
      <c r="T74" s="169"/>
      <c r="V74" s="170"/>
    </row>
    <row r="75" spans="1:22" s="121" customFormat="1" ht="28" x14ac:dyDescent="0.2">
      <c r="A75" s="117"/>
      <c r="B75" s="214" t="s">
        <v>375</v>
      </c>
      <c r="C75" s="216" t="s">
        <v>380</v>
      </c>
      <c r="D75" s="159"/>
      <c r="E75" s="159"/>
      <c r="F75" s="159">
        <v>20</v>
      </c>
      <c r="G75" s="77" t="s">
        <v>1081</v>
      </c>
      <c r="H75" s="175"/>
      <c r="I75" s="74" t="s">
        <v>974</v>
      </c>
      <c r="J75" s="169">
        <f t="shared" si="2"/>
        <v>4000</v>
      </c>
      <c r="K75" s="169"/>
      <c r="L75" s="169">
        <v>4000</v>
      </c>
      <c r="M75" s="169"/>
      <c r="N75" s="169"/>
      <c r="O75" s="169"/>
      <c r="P75" s="169"/>
      <c r="Q75" s="169"/>
      <c r="R75" s="169"/>
      <c r="S75" s="169"/>
      <c r="T75" s="169"/>
      <c r="V75" s="170"/>
    </row>
    <row r="76" spans="1:22" x14ac:dyDescent="0.2">
      <c r="A76" s="374" t="s">
        <v>7</v>
      </c>
      <c r="B76" s="365"/>
      <c r="C76" s="365"/>
      <c r="D76" s="365"/>
      <c r="E76" s="365"/>
      <c r="F76" s="365"/>
      <c r="G76" s="365"/>
      <c r="H76" s="348"/>
      <c r="I76" s="348"/>
      <c r="J76" s="348"/>
      <c r="K76" s="348"/>
      <c r="L76" s="348"/>
      <c r="M76" s="348"/>
      <c r="N76" s="348"/>
      <c r="O76" s="348"/>
      <c r="P76" s="348"/>
      <c r="Q76" s="348"/>
      <c r="R76" s="348"/>
      <c r="S76" s="348"/>
      <c r="T76" s="349"/>
      <c r="V76" s="44"/>
    </row>
    <row r="77" spans="1:22" s="121" customFormat="1" x14ac:dyDescent="0.2">
      <c r="A77" s="71"/>
      <c r="B77" s="74" t="s">
        <v>164</v>
      </c>
      <c r="C77" s="76"/>
      <c r="D77" s="74"/>
      <c r="E77" s="74"/>
      <c r="F77" s="180">
        <v>30</v>
      </c>
      <c r="G77" s="74" t="s">
        <v>971</v>
      </c>
      <c r="H77" s="102"/>
      <c r="I77" s="74" t="s">
        <v>966</v>
      </c>
      <c r="J77" s="169">
        <f t="shared" si="2"/>
        <v>0</v>
      </c>
      <c r="K77" s="169"/>
      <c r="L77" s="169"/>
      <c r="M77" s="169"/>
      <c r="N77" s="169"/>
      <c r="O77" s="169"/>
      <c r="P77" s="169"/>
      <c r="Q77" s="169"/>
      <c r="R77" s="169"/>
      <c r="S77" s="169"/>
      <c r="T77" s="74"/>
      <c r="V77" s="176"/>
    </row>
    <row r="78" spans="1:22" s="121" customFormat="1" ht="14" x14ac:dyDescent="0.2">
      <c r="A78" s="71"/>
      <c r="B78" s="74" t="s">
        <v>990</v>
      </c>
      <c r="C78" s="76"/>
      <c r="D78" s="74"/>
      <c r="E78" s="74"/>
      <c r="F78" s="180">
        <v>20</v>
      </c>
      <c r="G78" s="75" t="s">
        <v>1156</v>
      </c>
      <c r="H78" s="102"/>
      <c r="I78" s="75" t="s">
        <v>1155</v>
      </c>
      <c r="J78" s="169">
        <f t="shared" si="2"/>
        <v>0</v>
      </c>
      <c r="K78" s="169"/>
      <c r="L78" s="169"/>
      <c r="M78" s="169"/>
      <c r="N78" s="169"/>
      <c r="O78" s="169"/>
      <c r="P78" s="169"/>
      <c r="Q78" s="169"/>
      <c r="R78" s="169"/>
      <c r="S78" s="169"/>
      <c r="T78" s="74"/>
      <c r="V78" s="170"/>
    </row>
    <row r="79" spans="1:22" s="121" customFormat="1" ht="14" x14ac:dyDescent="0.2">
      <c r="A79" s="71"/>
      <c r="B79" s="74" t="s">
        <v>167</v>
      </c>
      <c r="C79" s="76"/>
      <c r="D79" s="74"/>
      <c r="E79" s="74"/>
      <c r="F79" s="180">
        <v>20</v>
      </c>
      <c r="G79" s="75" t="s">
        <v>992</v>
      </c>
      <c r="H79" s="102"/>
      <c r="I79" s="75" t="s">
        <v>1155</v>
      </c>
      <c r="J79" s="169">
        <f t="shared" si="2"/>
        <v>0</v>
      </c>
      <c r="K79" s="169"/>
      <c r="L79" s="169"/>
      <c r="M79" s="169"/>
      <c r="N79" s="169"/>
      <c r="O79" s="169"/>
      <c r="P79" s="169"/>
      <c r="Q79" s="169"/>
      <c r="R79" s="169"/>
      <c r="S79" s="169"/>
      <c r="T79" s="74"/>
      <c r="V79" s="170"/>
    </row>
    <row r="80" spans="1:22" s="121" customFormat="1" x14ac:dyDescent="0.2">
      <c r="A80" s="71"/>
      <c r="B80" s="74" t="s">
        <v>15</v>
      </c>
      <c r="C80" s="76"/>
      <c r="D80" s="74"/>
      <c r="E80" s="74"/>
      <c r="F80" s="180">
        <v>30</v>
      </c>
      <c r="G80" s="74" t="s">
        <v>971</v>
      </c>
      <c r="H80" s="102"/>
      <c r="I80" s="74" t="s">
        <v>966</v>
      </c>
      <c r="J80" s="169">
        <f t="shared" si="2"/>
        <v>0</v>
      </c>
      <c r="K80" s="169"/>
      <c r="L80" s="169"/>
      <c r="M80" s="169"/>
      <c r="N80" s="169"/>
      <c r="O80" s="169"/>
      <c r="P80" s="169"/>
      <c r="Q80" s="169"/>
      <c r="R80" s="169"/>
      <c r="S80" s="169"/>
      <c r="T80" s="74"/>
      <c r="V80" s="170"/>
    </row>
    <row r="81" spans="1:22" s="121" customFormat="1" ht="14" x14ac:dyDescent="0.2">
      <c r="A81" s="71"/>
      <c r="B81" s="75" t="s">
        <v>20</v>
      </c>
      <c r="C81" s="76"/>
      <c r="D81" s="74"/>
      <c r="E81" s="74"/>
      <c r="F81" s="180">
        <v>30</v>
      </c>
      <c r="G81" s="74" t="s">
        <v>971</v>
      </c>
      <c r="H81" s="102"/>
      <c r="I81" s="74" t="s">
        <v>966</v>
      </c>
      <c r="J81" s="169">
        <f t="shared" si="2"/>
        <v>0</v>
      </c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V81" s="170"/>
    </row>
    <row r="82" spans="1:22" s="121" customFormat="1" x14ac:dyDescent="0.2">
      <c r="A82" s="71"/>
      <c r="B82" s="74" t="s">
        <v>135</v>
      </c>
      <c r="C82" s="76"/>
      <c r="D82" s="74"/>
      <c r="E82" s="74"/>
      <c r="F82" s="180">
        <v>15</v>
      </c>
      <c r="G82" s="74" t="s">
        <v>971</v>
      </c>
      <c r="H82" s="102"/>
      <c r="I82" s="74" t="s">
        <v>966</v>
      </c>
      <c r="J82" s="169">
        <f t="shared" si="2"/>
        <v>0</v>
      </c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V82" s="170"/>
    </row>
    <row r="83" spans="1:22" s="121" customFormat="1" x14ac:dyDescent="0.2">
      <c r="A83" s="71"/>
      <c r="B83" s="74" t="s">
        <v>36</v>
      </c>
      <c r="C83" s="76"/>
      <c r="D83" s="74"/>
      <c r="E83" s="74"/>
      <c r="F83" s="180">
        <v>10</v>
      </c>
      <c r="G83" s="75"/>
      <c r="H83" s="102"/>
      <c r="I83" s="74" t="s">
        <v>966</v>
      </c>
      <c r="J83" s="169">
        <f t="shared" si="2"/>
        <v>0</v>
      </c>
      <c r="K83" s="169"/>
      <c r="L83" s="169"/>
      <c r="M83" s="169"/>
      <c r="N83" s="169"/>
      <c r="O83" s="169"/>
      <c r="P83" s="169"/>
      <c r="Q83" s="169"/>
      <c r="R83" s="169"/>
      <c r="S83" s="169"/>
      <c r="T83" s="74"/>
      <c r="V83" s="170"/>
    </row>
    <row r="84" spans="1:22" ht="15" x14ac:dyDescent="0.2">
      <c r="A84" s="347" t="s">
        <v>8</v>
      </c>
      <c r="B84" s="348"/>
      <c r="C84" s="365"/>
      <c r="D84" s="365"/>
      <c r="E84" s="365"/>
      <c r="F84" s="365"/>
      <c r="G84" s="365"/>
      <c r="H84" s="365"/>
      <c r="I84" s="365"/>
      <c r="J84" s="365"/>
      <c r="K84" s="365"/>
      <c r="L84" s="365"/>
      <c r="M84" s="365"/>
      <c r="N84" s="365"/>
      <c r="O84" s="365"/>
      <c r="P84" s="365"/>
      <c r="Q84" s="365"/>
      <c r="R84" s="365"/>
      <c r="S84" s="365"/>
      <c r="T84" s="366"/>
      <c r="U84"/>
      <c r="V84" s="50"/>
    </row>
    <row r="85" spans="1:22" ht="15" x14ac:dyDescent="0.2">
      <c r="A85" s="45"/>
      <c r="B85" s="45" t="s">
        <v>23</v>
      </c>
      <c r="C85" s="48"/>
      <c r="D85" s="45"/>
      <c r="E85" s="45"/>
      <c r="F85" s="45"/>
      <c r="G85" s="45"/>
      <c r="H85" s="45"/>
      <c r="I85" s="45"/>
      <c r="J85" s="5">
        <f t="shared" ref="J85:J95" si="3">SUM(K85:T85)</f>
        <v>0</v>
      </c>
      <c r="K85" s="47"/>
      <c r="L85" s="47"/>
      <c r="M85" s="47"/>
      <c r="N85" s="47"/>
      <c r="O85" s="47"/>
      <c r="P85" s="47"/>
      <c r="Q85" s="47"/>
      <c r="R85" s="47"/>
      <c r="S85" s="47"/>
      <c r="T85" s="45"/>
      <c r="U85"/>
      <c r="V85" s="50"/>
    </row>
    <row r="86" spans="1:22" ht="15" x14ac:dyDescent="0.2">
      <c r="A86" s="347" t="s">
        <v>9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48"/>
      <c r="R86" s="348"/>
      <c r="S86" s="348"/>
      <c r="T86" s="349"/>
      <c r="U86"/>
      <c r="V86" s="50"/>
    </row>
    <row r="87" spans="1:22" ht="15" x14ac:dyDescent="0.2">
      <c r="A87" s="71"/>
      <c r="B87" s="45" t="s">
        <v>18</v>
      </c>
      <c r="C87" s="48" t="s">
        <v>65</v>
      </c>
      <c r="D87" s="45"/>
      <c r="E87" s="45"/>
      <c r="F87" s="45">
        <v>40</v>
      </c>
      <c r="G87" s="74" t="s">
        <v>297</v>
      </c>
      <c r="H87" s="49"/>
      <c r="I87" s="74" t="s">
        <v>263</v>
      </c>
      <c r="J87" s="5">
        <f t="shared" si="3"/>
        <v>25000</v>
      </c>
      <c r="K87" s="47"/>
      <c r="L87" s="47">
        <v>15000</v>
      </c>
      <c r="M87" s="47"/>
      <c r="N87" s="47"/>
      <c r="O87" s="47">
        <v>5000</v>
      </c>
      <c r="P87" s="47"/>
      <c r="Q87" s="47"/>
      <c r="R87" s="47">
        <v>5000</v>
      </c>
      <c r="S87" s="47"/>
      <c r="T87" s="45"/>
      <c r="U87"/>
      <c r="V87" s="50"/>
    </row>
    <row r="88" spans="1:22" ht="15" x14ac:dyDescent="0.2">
      <c r="A88" s="71"/>
      <c r="B88" s="45" t="s">
        <v>156</v>
      </c>
      <c r="C88" s="48" t="s">
        <v>88</v>
      </c>
      <c r="D88" s="45"/>
      <c r="E88" s="45"/>
      <c r="F88" s="45">
        <v>20</v>
      </c>
      <c r="G88" s="74" t="s">
        <v>298</v>
      </c>
      <c r="H88" s="49"/>
      <c r="I88" s="74" t="s">
        <v>263</v>
      </c>
      <c r="J88" s="5">
        <f t="shared" si="3"/>
        <v>108000</v>
      </c>
      <c r="K88" s="47"/>
      <c r="L88" s="47">
        <v>28000</v>
      </c>
      <c r="M88" s="47"/>
      <c r="N88" s="47"/>
      <c r="O88" s="47"/>
      <c r="P88" s="47">
        <v>35000</v>
      </c>
      <c r="Q88" s="47"/>
      <c r="R88" s="47"/>
      <c r="S88" s="47">
        <v>45000</v>
      </c>
      <c r="T88" s="45"/>
      <c r="U88"/>
      <c r="V88" s="50"/>
    </row>
    <row r="89" spans="1:22" ht="15" x14ac:dyDescent="0.2">
      <c r="A89" s="45"/>
      <c r="B89" s="45" t="s">
        <v>37</v>
      </c>
      <c r="C89" s="48"/>
      <c r="D89" s="45"/>
      <c r="E89" s="45"/>
      <c r="F89" s="45"/>
      <c r="G89" s="45"/>
      <c r="H89" s="49"/>
      <c r="I89" s="45"/>
      <c r="J89" s="5">
        <f t="shared" si="3"/>
        <v>0</v>
      </c>
      <c r="K89" s="47"/>
      <c r="L89" s="47"/>
      <c r="M89" s="47"/>
      <c r="N89" s="47"/>
      <c r="O89" s="47"/>
      <c r="P89" s="47"/>
      <c r="Q89" s="47"/>
      <c r="R89" s="47"/>
      <c r="S89" s="47"/>
      <c r="T89" s="45"/>
      <c r="U89"/>
      <c r="V89" s="50"/>
    </row>
    <row r="90" spans="1:22" ht="15" x14ac:dyDescent="0.2">
      <c r="A90" s="45"/>
      <c r="B90" s="45" t="s">
        <v>29</v>
      </c>
      <c r="C90" s="48"/>
      <c r="D90" s="45"/>
      <c r="E90" s="45"/>
      <c r="F90" s="45"/>
      <c r="G90" s="45"/>
      <c r="H90" s="49"/>
      <c r="I90" s="45"/>
      <c r="J90" s="5">
        <f t="shared" si="3"/>
        <v>15000</v>
      </c>
      <c r="K90" s="47"/>
      <c r="L90" s="47"/>
      <c r="M90" s="47">
        <v>5000</v>
      </c>
      <c r="N90" s="47"/>
      <c r="O90" s="47"/>
      <c r="P90" s="47"/>
      <c r="Q90" s="47">
        <v>5000</v>
      </c>
      <c r="R90" s="47"/>
      <c r="S90" s="47"/>
      <c r="T90" s="45">
        <v>5000</v>
      </c>
      <c r="U90"/>
      <c r="V90" s="50"/>
    </row>
    <row r="91" spans="1:22" ht="15" x14ac:dyDescent="0.2">
      <c r="A91" s="347" t="s">
        <v>10</v>
      </c>
      <c r="B91" s="348"/>
      <c r="C91" s="348"/>
      <c r="D91" s="348"/>
      <c r="E91" s="348"/>
      <c r="F91" s="348"/>
      <c r="G91" s="348"/>
      <c r="H91" s="348"/>
      <c r="I91" s="348"/>
      <c r="J91" s="348"/>
      <c r="K91" s="348"/>
      <c r="L91" s="348"/>
      <c r="M91" s="348"/>
      <c r="N91" s="348"/>
      <c r="O91" s="348"/>
      <c r="P91" s="348"/>
      <c r="Q91" s="348"/>
      <c r="R91" s="348"/>
      <c r="S91" s="348"/>
      <c r="T91" s="349"/>
      <c r="U91"/>
      <c r="V91" s="50"/>
    </row>
    <row r="92" spans="1:22" ht="15" x14ac:dyDescent="0.2">
      <c r="A92" s="45"/>
      <c r="B92" s="45" t="s">
        <v>24</v>
      </c>
      <c r="C92" s="48"/>
      <c r="D92" s="45"/>
      <c r="E92" s="45"/>
      <c r="F92" s="45"/>
      <c r="G92" s="45"/>
      <c r="H92" s="45"/>
      <c r="I92" s="45"/>
      <c r="J92" s="5">
        <f t="shared" si="3"/>
        <v>0</v>
      </c>
      <c r="K92" s="47"/>
      <c r="L92" s="47"/>
      <c r="M92" s="47"/>
      <c r="N92" s="47"/>
      <c r="O92" s="47"/>
      <c r="P92" s="47"/>
      <c r="Q92" s="47"/>
      <c r="R92" s="47"/>
      <c r="S92" s="47"/>
      <c r="T92" s="45"/>
      <c r="U92"/>
      <c r="V92" s="50"/>
    </row>
    <row r="93" spans="1:22" ht="15" x14ac:dyDescent="0.2">
      <c r="A93" s="45"/>
      <c r="B93" s="45" t="s">
        <v>28</v>
      </c>
      <c r="C93" s="48"/>
      <c r="D93" s="45"/>
      <c r="E93" s="45"/>
      <c r="F93" s="45"/>
      <c r="G93" s="45"/>
      <c r="H93" s="45"/>
      <c r="I93" s="45"/>
      <c r="J93" s="5">
        <f t="shared" si="3"/>
        <v>0</v>
      </c>
      <c r="K93" s="47"/>
      <c r="L93" s="47"/>
      <c r="M93" s="47"/>
      <c r="N93" s="47"/>
      <c r="O93" s="47"/>
      <c r="P93" s="47"/>
      <c r="Q93" s="47"/>
      <c r="R93" s="47"/>
      <c r="S93" s="47"/>
      <c r="T93" s="45"/>
      <c r="U93"/>
      <c r="V93" s="50"/>
    </row>
    <row r="94" spans="1:22" ht="15" x14ac:dyDescent="0.2">
      <c r="A94" s="45"/>
      <c r="B94" s="45" t="s">
        <v>25</v>
      </c>
      <c r="C94" s="48"/>
      <c r="D94" s="45"/>
      <c r="E94" s="45"/>
      <c r="F94" s="45"/>
      <c r="G94" s="45"/>
      <c r="H94" s="45"/>
      <c r="I94" s="45"/>
      <c r="J94" s="5">
        <f t="shared" si="3"/>
        <v>0</v>
      </c>
      <c r="K94" s="47"/>
      <c r="L94" s="47"/>
      <c r="M94" s="47"/>
      <c r="N94" s="47"/>
      <c r="O94" s="47"/>
      <c r="P94" s="47"/>
      <c r="Q94" s="47"/>
      <c r="R94" s="47"/>
      <c r="S94" s="47"/>
      <c r="T94" s="45"/>
      <c r="U94"/>
      <c r="V94" s="50"/>
    </row>
    <row r="95" spans="1:22" ht="15" x14ac:dyDescent="0.2">
      <c r="A95" s="45"/>
      <c r="B95" s="45" t="s">
        <v>27</v>
      </c>
      <c r="C95" s="48"/>
      <c r="D95" s="45"/>
      <c r="E95" s="45"/>
      <c r="F95" s="45"/>
      <c r="G95" s="45"/>
      <c r="H95" s="45"/>
      <c r="I95" s="45"/>
      <c r="J95" s="5">
        <f t="shared" si="3"/>
        <v>0</v>
      </c>
      <c r="K95" s="47"/>
      <c r="L95" s="47"/>
      <c r="M95" s="47"/>
      <c r="N95" s="47"/>
      <c r="O95" s="47"/>
      <c r="P95" s="47"/>
      <c r="Q95" s="47"/>
      <c r="R95" s="47"/>
      <c r="S95" s="47"/>
      <c r="T95" s="45"/>
      <c r="U95"/>
      <c r="V95" s="50"/>
    </row>
    <row r="96" spans="1:22" ht="15" x14ac:dyDescent="0.2">
      <c r="A96" s="370" t="s">
        <v>38</v>
      </c>
      <c r="B96" s="371"/>
      <c r="C96" s="371"/>
      <c r="D96" s="371"/>
      <c r="E96" s="371"/>
      <c r="F96" s="371"/>
      <c r="G96" s="371"/>
      <c r="H96" s="371"/>
      <c r="I96" s="372"/>
      <c r="J96" s="99">
        <f t="shared" ref="J96:T96" si="4">SUM(J12:J95)</f>
        <v>2270000</v>
      </c>
      <c r="K96" s="99">
        <f t="shared" si="4"/>
        <v>0</v>
      </c>
      <c r="L96" s="99">
        <f t="shared" si="4"/>
        <v>358500</v>
      </c>
      <c r="M96" s="99">
        <f t="shared" si="4"/>
        <v>716500</v>
      </c>
      <c r="N96" s="99">
        <f t="shared" si="4"/>
        <v>207500</v>
      </c>
      <c r="O96" s="99">
        <f t="shared" si="4"/>
        <v>201500</v>
      </c>
      <c r="P96" s="99">
        <f t="shared" si="4"/>
        <v>98500</v>
      </c>
      <c r="Q96" s="99">
        <f t="shared" si="4"/>
        <v>115500</v>
      </c>
      <c r="R96" s="99">
        <f t="shared" si="4"/>
        <v>86500</v>
      </c>
      <c r="S96" s="99">
        <f t="shared" si="4"/>
        <v>156500</v>
      </c>
      <c r="T96" s="99">
        <f t="shared" si="4"/>
        <v>329000</v>
      </c>
      <c r="U96"/>
      <c r="V96" s="59"/>
    </row>
    <row r="98" spans="1:20" ht="15" x14ac:dyDescent="0.2">
      <c r="A98" s="368" t="s">
        <v>917</v>
      </c>
      <c r="B98" s="369"/>
      <c r="C98" s="369"/>
      <c r="D98" s="369"/>
      <c r="E98" s="369"/>
      <c r="F98" s="369"/>
      <c r="G98" s="369"/>
      <c r="H98" s="179"/>
      <c r="I98" s="179"/>
      <c r="J98" s="212"/>
      <c r="K98" s="179"/>
      <c r="L98" s="179"/>
      <c r="M98" s="179"/>
      <c r="N98" s="179"/>
      <c r="O98" s="179"/>
      <c r="P98" s="179"/>
      <c r="Q98" s="179"/>
      <c r="R98" s="179"/>
      <c r="S98" s="179"/>
      <c r="T98" s="179"/>
    </row>
    <row r="99" spans="1:20" ht="15" x14ac:dyDescent="0.2">
      <c r="A99" s="143" t="s">
        <v>921</v>
      </c>
      <c r="B99" s="143"/>
      <c r="C99" s="143"/>
      <c r="D99" s="143"/>
      <c r="E99" s="143"/>
      <c r="F99" s="143"/>
      <c r="G99" s="143"/>
    </row>
    <row r="100" spans="1:20" ht="15" x14ac:dyDescent="0.2">
      <c r="A100" s="143" t="s">
        <v>922</v>
      </c>
      <c r="B100" s="143"/>
      <c r="C100" s="143"/>
      <c r="D100" s="143"/>
      <c r="E100" s="143"/>
      <c r="F100" s="143"/>
      <c r="G100" s="143"/>
    </row>
    <row r="101" spans="1:20" ht="15" x14ac:dyDescent="0.2">
      <c r="A101" s="143" t="s">
        <v>923</v>
      </c>
      <c r="B101" s="143"/>
      <c r="C101" s="143"/>
      <c r="D101" s="143"/>
      <c r="E101" s="143"/>
      <c r="F101" s="143"/>
      <c r="G101" s="143"/>
    </row>
    <row r="102" spans="1:20" ht="15" x14ac:dyDescent="0.2">
      <c r="A102" s="144" t="s">
        <v>924</v>
      </c>
      <c r="B102" s="4"/>
      <c r="C102" s="142"/>
      <c r="D102" s="4"/>
      <c r="E102" s="4"/>
      <c r="F102" s="4"/>
      <c r="G102" s="4"/>
    </row>
    <row r="103" spans="1:20" ht="15" x14ac:dyDescent="0.2">
      <c r="A103" s="144" t="s">
        <v>925</v>
      </c>
      <c r="B103" s="4"/>
      <c r="C103" s="142"/>
      <c r="D103" s="4"/>
      <c r="E103" s="4"/>
      <c r="F103" s="4"/>
      <c r="G103" s="4"/>
    </row>
    <row r="105" spans="1:20" x14ac:dyDescent="0.2">
      <c r="A105" s="210" t="s">
        <v>1054</v>
      </c>
      <c r="B105" s="179"/>
      <c r="C105" s="211"/>
      <c r="D105" s="179"/>
      <c r="E105" s="179"/>
      <c r="F105" s="179"/>
      <c r="G105" s="179"/>
      <c r="H105" s="179"/>
      <c r="I105" s="179"/>
      <c r="J105" s="212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</row>
    <row r="107" spans="1:20" ht="15" x14ac:dyDescent="0.2">
      <c r="A107" s="181" t="s">
        <v>1055</v>
      </c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</row>
    <row r="108" spans="1:20" s="4" customFormat="1" ht="15" x14ac:dyDescent="0.2">
      <c r="A108" s="143" t="s">
        <v>1056</v>
      </c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</row>
    <row r="109" spans="1:20" s="4" customFormat="1" ht="15" x14ac:dyDescent="0.2">
      <c r="A109" s="143" t="s">
        <v>1057</v>
      </c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</row>
    <row r="110" spans="1:20" s="4" customFormat="1" ht="15" x14ac:dyDescent="0.2">
      <c r="A110" s="143" t="s">
        <v>1058</v>
      </c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</row>
    <row r="111" spans="1:20" s="4" customFormat="1" ht="15" x14ac:dyDescent="0.2">
      <c r="A111" s="143" t="s">
        <v>1059</v>
      </c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</row>
  </sheetData>
  <mergeCells count="23">
    <mergeCell ref="A98:G98"/>
    <mergeCell ref="A84:T84"/>
    <mergeCell ref="A86:T86"/>
    <mergeCell ref="A91:T91"/>
    <mergeCell ref="A96:I96"/>
    <mergeCell ref="A37:T37"/>
    <mergeCell ref="A43:T43"/>
    <mergeCell ref="A54:T54"/>
    <mergeCell ref="A76:T76"/>
    <mergeCell ref="A30:T30"/>
    <mergeCell ref="J9:J10"/>
    <mergeCell ref="K9:T9"/>
    <mergeCell ref="A11:T11"/>
    <mergeCell ref="A15:T15"/>
    <mergeCell ref="G5:I7"/>
    <mergeCell ref="A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25" right="0.25" top="0.5" bottom="0.75" header="0.3" footer="0.3"/>
  <pageSetup scale="68" fitToHeight="4" orientation="landscape" r:id="rId1"/>
  <headerFooter>
    <oddFooter>&amp;C&amp;P</oddFooter>
  </headerFooter>
  <rowBreaks count="1" manualBreakCount="1">
    <brk id="36" max="1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/>
    <pageSetUpPr fitToPage="1"/>
  </sheetPr>
  <dimension ref="A1:V109"/>
  <sheetViews>
    <sheetView topLeftCell="A27" zoomScale="190" zoomScaleNormal="190" zoomScalePageLayoutView="62" workbookViewId="0">
      <selection activeCell="K42" sqref="K42"/>
    </sheetView>
  </sheetViews>
  <sheetFormatPr baseColWidth="10" defaultColWidth="9.1640625" defaultRowHeight="13" x14ac:dyDescent="0.2"/>
  <cols>
    <col min="1" max="1" width="5.6640625" style="2" customWidth="1"/>
    <col min="2" max="2" width="24.33203125" style="2" customWidth="1"/>
    <col min="3" max="3" width="14.1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19" width="8.6640625" style="2" customWidth="1"/>
    <col min="20" max="20" width="9.6640625" style="2" bestFit="1" customWidth="1"/>
    <col min="21" max="22" width="25.6640625" style="2" customWidth="1"/>
    <col min="23" max="16384" width="9.1640625" style="2"/>
  </cols>
  <sheetData>
    <row r="1" spans="1:22" ht="20" x14ac:dyDescent="0.2">
      <c r="A1" s="3" t="s">
        <v>205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43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Information'!F11</f>
        <v>72086</v>
      </c>
      <c r="G5" s="350" t="s">
        <v>963</v>
      </c>
      <c r="H5" s="351"/>
      <c r="I5" s="352"/>
    </row>
    <row r="6" spans="1:22" x14ac:dyDescent="0.2">
      <c r="B6" s="46" t="s">
        <v>54</v>
      </c>
      <c r="C6" s="17">
        <f>'Property Information'!G11</f>
        <v>43355</v>
      </c>
      <c r="G6" s="353"/>
      <c r="H6" s="354"/>
      <c r="I6" s="355"/>
    </row>
    <row r="7" spans="1:22" x14ac:dyDescent="0.2">
      <c r="B7" s="46" t="s">
        <v>97</v>
      </c>
      <c r="C7" s="24" t="str">
        <f>'Property Information'!I11</f>
        <v>1916-1989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71"/>
      <c r="B12" s="1" t="s">
        <v>0</v>
      </c>
      <c r="C12" s="76" t="s">
        <v>383</v>
      </c>
      <c r="D12" s="1"/>
      <c r="E12" s="1"/>
      <c r="F12" s="1">
        <v>100</v>
      </c>
      <c r="G12" s="74" t="s">
        <v>264</v>
      </c>
      <c r="H12" s="49"/>
      <c r="I12" s="74" t="s">
        <v>263</v>
      </c>
      <c r="J12" s="5">
        <f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1"/>
      <c r="V12" s="44"/>
    </row>
    <row r="13" spans="1:22" ht="42" x14ac:dyDescent="0.2">
      <c r="A13" s="71"/>
      <c r="B13" s="1" t="s">
        <v>35</v>
      </c>
      <c r="C13" s="48" t="s">
        <v>65</v>
      </c>
      <c r="D13" s="1"/>
      <c r="E13" s="1"/>
      <c r="F13" s="1">
        <v>100</v>
      </c>
      <c r="G13" s="75" t="s">
        <v>384</v>
      </c>
      <c r="H13" s="1"/>
      <c r="I13" s="75" t="s">
        <v>290</v>
      </c>
      <c r="J13" s="5">
        <f>SUM(K13:T13)</f>
        <v>15000</v>
      </c>
      <c r="K13" s="5"/>
      <c r="L13" s="5"/>
      <c r="M13" s="5"/>
      <c r="N13" s="5">
        <v>15000</v>
      </c>
      <c r="O13" s="5"/>
      <c r="P13" s="5"/>
      <c r="Q13" s="5"/>
      <c r="R13" s="5"/>
      <c r="S13" s="5"/>
      <c r="T13" s="1"/>
      <c r="V13" s="44"/>
    </row>
    <row r="14" spans="1:22" ht="28" x14ac:dyDescent="0.2">
      <c r="A14" s="71"/>
      <c r="B14" s="74" t="s">
        <v>153</v>
      </c>
      <c r="C14" s="107" t="s">
        <v>300</v>
      </c>
      <c r="D14" s="1"/>
      <c r="E14" s="1"/>
      <c r="F14" s="1">
        <v>100</v>
      </c>
      <c r="G14" s="74" t="s">
        <v>264</v>
      </c>
      <c r="H14" s="30"/>
      <c r="I14" s="74" t="s">
        <v>263</v>
      </c>
      <c r="J14" s="5">
        <f>SUM(K14:T14)</f>
        <v>250000</v>
      </c>
      <c r="K14" s="5"/>
      <c r="L14" s="5"/>
      <c r="M14" s="5"/>
      <c r="N14" s="5"/>
      <c r="O14" s="5"/>
      <c r="P14" s="5"/>
      <c r="Q14" s="5"/>
      <c r="R14" s="5">
        <v>250000</v>
      </c>
      <c r="S14" s="5"/>
      <c r="T14" s="1"/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x14ac:dyDescent="0.2">
      <c r="A16" s="69"/>
      <c r="B16" s="1" t="s">
        <v>21</v>
      </c>
      <c r="C16" s="48" t="s">
        <v>104</v>
      </c>
      <c r="D16" s="1"/>
      <c r="E16" s="1"/>
      <c r="F16" s="1">
        <v>40</v>
      </c>
      <c r="G16" s="74" t="s">
        <v>306</v>
      </c>
      <c r="H16" s="30"/>
      <c r="I16" s="74" t="s">
        <v>263</v>
      </c>
      <c r="J16" s="5">
        <f t="shared" ref="J16:J29" si="0">SUM(K16:T16)</f>
        <v>30000</v>
      </c>
      <c r="K16" s="5">
        <v>6000</v>
      </c>
      <c r="L16" s="5"/>
      <c r="M16" s="5">
        <v>6000</v>
      </c>
      <c r="N16" s="5"/>
      <c r="O16" s="5">
        <v>6000</v>
      </c>
      <c r="P16" s="5"/>
      <c r="Q16" s="5">
        <v>6000</v>
      </c>
      <c r="R16" s="5"/>
      <c r="S16" s="5">
        <v>6000</v>
      </c>
      <c r="T16" s="1"/>
      <c r="V16" s="44"/>
    </row>
    <row r="17" spans="1:22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306</v>
      </c>
      <c r="H17" s="100"/>
      <c r="I17" s="74" t="s">
        <v>263</v>
      </c>
      <c r="J17" s="5">
        <f t="shared" si="0"/>
        <v>40000</v>
      </c>
      <c r="K17" s="47"/>
      <c r="L17" s="5">
        <v>8000</v>
      </c>
      <c r="M17" s="5"/>
      <c r="N17" s="5">
        <v>8000</v>
      </c>
      <c r="O17" s="5"/>
      <c r="P17" s="5">
        <v>8000</v>
      </c>
      <c r="Q17" s="5"/>
      <c r="R17" s="5">
        <v>8000</v>
      </c>
      <c r="S17" s="5"/>
      <c r="T17" s="5">
        <v>8000</v>
      </c>
      <c r="V17" s="44"/>
    </row>
    <row r="18" spans="1:22" ht="28" x14ac:dyDescent="0.2">
      <c r="A18" s="69"/>
      <c r="B18" s="74" t="s">
        <v>291</v>
      </c>
      <c r="C18" s="76" t="s">
        <v>67</v>
      </c>
      <c r="D18" s="1"/>
      <c r="E18" s="1"/>
      <c r="F18" s="1">
        <v>80</v>
      </c>
      <c r="G18" s="74" t="s">
        <v>292</v>
      </c>
      <c r="H18" s="100"/>
      <c r="I18" s="75" t="s">
        <v>293</v>
      </c>
      <c r="J18" s="5">
        <f t="shared" si="0"/>
        <v>30000</v>
      </c>
      <c r="K18" s="47"/>
      <c r="L18" s="5"/>
      <c r="M18" s="5">
        <v>15000</v>
      </c>
      <c r="N18" s="5"/>
      <c r="O18" s="5"/>
      <c r="P18" s="5"/>
      <c r="Q18" s="5">
        <v>15000</v>
      </c>
      <c r="R18" s="5"/>
      <c r="S18" s="5"/>
      <c r="T18" s="1"/>
      <c r="V18" s="44"/>
    </row>
    <row r="19" spans="1:22" x14ac:dyDescent="0.2">
      <c r="A19" s="69"/>
      <c r="B19" s="45" t="s">
        <v>121</v>
      </c>
      <c r="C19" s="76" t="s">
        <v>138</v>
      </c>
      <c r="D19" s="1"/>
      <c r="E19" s="1"/>
      <c r="F19" s="1">
        <v>15</v>
      </c>
      <c r="G19" s="74" t="s">
        <v>306</v>
      </c>
      <c r="H19" s="49"/>
      <c r="I19" s="74" t="s">
        <v>260</v>
      </c>
      <c r="J19" s="5">
        <f t="shared" si="0"/>
        <v>14000</v>
      </c>
      <c r="K19" s="47"/>
      <c r="L19" s="5">
        <v>14000</v>
      </c>
      <c r="M19" s="5"/>
      <c r="N19" s="5"/>
      <c r="O19" s="5"/>
      <c r="P19" s="5"/>
      <c r="Q19" s="5"/>
      <c r="R19" s="5"/>
      <c r="S19" s="5"/>
      <c r="T19" s="1"/>
      <c r="V19" s="44"/>
    </row>
    <row r="20" spans="1:22" x14ac:dyDescent="0.2">
      <c r="A20" s="69"/>
      <c r="B20" s="45" t="s">
        <v>124</v>
      </c>
      <c r="C20" s="76" t="s">
        <v>104</v>
      </c>
      <c r="D20" s="1"/>
      <c r="E20" s="1"/>
      <c r="F20" s="1">
        <v>30</v>
      </c>
      <c r="G20" s="74" t="s">
        <v>306</v>
      </c>
      <c r="H20" s="49"/>
      <c r="I20" s="74" t="s">
        <v>260</v>
      </c>
      <c r="J20" s="5">
        <f t="shared" si="0"/>
        <v>24000</v>
      </c>
      <c r="K20" s="5">
        <v>24000</v>
      </c>
      <c r="L20" s="47"/>
      <c r="M20" s="47"/>
      <c r="N20" s="5"/>
      <c r="O20" s="5"/>
      <c r="P20" s="5"/>
      <c r="Q20" s="5"/>
      <c r="R20" s="5"/>
      <c r="S20" s="5"/>
      <c r="T20" s="1"/>
      <c r="V20" s="44"/>
    </row>
    <row r="21" spans="1:22" ht="28" x14ac:dyDescent="0.2">
      <c r="A21" s="69"/>
      <c r="B21" s="45" t="s">
        <v>22</v>
      </c>
      <c r="C21" s="107" t="s">
        <v>257</v>
      </c>
      <c r="D21" s="1"/>
      <c r="E21" s="1"/>
      <c r="F21" s="1">
        <v>40</v>
      </c>
      <c r="G21" s="75" t="s">
        <v>308</v>
      </c>
      <c r="H21" s="101"/>
      <c r="I21" s="75" t="s">
        <v>260</v>
      </c>
      <c r="J21" s="5">
        <f t="shared" si="0"/>
        <v>238000</v>
      </c>
      <c r="K21" s="47"/>
      <c r="L21" s="5">
        <v>238000</v>
      </c>
      <c r="M21" s="5"/>
      <c r="N21" s="5"/>
      <c r="O21" s="5"/>
      <c r="P21" s="5"/>
      <c r="Q21" s="5"/>
      <c r="R21" s="5"/>
      <c r="S21" s="5"/>
      <c r="T21" s="1"/>
      <c r="V21" s="50"/>
    </row>
    <row r="22" spans="1:22" ht="14" x14ac:dyDescent="0.2">
      <c r="A22" s="69"/>
      <c r="B22" s="45" t="s">
        <v>22</v>
      </c>
      <c r="C22" s="107" t="s">
        <v>301</v>
      </c>
      <c r="D22" s="1"/>
      <c r="E22" s="1"/>
      <c r="F22" s="1">
        <v>40</v>
      </c>
      <c r="G22" s="75" t="s">
        <v>308</v>
      </c>
      <c r="H22" s="101"/>
      <c r="I22" s="75" t="s">
        <v>260</v>
      </c>
      <c r="J22" s="5">
        <f t="shared" si="0"/>
        <v>85000</v>
      </c>
      <c r="K22" s="47"/>
      <c r="L22" s="5">
        <v>85000</v>
      </c>
      <c r="M22" s="5"/>
      <c r="N22" s="5"/>
      <c r="O22" s="5"/>
      <c r="P22" s="5"/>
      <c r="Q22" s="5"/>
      <c r="R22" s="5"/>
      <c r="S22" s="5"/>
      <c r="T22" s="1"/>
      <c r="V22" s="50"/>
    </row>
    <row r="23" spans="1:22" ht="14" x14ac:dyDescent="0.2">
      <c r="A23" s="69"/>
      <c r="B23" s="45" t="s">
        <v>114</v>
      </c>
      <c r="C23" s="48" t="s">
        <v>115</v>
      </c>
      <c r="D23" s="1"/>
      <c r="E23" s="1"/>
      <c r="F23" s="1">
        <v>20</v>
      </c>
      <c r="G23" s="75" t="s">
        <v>308</v>
      </c>
      <c r="H23" s="30"/>
      <c r="I23" s="75" t="s">
        <v>260</v>
      </c>
      <c r="J23" s="5">
        <f t="shared" si="0"/>
        <v>45000</v>
      </c>
      <c r="K23" s="47"/>
      <c r="L23" s="5">
        <v>45000</v>
      </c>
      <c r="M23" s="5"/>
      <c r="N23" s="5"/>
      <c r="O23" s="5"/>
      <c r="P23" s="5"/>
      <c r="Q23" s="5"/>
      <c r="R23" s="5"/>
      <c r="S23" s="5"/>
      <c r="T23" s="1"/>
      <c r="V23" s="44"/>
    </row>
    <row r="24" spans="1:22" x14ac:dyDescent="0.2">
      <c r="A24" s="69"/>
      <c r="B24" s="45" t="s">
        <v>114</v>
      </c>
      <c r="C24" s="76" t="s">
        <v>303</v>
      </c>
      <c r="D24" s="1"/>
      <c r="E24" s="1"/>
      <c r="F24" s="1">
        <v>20</v>
      </c>
      <c r="G24" s="74" t="s">
        <v>308</v>
      </c>
      <c r="H24" s="30"/>
      <c r="I24" s="74" t="s">
        <v>260</v>
      </c>
      <c r="J24" s="5">
        <f t="shared" si="0"/>
        <v>76000</v>
      </c>
      <c r="K24" s="47"/>
      <c r="L24" s="5">
        <v>76000</v>
      </c>
      <c r="M24" s="5"/>
      <c r="N24" s="5"/>
      <c r="O24" s="5"/>
      <c r="P24" s="5"/>
      <c r="Q24" s="5"/>
      <c r="R24" s="5"/>
      <c r="S24" s="5"/>
      <c r="T24" s="1"/>
      <c r="V24" s="44"/>
    </row>
    <row r="25" spans="1:22" ht="28" x14ac:dyDescent="0.2">
      <c r="A25" s="69"/>
      <c r="B25" s="1" t="s">
        <v>26</v>
      </c>
      <c r="C25" s="48" t="s">
        <v>94</v>
      </c>
      <c r="D25" s="1"/>
      <c r="E25" s="1"/>
      <c r="F25" s="1">
        <v>100</v>
      </c>
      <c r="G25" s="75" t="s">
        <v>311</v>
      </c>
      <c r="H25" s="101"/>
      <c r="I25" s="74" t="s">
        <v>268</v>
      </c>
      <c r="J25" s="5">
        <f t="shared" si="0"/>
        <v>105000</v>
      </c>
      <c r="K25" s="5"/>
      <c r="L25" s="5"/>
      <c r="M25" s="5">
        <v>35000</v>
      </c>
      <c r="N25" s="5"/>
      <c r="O25" s="5"/>
      <c r="P25" s="5">
        <v>35000</v>
      </c>
      <c r="Q25" s="5"/>
      <c r="R25" s="5"/>
      <c r="S25" s="5">
        <v>35000</v>
      </c>
      <c r="T25" s="1"/>
      <c r="V25" s="44"/>
    </row>
    <row r="26" spans="1:22" x14ac:dyDescent="0.2">
      <c r="A26" s="69"/>
      <c r="B26" s="1" t="s">
        <v>26</v>
      </c>
      <c r="C26" s="76" t="s">
        <v>159</v>
      </c>
      <c r="D26" s="1"/>
      <c r="E26" s="1"/>
      <c r="F26" s="1">
        <v>100</v>
      </c>
      <c r="G26" s="74" t="s">
        <v>267</v>
      </c>
      <c r="H26" s="49"/>
      <c r="I26" s="74" t="s">
        <v>268</v>
      </c>
      <c r="J26" s="5">
        <f t="shared" si="0"/>
        <v>30000</v>
      </c>
      <c r="K26" s="47"/>
      <c r="L26" s="5"/>
      <c r="M26" s="47">
        <v>10000</v>
      </c>
      <c r="N26" s="5"/>
      <c r="O26" s="5"/>
      <c r="P26" s="47">
        <v>10000</v>
      </c>
      <c r="Q26" s="5"/>
      <c r="R26" s="5"/>
      <c r="S26" s="47">
        <v>10000</v>
      </c>
      <c r="T26" s="1"/>
      <c r="V26" s="50"/>
    </row>
    <row r="27" spans="1:22" ht="14" x14ac:dyDescent="0.2">
      <c r="A27" s="69"/>
      <c r="B27" s="45" t="s">
        <v>53</v>
      </c>
      <c r="C27" s="76" t="s">
        <v>302</v>
      </c>
      <c r="D27" s="1"/>
      <c r="E27" s="1"/>
      <c r="F27" s="1">
        <v>14</v>
      </c>
      <c r="G27" s="74" t="s">
        <v>308</v>
      </c>
      <c r="H27" s="101"/>
      <c r="I27" s="75" t="s">
        <v>260</v>
      </c>
      <c r="J27" s="5">
        <f t="shared" si="0"/>
        <v>84000</v>
      </c>
      <c r="K27" s="47">
        <v>28000</v>
      </c>
      <c r="L27" s="5"/>
      <c r="M27" s="5"/>
      <c r="N27" s="5"/>
      <c r="O27" s="47">
        <v>28000</v>
      </c>
      <c r="P27" s="5"/>
      <c r="Q27" s="5"/>
      <c r="R27" s="5"/>
      <c r="S27" s="47">
        <v>28000</v>
      </c>
      <c r="T27" s="1"/>
      <c r="V27" s="50"/>
    </row>
    <row r="28" spans="1:22" ht="70" x14ac:dyDescent="0.2">
      <c r="A28" s="165"/>
      <c r="B28" s="120" t="s">
        <v>2</v>
      </c>
      <c r="C28" s="160" t="s">
        <v>385</v>
      </c>
      <c r="D28" s="152"/>
      <c r="E28" s="152"/>
      <c r="F28" s="161">
        <v>25</v>
      </c>
      <c r="G28" s="153" t="s">
        <v>316</v>
      </c>
      <c r="H28" s="166"/>
      <c r="I28" s="153" t="s">
        <v>313</v>
      </c>
      <c r="J28" s="5">
        <f t="shared" si="0"/>
        <v>1220000</v>
      </c>
      <c r="K28" s="146">
        <v>5000</v>
      </c>
      <c r="L28" s="146"/>
      <c r="M28" s="146">
        <v>5000</v>
      </c>
      <c r="N28" s="146"/>
      <c r="O28" s="146">
        <v>5000</v>
      </c>
      <c r="P28" s="146"/>
      <c r="Q28" s="146">
        <v>5000</v>
      </c>
      <c r="R28" s="146"/>
      <c r="S28" s="146"/>
      <c r="T28" s="146">
        <f>60000*20</f>
        <v>1200000</v>
      </c>
      <c r="V28" s="44"/>
    </row>
    <row r="29" spans="1:22" ht="42" x14ac:dyDescent="0.2">
      <c r="A29" s="164"/>
      <c r="B29" s="159" t="s">
        <v>2</v>
      </c>
      <c r="C29" s="162" t="s">
        <v>317</v>
      </c>
      <c r="D29" s="148"/>
      <c r="E29" s="148"/>
      <c r="F29" s="163">
        <v>25</v>
      </c>
      <c r="G29" s="156" t="s">
        <v>315</v>
      </c>
      <c r="H29" s="167"/>
      <c r="I29" s="156" t="s">
        <v>309</v>
      </c>
      <c r="J29" s="5">
        <f t="shared" si="0"/>
        <v>30000</v>
      </c>
      <c r="K29" s="147"/>
      <c r="L29" s="147">
        <v>7500</v>
      </c>
      <c r="M29" s="147"/>
      <c r="N29" s="147">
        <v>7500</v>
      </c>
      <c r="O29" s="147"/>
      <c r="P29" s="147">
        <v>7500</v>
      </c>
      <c r="Q29" s="147"/>
      <c r="R29" s="147">
        <v>7500</v>
      </c>
      <c r="S29" s="147"/>
      <c r="T29" s="148"/>
      <c r="V29" s="44"/>
    </row>
    <row r="30" spans="1:22" x14ac:dyDescent="0.2">
      <c r="A30" s="374" t="s">
        <v>3</v>
      </c>
      <c r="B30" s="365"/>
      <c r="C30" s="365"/>
      <c r="D30" s="365"/>
      <c r="E30" s="365"/>
      <c r="F30" s="365"/>
      <c r="G30" s="365"/>
      <c r="H30" s="365"/>
      <c r="I30" s="365"/>
      <c r="J30" s="365"/>
      <c r="K30" s="365"/>
      <c r="L30" s="365"/>
      <c r="M30" s="365"/>
      <c r="N30" s="365"/>
      <c r="O30" s="365"/>
      <c r="P30" s="365"/>
      <c r="Q30" s="365"/>
      <c r="R30" s="365"/>
      <c r="S30" s="365"/>
      <c r="T30" s="366"/>
      <c r="V30" s="44"/>
    </row>
    <row r="31" spans="1:22" ht="28" x14ac:dyDescent="0.2">
      <c r="A31" s="69"/>
      <c r="B31" s="1" t="s">
        <v>30</v>
      </c>
      <c r="C31" s="107" t="s">
        <v>965</v>
      </c>
      <c r="D31" s="1"/>
      <c r="E31" s="1"/>
      <c r="F31" s="1">
        <v>100</v>
      </c>
      <c r="G31" s="75" t="s">
        <v>386</v>
      </c>
      <c r="H31" s="30"/>
      <c r="I31" s="75" t="s">
        <v>263</v>
      </c>
      <c r="J31" s="5">
        <f t="shared" ref="J31:J37" si="1">SUM(K31:T31)</f>
        <v>15000</v>
      </c>
      <c r="K31" s="5"/>
      <c r="L31" s="5"/>
      <c r="M31" s="5">
        <v>5000</v>
      </c>
      <c r="N31" s="5"/>
      <c r="O31" s="5"/>
      <c r="P31" s="5"/>
      <c r="Q31" s="5">
        <v>5000</v>
      </c>
      <c r="R31" s="5"/>
      <c r="S31" s="5"/>
      <c r="T31" s="5">
        <v>5000</v>
      </c>
      <c r="V31" s="44"/>
    </row>
    <row r="32" spans="1:22" x14ac:dyDescent="0.2">
      <c r="A32" s="69"/>
      <c r="B32" s="1" t="s">
        <v>30</v>
      </c>
      <c r="C32" s="48" t="s">
        <v>108</v>
      </c>
      <c r="D32" s="1"/>
      <c r="E32" s="1"/>
      <c r="F32" s="1">
        <v>100</v>
      </c>
      <c r="G32" s="74" t="s">
        <v>264</v>
      </c>
      <c r="H32" s="49"/>
      <c r="I32" s="74" t="s">
        <v>263</v>
      </c>
      <c r="J32" s="5">
        <f t="shared" si="1"/>
        <v>45000</v>
      </c>
      <c r="K32" s="47"/>
      <c r="L32" s="5">
        <v>15000</v>
      </c>
      <c r="M32" s="47"/>
      <c r="N32" s="5"/>
      <c r="O32" s="5">
        <v>15000</v>
      </c>
      <c r="P32" s="5"/>
      <c r="Q32" s="5"/>
      <c r="R32" s="5">
        <v>15000</v>
      </c>
      <c r="S32" s="5"/>
      <c r="T32" s="5"/>
      <c r="V32" s="50"/>
    </row>
    <row r="33" spans="1:22" x14ac:dyDescent="0.2">
      <c r="A33" s="69"/>
      <c r="B33" s="1" t="s">
        <v>30</v>
      </c>
      <c r="C33" s="76" t="s">
        <v>160</v>
      </c>
      <c r="D33" s="1"/>
      <c r="E33" s="1"/>
      <c r="F33" s="1">
        <v>40</v>
      </c>
      <c r="G33" s="74" t="s">
        <v>264</v>
      </c>
      <c r="H33" s="49"/>
      <c r="I33" s="74" t="s">
        <v>263</v>
      </c>
      <c r="J33" s="5">
        <f t="shared" si="1"/>
        <v>20000</v>
      </c>
      <c r="K33" s="47">
        <v>10000</v>
      </c>
      <c r="L33" s="5"/>
      <c r="M33" s="47"/>
      <c r="N33" s="5"/>
      <c r="O33" s="5"/>
      <c r="P33" s="47">
        <v>10000</v>
      </c>
      <c r="Q33" s="5"/>
      <c r="R33" s="5"/>
      <c r="S33" s="5"/>
      <c r="T33" s="5"/>
      <c r="V33" s="50"/>
    </row>
    <row r="34" spans="1:22" ht="14" x14ac:dyDescent="0.2">
      <c r="A34" s="69"/>
      <c r="B34" s="1" t="s">
        <v>17</v>
      </c>
      <c r="C34" s="48" t="s">
        <v>57</v>
      </c>
      <c r="D34" s="1"/>
      <c r="E34" s="1"/>
      <c r="F34" s="1">
        <v>60</v>
      </c>
      <c r="G34" s="75" t="s">
        <v>319</v>
      </c>
      <c r="H34" s="102"/>
      <c r="I34" s="75" t="s">
        <v>263</v>
      </c>
      <c r="J34" s="5">
        <f t="shared" si="1"/>
        <v>36000</v>
      </c>
      <c r="K34" s="47"/>
      <c r="L34" s="5"/>
      <c r="M34" s="5">
        <v>12000</v>
      </c>
      <c r="N34" s="5"/>
      <c r="O34" s="5"/>
      <c r="P34" s="5"/>
      <c r="Q34" s="5">
        <v>12000</v>
      </c>
      <c r="R34" s="5"/>
      <c r="S34" s="5"/>
      <c r="T34" s="5">
        <v>12000</v>
      </c>
      <c r="V34" s="44"/>
    </row>
    <row r="35" spans="1:22" ht="14" x14ac:dyDescent="0.2">
      <c r="A35" s="165"/>
      <c r="B35" s="120" t="s">
        <v>116</v>
      </c>
      <c r="C35" s="151" t="s">
        <v>318</v>
      </c>
      <c r="D35" s="152"/>
      <c r="E35" s="152"/>
      <c r="F35" s="152">
        <v>25</v>
      </c>
      <c r="G35" s="153" t="s">
        <v>319</v>
      </c>
      <c r="H35" s="154"/>
      <c r="I35" s="153" t="s">
        <v>263</v>
      </c>
      <c r="J35" s="5">
        <f t="shared" si="1"/>
        <v>40000</v>
      </c>
      <c r="K35" s="146">
        <v>10000</v>
      </c>
      <c r="L35" s="146">
        <v>10000</v>
      </c>
      <c r="M35" s="146"/>
      <c r="N35" s="146"/>
      <c r="O35" s="146">
        <v>10000</v>
      </c>
      <c r="P35" s="149"/>
      <c r="Q35" s="146"/>
      <c r="R35" s="146">
        <v>10000</v>
      </c>
      <c r="S35" s="146"/>
      <c r="T35" s="146"/>
      <c r="V35" s="50"/>
    </row>
    <row r="36" spans="1:22" ht="28" x14ac:dyDescent="0.2">
      <c r="A36" s="164"/>
      <c r="B36" s="159" t="s">
        <v>286</v>
      </c>
      <c r="C36" s="155" t="s">
        <v>387</v>
      </c>
      <c r="D36" s="148"/>
      <c r="E36" s="148"/>
      <c r="F36" s="148">
        <v>30</v>
      </c>
      <c r="G36" s="156" t="s">
        <v>321</v>
      </c>
      <c r="H36" s="157"/>
      <c r="I36" s="156" t="s">
        <v>289</v>
      </c>
      <c r="J36" s="5">
        <f t="shared" si="1"/>
        <v>45000</v>
      </c>
      <c r="K36" s="147"/>
      <c r="L36" s="147"/>
      <c r="M36" s="147"/>
      <c r="N36" s="147">
        <v>45000</v>
      </c>
      <c r="O36" s="147"/>
      <c r="P36" s="147"/>
      <c r="Q36" s="147"/>
      <c r="R36" s="147"/>
      <c r="S36" s="147"/>
      <c r="T36" s="150"/>
      <c r="V36" s="50"/>
    </row>
    <row r="37" spans="1:22" ht="14" x14ac:dyDescent="0.2">
      <c r="A37" s="164"/>
      <c r="B37" s="159" t="s">
        <v>286</v>
      </c>
      <c r="C37" s="155" t="s">
        <v>320</v>
      </c>
      <c r="D37" s="148"/>
      <c r="E37" s="148"/>
      <c r="F37" s="148">
        <v>30</v>
      </c>
      <c r="G37" s="156" t="s">
        <v>322</v>
      </c>
      <c r="H37" s="157"/>
      <c r="I37" s="156" t="s">
        <v>263</v>
      </c>
      <c r="J37" s="259">
        <f t="shared" si="1"/>
        <v>35000</v>
      </c>
      <c r="K37" s="147"/>
      <c r="L37" s="147"/>
      <c r="M37" s="147"/>
      <c r="N37" s="147">
        <v>35000</v>
      </c>
      <c r="O37" s="147"/>
      <c r="P37" s="147"/>
      <c r="Q37" s="147"/>
      <c r="R37" s="147"/>
      <c r="S37" s="147"/>
      <c r="T37" s="150"/>
      <c r="V37" s="50"/>
    </row>
    <row r="38" spans="1:22" x14ac:dyDescent="0.2">
      <c r="A38" s="374" t="s">
        <v>4</v>
      </c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6"/>
      <c r="V38" s="44"/>
    </row>
    <row r="39" spans="1:22" ht="14" x14ac:dyDescent="0.2">
      <c r="A39" s="69"/>
      <c r="B39" s="1" t="s">
        <v>11</v>
      </c>
      <c r="C39" s="76" t="s">
        <v>55</v>
      </c>
      <c r="D39" s="1"/>
      <c r="E39" s="1"/>
      <c r="F39" s="1">
        <v>15</v>
      </c>
      <c r="G39" s="75" t="s">
        <v>389</v>
      </c>
      <c r="H39" s="101"/>
      <c r="I39" s="74" t="s">
        <v>327</v>
      </c>
      <c r="J39" s="5">
        <f t="shared" ref="J39:J46" si="2">SUM(K39:T39)</f>
        <v>175000</v>
      </c>
      <c r="K39" s="47"/>
      <c r="L39" s="5"/>
      <c r="M39" s="5">
        <v>175000</v>
      </c>
      <c r="N39" s="5"/>
      <c r="O39" s="5"/>
      <c r="P39" s="5"/>
      <c r="Q39" s="5"/>
      <c r="R39" s="5"/>
      <c r="S39" s="5"/>
      <c r="T39" s="63"/>
      <c r="V39" s="50"/>
    </row>
    <row r="40" spans="1:22" ht="14" x14ac:dyDescent="0.2">
      <c r="A40" s="69"/>
      <c r="B40" s="1" t="s">
        <v>11</v>
      </c>
      <c r="C40" s="48" t="s">
        <v>122</v>
      </c>
      <c r="D40" s="1"/>
      <c r="E40" s="1"/>
      <c r="F40" s="1">
        <v>35</v>
      </c>
      <c r="G40" s="75" t="s">
        <v>389</v>
      </c>
      <c r="H40" s="30"/>
      <c r="I40" s="74" t="s">
        <v>327</v>
      </c>
      <c r="J40" s="5">
        <f t="shared" si="2"/>
        <v>160000</v>
      </c>
      <c r="K40" s="47">
        <v>10000</v>
      </c>
      <c r="L40" s="5"/>
      <c r="M40" s="47"/>
      <c r="N40" s="5">
        <v>150000</v>
      </c>
      <c r="O40" s="5"/>
      <c r="P40" s="5"/>
      <c r="Q40" s="5"/>
      <c r="R40" s="5"/>
      <c r="S40" s="5"/>
      <c r="T40" s="63"/>
      <c r="V40" s="44"/>
    </row>
    <row r="41" spans="1:22" ht="14" x14ac:dyDescent="0.2">
      <c r="A41" s="69"/>
      <c r="B41" s="1" t="s">
        <v>11</v>
      </c>
      <c r="C41" s="48" t="s">
        <v>110</v>
      </c>
      <c r="D41" s="1"/>
      <c r="E41" s="1"/>
      <c r="F41" s="1">
        <v>60</v>
      </c>
      <c r="G41" s="75" t="s">
        <v>319</v>
      </c>
      <c r="H41" s="30"/>
      <c r="I41" s="74" t="s">
        <v>263</v>
      </c>
      <c r="J41" s="5">
        <f t="shared" si="2"/>
        <v>30000</v>
      </c>
      <c r="K41" s="5"/>
      <c r="L41" s="5">
        <v>10000</v>
      </c>
      <c r="M41" s="5"/>
      <c r="N41" s="47"/>
      <c r="O41" s="5"/>
      <c r="P41" s="5"/>
      <c r="Q41" s="5">
        <v>10000</v>
      </c>
      <c r="R41" s="5"/>
      <c r="S41" s="5"/>
      <c r="T41" s="5">
        <v>10000</v>
      </c>
      <c r="V41" s="44"/>
    </row>
    <row r="42" spans="1:22" ht="14" x14ac:dyDescent="0.2">
      <c r="A42" s="69"/>
      <c r="B42" s="1" t="s">
        <v>11</v>
      </c>
      <c r="C42" s="76" t="s">
        <v>102</v>
      </c>
      <c r="D42" s="1"/>
      <c r="E42" s="1"/>
      <c r="F42" s="1">
        <v>100</v>
      </c>
      <c r="G42" s="75" t="s">
        <v>319</v>
      </c>
      <c r="H42" s="30"/>
      <c r="I42" s="74" t="s">
        <v>263</v>
      </c>
      <c r="J42" s="5">
        <f t="shared" si="2"/>
        <v>45000</v>
      </c>
      <c r="K42" s="5">
        <v>35000</v>
      </c>
      <c r="L42" s="5"/>
      <c r="M42" s="5"/>
      <c r="N42" s="47"/>
      <c r="O42" s="5">
        <v>10000</v>
      </c>
      <c r="P42" s="5"/>
      <c r="Q42" s="5"/>
      <c r="R42" s="5"/>
      <c r="S42" s="5"/>
      <c r="T42" s="63"/>
      <c r="V42" s="44"/>
    </row>
    <row r="43" spans="1:22" ht="14" x14ac:dyDescent="0.2">
      <c r="A43" s="69"/>
      <c r="B43" s="1" t="s">
        <v>11</v>
      </c>
      <c r="C43" s="76" t="s">
        <v>388</v>
      </c>
      <c r="D43" s="1"/>
      <c r="E43" s="1"/>
      <c r="F43" s="1">
        <v>50</v>
      </c>
      <c r="G43" s="75" t="s">
        <v>264</v>
      </c>
      <c r="H43" s="30"/>
      <c r="I43" s="74" t="s">
        <v>263</v>
      </c>
      <c r="J43" s="5">
        <f t="shared" si="2"/>
        <v>0</v>
      </c>
      <c r="K43" s="5"/>
      <c r="L43" s="5"/>
      <c r="M43" s="5"/>
      <c r="N43" s="47"/>
      <c r="O43" s="5"/>
      <c r="P43" s="5"/>
      <c r="Q43" s="5"/>
      <c r="R43" s="5"/>
      <c r="S43" s="5"/>
      <c r="T43" s="63"/>
      <c r="V43" s="44"/>
    </row>
    <row r="44" spans="1:22" ht="14" x14ac:dyDescent="0.2">
      <c r="A44" s="69"/>
      <c r="B44" s="1" t="s">
        <v>12</v>
      </c>
      <c r="C44" s="48" t="s">
        <v>152</v>
      </c>
      <c r="D44" s="1"/>
      <c r="E44" s="1"/>
      <c r="F44" s="1">
        <v>25</v>
      </c>
      <c r="G44" s="75" t="s">
        <v>389</v>
      </c>
      <c r="H44" s="101"/>
      <c r="I44" s="75" t="s">
        <v>279</v>
      </c>
      <c r="J44" s="5">
        <f t="shared" si="2"/>
        <v>30000</v>
      </c>
      <c r="K44" s="5"/>
      <c r="L44" s="5"/>
      <c r="M44" s="5">
        <v>10000</v>
      </c>
      <c r="N44" s="5"/>
      <c r="O44" s="5"/>
      <c r="P44" s="5">
        <v>10000</v>
      </c>
      <c r="Q44" s="5"/>
      <c r="R44" s="5"/>
      <c r="S44" s="5">
        <v>10000</v>
      </c>
      <c r="T44" s="63"/>
      <c r="V44" s="50"/>
    </row>
    <row r="45" spans="1:22" ht="14" x14ac:dyDescent="0.2">
      <c r="A45" s="69"/>
      <c r="B45" s="74" t="s">
        <v>1153</v>
      </c>
      <c r="C45" s="48" t="s">
        <v>56</v>
      </c>
      <c r="D45" s="1"/>
      <c r="E45" s="1"/>
      <c r="F45" s="1">
        <v>10</v>
      </c>
      <c r="G45" s="75" t="s">
        <v>306</v>
      </c>
      <c r="H45" s="102"/>
      <c r="I45" s="75" t="s">
        <v>263</v>
      </c>
      <c r="J45" s="5">
        <f t="shared" si="2"/>
        <v>80000</v>
      </c>
      <c r="K45" s="47">
        <v>80000</v>
      </c>
      <c r="L45" s="47"/>
      <c r="M45" s="47"/>
      <c r="N45" s="47"/>
      <c r="O45" s="47"/>
      <c r="P45" s="47"/>
      <c r="Q45" s="47"/>
      <c r="R45" s="47"/>
      <c r="S45" s="47"/>
      <c r="T45" s="47"/>
      <c r="V45" s="44"/>
    </row>
    <row r="46" spans="1:22" ht="14" x14ac:dyDescent="0.2">
      <c r="A46" s="69"/>
      <c r="B46" s="1" t="s">
        <v>13</v>
      </c>
      <c r="C46" s="48" t="s">
        <v>56</v>
      </c>
      <c r="D46" s="1"/>
      <c r="E46" s="1"/>
      <c r="F46" s="1">
        <v>10</v>
      </c>
      <c r="G46" s="75" t="s">
        <v>306</v>
      </c>
      <c r="H46" s="102"/>
      <c r="I46" s="75" t="s">
        <v>263</v>
      </c>
      <c r="J46" s="5">
        <f t="shared" si="2"/>
        <v>81500</v>
      </c>
      <c r="K46" s="47">
        <v>5000</v>
      </c>
      <c r="L46" s="47">
        <v>8500</v>
      </c>
      <c r="M46" s="47">
        <v>8500</v>
      </c>
      <c r="N46" s="47">
        <v>8500</v>
      </c>
      <c r="O46" s="47">
        <v>8500</v>
      </c>
      <c r="P46" s="47">
        <v>8500</v>
      </c>
      <c r="Q46" s="47">
        <v>8500</v>
      </c>
      <c r="R46" s="47">
        <v>8500</v>
      </c>
      <c r="S46" s="47">
        <v>8500</v>
      </c>
      <c r="T46" s="47">
        <v>8500</v>
      </c>
      <c r="V46" s="44"/>
    </row>
    <row r="47" spans="1:22" x14ac:dyDescent="0.2">
      <c r="A47" s="347" t="s">
        <v>5</v>
      </c>
      <c r="B47" s="348"/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/>
      <c r="S47" s="348"/>
      <c r="T47" s="349"/>
      <c r="V47" s="44"/>
    </row>
    <row r="48" spans="1:22" s="121" customFormat="1" ht="28" x14ac:dyDescent="0.2">
      <c r="A48" s="69"/>
      <c r="B48" s="74" t="s">
        <v>19</v>
      </c>
      <c r="C48" s="76" t="s">
        <v>118</v>
      </c>
      <c r="D48" s="74"/>
      <c r="E48" s="74"/>
      <c r="F48" s="74">
        <v>30</v>
      </c>
      <c r="G48" s="75" t="s">
        <v>394</v>
      </c>
      <c r="H48" s="168"/>
      <c r="I48" s="74" t="s">
        <v>966</v>
      </c>
      <c r="J48" s="5">
        <f t="shared" ref="J48:J59" si="3">SUM(K48:T48)</f>
        <v>15000</v>
      </c>
      <c r="K48" s="169">
        <v>1500</v>
      </c>
      <c r="L48" s="169">
        <v>1500</v>
      </c>
      <c r="M48" s="169">
        <v>1500</v>
      </c>
      <c r="N48" s="169">
        <v>1500</v>
      </c>
      <c r="O48" s="169">
        <v>1500</v>
      </c>
      <c r="P48" s="169">
        <v>1500</v>
      </c>
      <c r="Q48" s="169">
        <v>1500</v>
      </c>
      <c r="R48" s="169">
        <v>1500</v>
      </c>
      <c r="S48" s="169">
        <v>1500</v>
      </c>
      <c r="T48" s="169">
        <v>1500</v>
      </c>
      <c r="V48" s="170"/>
    </row>
    <row r="49" spans="1:22" s="121" customFormat="1" ht="28" x14ac:dyDescent="0.2">
      <c r="A49" s="69"/>
      <c r="B49" s="74" t="s">
        <v>19</v>
      </c>
      <c r="C49" s="76" t="s">
        <v>120</v>
      </c>
      <c r="D49" s="74"/>
      <c r="E49" s="74"/>
      <c r="F49" s="74">
        <v>30</v>
      </c>
      <c r="G49" s="75" t="s">
        <v>395</v>
      </c>
      <c r="H49" s="168"/>
      <c r="I49" s="74" t="s">
        <v>966</v>
      </c>
      <c r="J49" s="5">
        <f t="shared" si="3"/>
        <v>15000</v>
      </c>
      <c r="K49" s="169">
        <v>1500</v>
      </c>
      <c r="L49" s="169">
        <v>1500</v>
      </c>
      <c r="M49" s="169">
        <v>1500</v>
      </c>
      <c r="N49" s="169">
        <v>1500</v>
      </c>
      <c r="O49" s="169">
        <v>1500</v>
      </c>
      <c r="P49" s="169">
        <v>1500</v>
      </c>
      <c r="Q49" s="169">
        <v>1500</v>
      </c>
      <c r="R49" s="169">
        <v>1500</v>
      </c>
      <c r="S49" s="169">
        <v>1500</v>
      </c>
      <c r="T49" s="169">
        <v>1500</v>
      </c>
      <c r="V49" s="170"/>
    </row>
    <row r="50" spans="1:22" s="121" customFormat="1" ht="28" x14ac:dyDescent="0.2">
      <c r="A50" s="69"/>
      <c r="B50" s="74" t="s">
        <v>19</v>
      </c>
      <c r="C50" s="76" t="s">
        <v>119</v>
      </c>
      <c r="D50" s="74"/>
      <c r="E50" s="74"/>
      <c r="F50" s="74">
        <v>30</v>
      </c>
      <c r="G50" s="75" t="s">
        <v>396</v>
      </c>
      <c r="H50" s="168"/>
      <c r="I50" s="74" t="s">
        <v>966</v>
      </c>
      <c r="J50" s="5">
        <f t="shared" si="3"/>
        <v>10000</v>
      </c>
      <c r="K50" s="169">
        <v>1000</v>
      </c>
      <c r="L50" s="169">
        <v>1000</v>
      </c>
      <c r="M50" s="169">
        <v>1000</v>
      </c>
      <c r="N50" s="169">
        <v>1000</v>
      </c>
      <c r="O50" s="169">
        <v>1000</v>
      </c>
      <c r="P50" s="169">
        <v>1000</v>
      </c>
      <c r="Q50" s="169">
        <v>1000</v>
      </c>
      <c r="R50" s="169">
        <v>1000</v>
      </c>
      <c r="S50" s="169">
        <v>1000</v>
      </c>
      <c r="T50" s="169">
        <v>1000</v>
      </c>
      <c r="V50" s="170"/>
    </row>
    <row r="51" spans="1:22" s="121" customFormat="1" ht="28" x14ac:dyDescent="0.2">
      <c r="A51" s="69"/>
      <c r="B51" s="74" t="s">
        <v>19</v>
      </c>
      <c r="C51" s="76" t="s">
        <v>136</v>
      </c>
      <c r="D51" s="74"/>
      <c r="E51" s="74"/>
      <c r="F51" s="74">
        <v>12</v>
      </c>
      <c r="G51" s="75" t="s">
        <v>397</v>
      </c>
      <c r="H51" s="168"/>
      <c r="I51" s="74" t="s">
        <v>966</v>
      </c>
      <c r="J51" s="5">
        <f t="shared" si="3"/>
        <v>10000</v>
      </c>
      <c r="K51" s="169">
        <v>1000</v>
      </c>
      <c r="L51" s="169">
        <v>1000</v>
      </c>
      <c r="M51" s="169">
        <v>1000</v>
      </c>
      <c r="N51" s="169">
        <v>1000</v>
      </c>
      <c r="O51" s="169">
        <v>1000</v>
      </c>
      <c r="P51" s="169">
        <v>1000</v>
      </c>
      <c r="Q51" s="169">
        <v>1000</v>
      </c>
      <c r="R51" s="169">
        <v>1000</v>
      </c>
      <c r="S51" s="169">
        <v>1000</v>
      </c>
      <c r="T51" s="169">
        <v>1000</v>
      </c>
      <c r="U51" s="171"/>
      <c r="V51" s="170"/>
    </row>
    <row r="52" spans="1:22" s="121" customFormat="1" ht="28" x14ac:dyDescent="0.2">
      <c r="A52" s="69"/>
      <c r="B52" s="74" t="s">
        <v>19</v>
      </c>
      <c r="C52" s="76" t="s">
        <v>117</v>
      </c>
      <c r="D52" s="74"/>
      <c r="E52" s="74"/>
      <c r="F52" s="74">
        <v>10</v>
      </c>
      <c r="G52" s="75" t="s">
        <v>395</v>
      </c>
      <c r="H52" s="168"/>
      <c r="I52" s="74" t="s">
        <v>966</v>
      </c>
      <c r="J52" s="5">
        <f t="shared" si="3"/>
        <v>10000</v>
      </c>
      <c r="K52" s="169">
        <v>1000</v>
      </c>
      <c r="L52" s="169">
        <v>1000</v>
      </c>
      <c r="M52" s="169">
        <v>1000</v>
      </c>
      <c r="N52" s="169">
        <v>1000</v>
      </c>
      <c r="O52" s="169">
        <v>1000</v>
      </c>
      <c r="P52" s="169">
        <v>1000</v>
      </c>
      <c r="Q52" s="169">
        <v>1000</v>
      </c>
      <c r="R52" s="169">
        <v>1000</v>
      </c>
      <c r="S52" s="169">
        <v>1000</v>
      </c>
      <c r="T52" s="169">
        <v>1000</v>
      </c>
      <c r="V52" s="170"/>
    </row>
    <row r="53" spans="1:22" s="121" customFormat="1" ht="28" x14ac:dyDescent="0.2">
      <c r="A53" s="69"/>
      <c r="B53" s="74" t="s">
        <v>19</v>
      </c>
      <c r="C53" s="76" t="s">
        <v>967</v>
      </c>
      <c r="D53" s="74"/>
      <c r="E53" s="74"/>
      <c r="F53" s="74">
        <v>10</v>
      </c>
      <c r="G53" s="74" t="s">
        <v>968</v>
      </c>
      <c r="H53" s="168"/>
      <c r="I53" s="75" t="s">
        <v>969</v>
      </c>
      <c r="J53" s="5">
        <f t="shared" si="3"/>
        <v>3500</v>
      </c>
      <c r="K53" s="169"/>
      <c r="L53" s="169"/>
      <c r="M53" s="169"/>
      <c r="N53" s="169">
        <v>3500</v>
      </c>
      <c r="O53" s="169"/>
      <c r="P53" s="169"/>
      <c r="Q53" s="169"/>
      <c r="R53" s="169"/>
      <c r="S53" s="169"/>
      <c r="T53" s="169"/>
      <c r="V53" s="170"/>
    </row>
    <row r="54" spans="1:22" s="121" customFormat="1" ht="28" x14ac:dyDescent="0.2">
      <c r="A54" s="69"/>
      <c r="B54" s="74" t="s">
        <v>19</v>
      </c>
      <c r="C54" s="107" t="s">
        <v>970</v>
      </c>
      <c r="D54" s="74"/>
      <c r="E54" s="74"/>
      <c r="F54" s="74">
        <v>30</v>
      </c>
      <c r="G54" s="74" t="s">
        <v>971</v>
      </c>
      <c r="H54" s="168"/>
      <c r="I54" s="74" t="s">
        <v>966</v>
      </c>
      <c r="J54" s="5">
        <f t="shared" si="3"/>
        <v>14000</v>
      </c>
      <c r="K54" s="169"/>
      <c r="L54" s="169">
        <v>3500</v>
      </c>
      <c r="M54" s="169"/>
      <c r="N54" s="169"/>
      <c r="O54" s="169">
        <v>3500</v>
      </c>
      <c r="P54" s="169"/>
      <c r="Q54" s="169"/>
      <c r="R54" s="169">
        <v>3500</v>
      </c>
      <c r="S54" s="169"/>
      <c r="T54" s="169">
        <v>3500</v>
      </c>
      <c r="V54" s="170"/>
    </row>
    <row r="55" spans="1:22" s="121" customFormat="1" ht="28" x14ac:dyDescent="0.2">
      <c r="A55" s="69"/>
      <c r="B55" s="74" t="s">
        <v>19</v>
      </c>
      <c r="C55" s="107" t="s">
        <v>972</v>
      </c>
      <c r="D55" s="74"/>
      <c r="E55" s="74"/>
      <c r="F55" s="74">
        <v>6</v>
      </c>
      <c r="G55" s="74" t="s">
        <v>971</v>
      </c>
      <c r="H55" s="168"/>
      <c r="I55" s="75" t="s">
        <v>969</v>
      </c>
      <c r="J55" s="5">
        <f t="shared" si="3"/>
        <v>10000</v>
      </c>
      <c r="K55" s="169">
        <v>5000</v>
      </c>
      <c r="L55" s="169"/>
      <c r="M55" s="169"/>
      <c r="N55" s="169"/>
      <c r="O55" s="169"/>
      <c r="P55" s="169"/>
      <c r="Q55" s="169"/>
      <c r="R55" s="169">
        <v>5000</v>
      </c>
      <c r="S55" s="169"/>
      <c r="T55" s="169"/>
      <c r="V55" s="170"/>
    </row>
    <row r="56" spans="1:22" s="121" customFormat="1" x14ac:dyDescent="0.2">
      <c r="A56" s="69"/>
      <c r="B56" s="74" t="s">
        <v>19</v>
      </c>
      <c r="C56" s="76" t="s">
        <v>973</v>
      </c>
      <c r="D56" s="74"/>
      <c r="E56" s="74"/>
      <c r="F56" s="74">
        <v>10</v>
      </c>
      <c r="G56" s="74" t="s">
        <v>971</v>
      </c>
      <c r="H56" s="168"/>
      <c r="I56" s="74" t="s">
        <v>974</v>
      </c>
      <c r="J56" s="5">
        <f t="shared" si="3"/>
        <v>10000</v>
      </c>
      <c r="K56" s="169">
        <v>5000</v>
      </c>
      <c r="L56" s="169"/>
      <c r="M56" s="169"/>
      <c r="N56" s="169"/>
      <c r="O56" s="169"/>
      <c r="P56" s="169"/>
      <c r="Q56" s="169"/>
      <c r="R56" s="169"/>
      <c r="S56" s="169"/>
      <c r="T56" s="169">
        <v>5000</v>
      </c>
      <c r="V56" s="170"/>
    </row>
    <row r="57" spans="1:22" s="121" customFormat="1" ht="28" x14ac:dyDescent="0.2">
      <c r="A57" s="69"/>
      <c r="B57" s="75" t="s">
        <v>975</v>
      </c>
      <c r="C57" s="76" t="s">
        <v>976</v>
      </c>
      <c r="D57" s="74"/>
      <c r="E57" s="74"/>
      <c r="F57" s="74">
        <v>30</v>
      </c>
      <c r="G57" s="74" t="s">
        <v>977</v>
      </c>
      <c r="H57" s="168"/>
      <c r="I57" s="75" t="s">
        <v>969</v>
      </c>
      <c r="J57" s="5">
        <f t="shared" si="3"/>
        <v>20000</v>
      </c>
      <c r="K57" s="169">
        <v>2000</v>
      </c>
      <c r="L57" s="169">
        <v>2000</v>
      </c>
      <c r="M57" s="169">
        <v>2000</v>
      </c>
      <c r="N57" s="169">
        <v>2000</v>
      </c>
      <c r="O57" s="169">
        <v>2000</v>
      </c>
      <c r="P57" s="169">
        <v>2000</v>
      </c>
      <c r="Q57" s="169">
        <v>2000</v>
      </c>
      <c r="R57" s="169">
        <v>2000</v>
      </c>
      <c r="S57" s="169">
        <v>2000</v>
      </c>
      <c r="T57" s="169">
        <v>2000</v>
      </c>
      <c r="V57" s="170"/>
    </row>
    <row r="58" spans="1:22" s="121" customFormat="1" ht="42" x14ac:dyDescent="0.2">
      <c r="A58" s="69"/>
      <c r="B58" s="74" t="s">
        <v>5</v>
      </c>
      <c r="C58" s="76" t="s">
        <v>390</v>
      </c>
      <c r="D58" s="74"/>
      <c r="E58" s="74"/>
      <c r="F58" s="74">
        <v>60</v>
      </c>
      <c r="G58" s="75" t="s">
        <v>392</v>
      </c>
      <c r="H58" s="168"/>
      <c r="I58" s="75" t="s">
        <v>969</v>
      </c>
      <c r="J58" s="5">
        <f t="shared" si="3"/>
        <v>30000</v>
      </c>
      <c r="K58" s="169"/>
      <c r="L58" s="169">
        <v>30000</v>
      </c>
      <c r="M58" s="169"/>
      <c r="N58" s="169"/>
      <c r="O58" s="169"/>
      <c r="P58" s="169"/>
      <c r="Q58" s="169"/>
      <c r="R58" s="169"/>
      <c r="S58" s="169"/>
      <c r="T58" s="169"/>
      <c r="V58" s="170"/>
    </row>
    <row r="59" spans="1:22" s="121" customFormat="1" ht="42" x14ac:dyDescent="0.2">
      <c r="A59" s="69"/>
      <c r="B59" s="74" t="s">
        <v>5</v>
      </c>
      <c r="C59" s="107" t="s">
        <v>391</v>
      </c>
      <c r="D59" s="74"/>
      <c r="E59" s="74"/>
      <c r="F59" s="74">
        <v>60</v>
      </c>
      <c r="G59" s="75" t="s">
        <v>393</v>
      </c>
      <c r="H59" s="168"/>
      <c r="I59" s="75" t="s">
        <v>969</v>
      </c>
      <c r="J59" s="5">
        <f t="shared" si="3"/>
        <v>7500</v>
      </c>
      <c r="K59" s="169"/>
      <c r="L59" s="169">
        <v>7500</v>
      </c>
      <c r="M59" s="169"/>
      <c r="N59" s="169"/>
      <c r="O59" s="169"/>
      <c r="P59" s="169"/>
      <c r="Q59" s="169"/>
      <c r="R59" s="169"/>
      <c r="S59" s="169"/>
      <c r="T59" s="169"/>
      <c r="V59" s="170"/>
    </row>
    <row r="60" spans="1:22" x14ac:dyDescent="0.2">
      <c r="A60" s="373" t="s">
        <v>6</v>
      </c>
      <c r="B60" s="367"/>
      <c r="C60" s="367"/>
      <c r="D60" s="367"/>
      <c r="E60" s="367"/>
      <c r="F60" s="367"/>
      <c r="G60" s="367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9"/>
      <c r="V60" s="44"/>
    </row>
    <row r="61" spans="1:22" s="121" customFormat="1" x14ac:dyDescent="0.2">
      <c r="A61" s="117"/>
      <c r="B61" s="214" t="s">
        <v>982</v>
      </c>
      <c r="C61" s="217" t="s">
        <v>983</v>
      </c>
      <c r="D61" s="159"/>
      <c r="E61" s="159"/>
      <c r="F61" s="159">
        <v>20</v>
      </c>
      <c r="G61" s="214" t="s">
        <v>407</v>
      </c>
      <c r="H61" s="175"/>
      <c r="I61" s="74" t="s">
        <v>966</v>
      </c>
      <c r="J61" s="169">
        <f t="shared" ref="J61:J71" si="4">SUM(K61:T61)</f>
        <v>10000</v>
      </c>
      <c r="K61" s="169"/>
      <c r="L61" s="169">
        <v>2000</v>
      </c>
      <c r="M61" s="169"/>
      <c r="N61" s="169">
        <v>2000</v>
      </c>
      <c r="O61" s="169"/>
      <c r="P61" s="169">
        <v>2000</v>
      </c>
      <c r="Q61" s="169"/>
      <c r="R61" s="169">
        <v>2000</v>
      </c>
      <c r="S61" s="169"/>
      <c r="T61" s="169">
        <v>2000</v>
      </c>
      <c r="V61" s="170"/>
    </row>
    <row r="62" spans="1:22" s="121" customFormat="1" x14ac:dyDescent="0.2">
      <c r="A62" s="117"/>
      <c r="B62" s="213" t="s">
        <v>978</v>
      </c>
      <c r="C62" s="216" t="s">
        <v>980</v>
      </c>
      <c r="D62" s="159"/>
      <c r="E62" s="159"/>
      <c r="F62" s="159">
        <v>15</v>
      </c>
      <c r="G62" s="214" t="s">
        <v>1084</v>
      </c>
      <c r="H62" s="175"/>
      <c r="I62" s="74" t="s">
        <v>974</v>
      </c>
      <c r="J62" s="169">
        <f t="shared" si="4"/>
        <v>13000</v>
      </c>
      <c r="K62" s="169"/>
      <c r="L62" s="169"/>
      <c r="M62" s="169"/>
      <c r="N62" s="169"/>
      <c r="O62" s="169">
        <v>13000</v>
      </c>
      <c r="P62" s="169"/>
      <c r="Q62" s="169"/>
      <c r="R62" s="169"/>
      <c r="S62" s="169"/>
      <c r="T62" s="47"/>
      <c r="V62" s="170"/>
    </row>
    <row r="63" spans="1:22" s="121" customFormat="1" x14ac:dyDescent="0.2">
      <c r="A63" s="117"/>
      <c r="B63" s="213" t="s">
        <v>978</v>
      </c>
      <c r="C63" s="216" t="s">
        <v>980</v>
      </c>
      <c r="D63" s="159"/>
      <c r="E63" s="159"/>
      <c r="F63" s="159">
        <v>15</v>
      </c>
      <c r="G63" s="214" t="s">
        <v>1085</v>
      </c>
      <c r="H63" s="175"/>
      <c r="I63" s="74" t="s">
        <v>974</v>
      </c>
      <c r="J63" s="169">
        <f t="shared" si="4"/>
        <v>13000</v>
      </c>
      <c r="K63" s="169"/>
      <c r="L63" s="169"/>
      <c r="M63" s="169"/>
      <c r="N63" s="169"/>
      <c r="O63" s="169">
        <v>13000</v>
      </c>
      <c r="P63" s="169"/>
      <c r="Q63" s="169"/>
      <c r="R63" s="169"/>
      <c r="S63" s="169"/>
      <c r="T63" s="47"/>
      <c r="V63" s="170"/>
    </row>
    <row r="64" spans="1:22" s="121" customFormat="1" x14ac:dyDescent="0.2">
      <c r="A64" s="117"/>
      <c r="B64" s="213" t="s">
        <v>978</v>
      </c>
      <c r="C64" s="216" t="s">
        <v>980</v>
      </c>
      <c r="D64" s="159"/>
      <c r="E64" s="159"/>
      <c r="F64" s="159">
        <v>15</v>
      </c>
      <c r="G64" s="214" t="s">
        <v>1075</v>
      </c>
      <c r="H64" s="175"/>
      <c r="I64" s="74" t="s">
        <v>974</v>
      </c>
      <c r="J64" s="169">
        <f t="shared" si="4"/>
        <v>55000</v>
      </c>
      <c r="K64" s="169"/>
      <c r="L64" s="169"/>
      <c r="M64" s="169"/>
      <c r="N64" s="169"/>
      <c r="O64" s="169"/>
      <c r="P64" s="169"/>
      <c r="Q64" s="169"/>
      <c r="R64" s="169"/>
      <c r="S64" s="169">
        <v>55000</v>
      </c>
      <c r="T64" s="47"/>
      <c r="V64" s="170"/>
    </row>
    <row r="65" spans="1:22" s="121" customFormat="1" x14ac:dyDescent="0.2">
      <c r="A65" s="117"/>
      <c r="B65" s="213" t="s">
        <v>978</v>
      </c>
      <c r="C65" s="216" t="s">
        <v>980</v>
      </c>
      <c r="D65" s="159"/>
      <c r="E65" s="159"/>
      <c r="F65" s="159">
        <v>15</v>
      </c>
      <c r="G65" s="214" t="s">
        <v>1076</v>
      </c>
      <c r="H65" s="268"/>
      <c r="I65" s="257" t="s">
        <v>974</v>
      </c>
      <c r="J65" s="269">
        <f t="shared" si="4"/>
        <v>55000</v>
      </c>
      <c r="K65" s="269"/>
      <c r="L65" s="269"/>
      <c r="M65" s="269"/>
      <c r="N65" s="269"/>
      <c r="O65" s="269"/>
      <c r="P65" s="269"/>
      <c r="Q65" s="269"/>
      <c r="R65" s="269"/>
      <c r="S65" s="269">
        <v>55000</v>
      </c>
      <c r="T65" s="260"/>
      <c r="V65" s="170"/>
    </row>
    <row r="66" spans="1:22" s="121" customFormat="1" x14ac:dyDescent="0.2">
      <c r="A66" s="261"/>
      <c r="B66" s="262" t="s">
        <v>978</v>
      </c>
      <c r="C66" s="263" t="s">
        <v>979</v>
      </c>
      <c r="D66" s="247"/>
      <c r="E66" s="247"/>
      <c r="F66" s="247">
        <v>15</v>
      </c>
      <c r="G66" s="264" t="s">
        <v>1077</v>
      </c>
      <c r="H66" s="265"/>
      <c r="I66" s="266" t="s">
        <v>974</v>
      </c>
      <c r="J66" s="267">
        <f t="shared" si="4"/>
        <v>55000</v>
      </c>
      <c r="K66" s="267"/>
      <c r="L66" s="267"/>
      <c r="M66" s="267"/>
      <c r="N66" s="267"/>
      <c r="O66" s="267"/>
      <c r="P66" s="267"/>
      <c r="Q66" s="267"/>
      <c r="R66" s="267"/>
      <c r="S66" s="267">
        <v>55000</v>
      </c>
      <c r="T66" s="270"/>
      <c r="V66" s="170"/>
    </row>
    <row r="67" spans="1:22" s="121" customFormat="1" x14ac:dyDescent="0.2">
      <c r="A67" s="117"/>
      <c r="B67" s="213" t="s">
        <v>978</v>
      </c>
      <c r="C67" s="216" t="s">
        <v>1001</v>
      </c>
      <c r="D67" s="159"/>
      <c r="E67" s="159"/>
      <c r="F67" s="159">
        <v>15</v>
      </c>
      <c r="G67" s="214" t="s">
        <v>1086</v>
      </c>
      <c r="H67" s="175"/>
      <c r="I67" s="74" t="s">
        <v>974</v>
      </c>
      <c r="J67" s="169">
        <f t="shared" si="4"/>
        <v>13000</v>
      </c>
      <c r="K67" s="169"/>
      <c r="L67" s="169"/>
      <c r="M67" s="169"/>
      <c r="N67" s="169"/>
      <c r="O67" s="169">
        <v>13000</v>
      </c>
      <c r="P67" s="169"/>
      <c r="Q67" s="169"/>
      <c r="R67" s="169"/>
      <c r="S67" s="169"/>
      <c r="T67" s="47"/>
      <c r="V67" s="170"/>
    </row>
    <row r="68" spans="1:22" s="121" customFormat="1" x14ac:dyDescent="0.2">
      <c r="A68" s="117"/>
      <c r="B68" s="213" t="s">
        <v>978</v>
      </c>
      <c r="C68" s="216" t="s">
        <v>997</v>
      </c>
      <c r="D68" s="159"/>
      <c r="E68" s="159"/>
      <c r="F68" s="159">
        <v>15</v>
      </c>
      <c r="G68" s="214" t="s">
        <v>1087</v>
      </c>
      <c r="H68" s="175"/>
      <c r="I68" s="74" t="s">
        <v>974</v>
      </c>
      <c r="J68" s="169">
        <f t="shared" si="4"/>
        <v>13000</v>
      </c>
      <c r="K68" s="169"/>
      <c r="L68" s="169"/>
      <c r="M68" s="169"/>
      <c r="N68" s="169"/>
      <c r="O68" s="169">
        <v>13000</v>
      </c>
      <c r="P68" s="169"/>
      <c r="Q68" s="169"/>
      <c r="R68" s="169"/>
      <c r="S68" s="169"/>
      <c r="T68" s="47"/>
      <c r="V68" s="170"/>
    </row>
    <row r="69" spans="1:22" s="121" customFormat="1" x14ac:dyDescent="0.2">
      <c r="A69" s="117"/>
      <c r="B69" s="213" t="s">
        <v>978</v>
      </c>
      <c r="C69" s="216" t="s">
        <v>995</v>
      </c>
      <c r="D69" s="159"/>
      <c r="E69" s="159"/>
      <c r="F69" s="159">
        <v>15</v>
      </c>
      <c r="G69" s="214" t="s">
        <v>1072</v>
      </c>
      <c r="H69" s="175"/>
      <c r="I69" s="74" t="s">
        <v>974</v>
      </c>
      <c r="J69" s="169">
        <f t="shared" si="4"/>
        <v>55000</v>
      </c>
      <c r="K69" s="169"/>
      <c r="L69" s="169"/>
      <c r="M69" s="169"/>
      <c r="N69" s="169"/>
      <c r="O69" s="169"/>
      <c r="P69" s="169"/>
      <c r="Q69" s="169"/>
      <c r="R69" s="169"/>
      <c r="S69" s="169">
        <v>55000</v>
      </c>
      <c r="T69" s="47"/>
      <c r="V69" s="170"/>
    </row>
    <row r="70" spans="1:22" s="121" customFormat="1" x14ac:dyDescent="0.2">
      <c r="A70" s="117"/>
      <c r="B70" s="213" t="s">
        <v>978</v>
      </c>
      <c r="C70" s="216" t="s">
        <v>1002</v>
      </c>
      <c r="D70" s="159"/>
      <c r="E70" s="159"/>
      <c r="F70" s="159">
        <v>15</v>
      </c>
      <c r="G70" s="214" t="s">
        <v>1088</v>
      </c>
      <c r="H70" s="175"/>
      <c r="I70" s="74" t="s">
        <v>974</v>
      </c>
      <c r="J70" s="169">
        <f t="shared" si="4"/>
        <v>17500</v>
      </c>
      <c r="K70" s="169"/>
      <c r="L70" s="169"/>
      <c r="M70" s="169"/>
      <c r="N70" s="169"/>
      <c r="O70" s="169"/>
      <c r="P70" s="169"/>
      <c r="Q70" s="169"/>
      <c r="R70" s="169"/>
      <c r="S70" s="169">
        <v>17500</v>
      </c>
      <c r="T70" s="47"/>
      <c r="V70" s="170"/>
    </row>
    <row r="71" spans="1:22" s="121" customFormat="1" x14ac:dyDescent="0.2">
      <c r="A71" s="117"/>
      <c r="B71" s="213" t="s">
        <v>978</v>
      </c>
      <c r="C71" s="216" t="s">
        <v>1003</v>
      </c>
      <c r="D71" s="159"/>
      <c r="E71" s="159"/>
      <c r="F71" s="159">
        <v>15</v>
      </c>
      <c r="G71" s="214" t="s">
        <v>1065</v>
      </c>
      <c r="H71" s="175"/>
      <c r="I71" s="74" t="s">
        <v>974</v>
      </c>
      <c r="J71" s="169">
        <f t="shared" si="4"/>
        <v>15000</v>
      </c>
      <c r="K71" s="169"/>
      <c r="L71" s="169"/>
      <c r="M71" s="169"/>
      <c r="N71" s="169"/>
      <c r="O71" s="169"/>
      <c r="P71" s="169"/>
      <c r="Q71" s="169"/>
      <c r="R71" s="169"/>
      <c r="S71" s="169">
        <v>15000</v>
      </c>
      <c r="T71" s="47"/>
      <c r="V71" s="170"/>
    </row>
    <row r="72" spans="1:22" x14ac:dyDescent="0.2">
      <c r="A72" s="347" t="s">
        <v>7</v>
      </c>
      <c r="B72" s="348"/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N72" s="348"/>
      <c r="O72" s="348"/>
      <c r="P72" s="348"/>
      <c r="Q72" s="348"/>
      <c r="R72" s="348"/>
      <c r="S72" s="348"/>
      <c r="T72" s="349"/>
      <c r="V72" s="44"/>
    </row>
    <row r="73" spans="1:22" s="121" customFormat="1" x14ac:dyDescent="0.2">
      <c r="A73" s="71"/>
      <c r="B73" s="74" t="s">
        <v>164</v>
      </c>
      <c r="C73" s="76"/>
      <c r="D73" s="74"/>
      <c r="E73" s="74"/>
      <c r="F73" s="180">
        <v>30</v>
      </c>
      <c r="G73" s="74" t="s">
        <v>971</v>
      </c>
      <c r="H73" s="102"/>
      <c r="I73" s="74" t="s">
        <v>966</v>
      </c>
      <c r="J73" s="5">
        <f t="shared" ref="J73:J79" si="5">SUM(K73:T73)</f>
        <v>0</v>
      </c>
      <c r="K73" s="169"/>
      <c r="L73" s="169"/>
      <c r="M73" s="169"/>
      <c r="N73" s="169"/>
      <c r="O73" s="169"/>
      <c r="P73" s="169"/>
      <c r="Q73" s="169"/>
      <c r="R73" s="169"/>
      <c r="S73" s="169"/>
      <c r="T73" s="47"/>
      <c r="V73" s="170"/>
    </row>
    <row r="74" spans="1:22" s="121" customFormat="1" ht="28" x14ac:dyDescent="0.2">
      <c r="A74" s="71"/>
      <c r="B74" s="74" t="s">
        <v>990</v>
      </c>
      <c r="C74" s="76"/>
      <c r="D74" s="74"/>
      <c r="E74" s="74"/>
      <c r="F74" s="180">
        <v>20</v>
      </c>
      <c r="G74" s="75" t="s">
        <v>991</v>
      </c>
      <c r="H74" s="102"/>
      <c r="I74" s="75" t="s">
        <v>969</v>
      </c>
      <c r="J74" s="5">
        <f t="shared" si="5"/>
        <v>0</v>
      </c>
      <c r="K74" s="169"/>
      <c r="L74" s="169"/>
      <c r="M74" s="169"/>
      <c r="N74" s="169"/>
      <c r="O74" s="169"/>
      <c r="P74" s="169"/>
      <c r="Q74" s="169"/>
      <c r="R74" s="169"/>
      <c r="S74" s="169"/>
      <c r="T74" s="47"/>
      <c r="V74" s="170"/>
    </row>
    <row r="75" spans="1:22" s="121" customFormat="1" ht="28" x14ac:dyDescent="0.2">
      <c r="A75" s="71"/>
      <c r="B75" s="74" t="s">
        <v>167</v>
      </c>
      <c r="C75" s="76"/>
      <c r="D75" s="74"/>
      <c r="E75" s="74"/>
      <c r="F75" s="180">
        <v>20</v>
      </c>
      <c r="G75" s="75" t="s">
        <v>992</v>
      </c>
      <c r="H75" s="102"/>
      <c r="I75" s="75" t="s">
        <v>969</v>
      </c>
      <c r="J75" s="5">
        <f t="shared" si="5"/>
        <v>0</v>
      </c>
      <c r="K75" s="169"/>
      <c r="L75" s="169"/>
      <c r="M75" s="169"/>
      <c r="N75" s="169"/>
      <c r="O75" s="169"/>
      <c r="P75" s="169"/>
      <c r="Q75" s="169"/>
      <c r="R75" s="169"/>
      <c r="S75" s="169"/>
      <c r="T75" s="47"/>
      <c r="V75" s="170"/>
    </row>
    <row r="76" spans="1:22" s="121" customFormat="1" x14ac:dyDescent="0.2">
      <c r="A76" s="71"/>
      <c r="B76" s="74" t="s">
        <v>15</v>
      </c>
      <c r="C76" s="76"/>
      <c r="D76" s="74"/>
      <c r="E76" s="74"/>
      <c r="F76" s="180">
        <v>30</v>
      </c>
      <c r="G76" s="74" t="s">
        <v>971</v>
      </c>
      <c r="H76" s="102"/>
      <c r="I76" s="74" t="s">
        <v>966</v>
      </c>
      <c r="J76" s="5">
        <f t="shared" si="5"/>
        <v>0</v>
      </c>
      <c r="K76" s="169"/>
      <c r="L76" s="169"/>
      <c r="M76" s="169"/>
      <c r="N76" s="169"/>
      <c r="O76" s="169"/>
      <c r="P76" s="169"/>
      <c r="Q76" s="169"/>
      <c r="R76" s="169"/>
      <c r="S76" s="169"/>
      <c r="T76" s="47"/>
      <c r="V76" s="170"/>
    </row>
    <row r="77" spans="1:22" s="121" customFormat="1" ht="14" x14ac:dyDescent="0.2">
      <c r="A77" s="71"/>
      <c r="B77" s="75" t="s">
        <v>20</v>
      </c>
      <c r="C77" s="76"/>
      <c r="D77" s="74"/>
      <c r="E77" s="74"/>
      <c r="F77" s="180">
        <v>30</v>
      </c>
      <c r="G77" s="74" t="s">
        <v>971</v>
      </c>
      <c r="H77" s="102"/>
      <c r="I77" s="74" t="s">
        <v>966</v>
      </c>
      <c r="J77" s="5">
        <f t="shared" si="5"/>
        <v>0</v>
      </c>
      <c r="K77" s="169"/>
      <c r="L77" s="169"/>
      <c r="M77" s="169"/>
      <c r="N77" s="169"/>
      <c r="O77" s="169"/>
      <c r="P77" s="169"/>
      <c r="Q77" s="169"/>
      <c r="R77" s="169"/>
      <c r="S77" s="169"/>
      <c r="T77" s="47"/>
      <c r="V77" s="170"/>
    </row>
    <row r="78" spans="1:22" s="121" customFormat="1" x14ac:dyDescent="0.2">
      <c r="A78" s="71"/>
      <c r="B78" s="74" t="s">
        <v>135</v>
      </c>
      <c r="C78" s="76"/>
      <c r="D78" s="74"/>
      <c r="E78" s="74"/>
      <c r="F78" s="180">
        <v>15</v>
      </c>
      <c r="G78" s="74" t="s">
        <v>971</v>
      </c>
      <c r="H78" s="102"/>
      <c r="I78" s="74" t="s">
        <v>966</v>
      </c>
      <c r="J78" s="5">
        <f t="shared" si="5"/>
        <v>0</v>
      </c>
      <c r="K78" s="169"/>
      <c r="L78" s="169"/>
      <c r="M78" s="169"/>
      <c r="N78" s="169"/>
      <c r="O78" s="169"/>
      <c r="P78" s="169"/>
      <c r="Q78" s="169"/>
      <c r="R78" s="169"/>
      <c r="S78" s="169"/>
      <c r="T78" s="47"/>
      <c r="V78" s="170"/>
    </row>
    <row r="79" spans="1:22" s="121" customFormat="1" x14ac:dyDescent="0.2">
      <c r="A79" s="71"/>
      <c r="B79" s="74" t="s">
        <v>36</v>
      </c>
      <c r="C79" s="76"/>
      <c r="D79" s="74"/>
      <c r="E79" s="74"/>
      <c r="F79" s="180">
        <v>10</v>
      </c>
      <c r="G79" s="75"/>
      <c r="H79" s="102"/>
      <c r="I79" s="74" t="s">
        <v>966</v>
      </c>
      <c r="J79" s="5">
        <f t="shared" si="5"/>
        <v>0</v>
      </c>
      <c r="K79" s="169"/>
      <c r="L79" s="169"/>
      <c r="M79" s="169"/>
      <c r="N79" s="169"/>
      <c r="O79" s="169"/>
      <c r="P79" s="169"/>
      <c r="Q79" s="169"/>
      <c r="R79" s="169"/>
      <c r="S79" s="169"/>
      <c r="T79" s="47"/>
      <c r="V79" s="170"/>
    </row>
    <row r="80" spans="1:22" ht="15" x14ac:dyDescent="0.2">
      <c r="A80" s="374" t="s">
        <v>8</v>
      </c>
      <c r="B80" s="365"/>
      <c r="C80" s="365"/>
      <c r="D80" s="365"/>
      <c r="E80" s="365"/>
      <c r="F80" s="365"/>
      <c r="G80" s="365"/>
      <c r="H80" s="365"/>
      <c r="I80" s="365"/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6"/>
      <c r="U80"/>
      <c r="V80" s="50"/>
    </row>
    <row r="81" spans="1:22" ht="15" x14ac:dyDescent="0.2">
      <c r="A81" s="45"/>
      <c r="B81" s="45" t="s">
        <v>23</v>
      </c>
      <c r="C81" s="48"/>
      <c r="D81" s="45"/>
      <c r="E81" s="45"/>
      <c r="F81" s="45"/>
      <c r="G81" s="45"/>
      <c r="H81" s="45"/>
      <c r="I81" s="45"/>
      <c r="J81" s="147">
        <f>SUM(K81:T81)</f>
        <v>0</v>
      </c>
      <c r="K81" s="47"/>
      <c r="L81" s="47"/>
      <c r="M81" s="47"/>
      <c r="N81" s="47"/>
      <c r="O81" s="47"/>
      <c r="P81" s="47"/>
      <c r="Q81" s="47"/>
      <c r="R81" s="47"/>
      <c r="S81" s="47"/>
      <c r="T81" s="47"/>
      <c r="U81"/>
      <c r="V81" s="50"/>
    </row>
    <row r="82" spans="1:22" ht="15" x14ac:dyDescent="0.2">
      <c r="A82" s="45"/>
      <c r="B82" s="45" t="s">
        <v>16</v>
      </c>
      <c r="C82" s="48"/>
      <c r="D82" s="45"/>
      <c r="E82" s="45"/>
      <c r="F82" s="45"/>
      <c r="G82" s="45"/>
      <c r="H82" s="45"/>
      <c r="I82" s="45"/>
      <c r="J82" s="147">
        <f>SUM(K82:T82)</f>
        <v>0</v>
      </c>
      <c r="K82" s="47"/>
      <c r="L82" s="47"/>
      <c r="M82" s="47"/>
      <c r="N82" s="47"/>
      <c r="O82" s="47"/>
      <c r="P82" s="47"/>
      <c r="Q82" s="47"/>
      <c r="R82" s="47"/>
      <c r="S82" s="47"/>
      <c r="T82" s="47"/>
      <c r="U82"/>
      <c r="V82" s="50"/>
    </row>
    <row r="83" spans="1:22" ht="15" x14ac:dyDescent="0.2">
      <c r="A83" s="347" t="s">
        <v>9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9"/>
      <c r="U83"/>
      <c r="V83" s="50"/>
    </row>
    <row r="84" spans="1:22" ht="15" x14ac:dyDescent="0.2">
      <c r="A84" s="71"/>
      <c r="B84" s="45" t="s">
        <v>14</v>
      </c>
      <c r="C84" s="48" t="s">
        <v>88</v>
      </c>
      <c r="D84" s="45"/>
      <c r="E84" s="45"/>
      <c r="F84" s="45">
        <v>20</v>
      </c>
      <c r="G84" s="74" t="s">
        <v>297</v>
      </c>
      <c r="H84" s="49"/>
      <c r="I84" s="74" t="s">
        <v>263</v>
      </c>
      <c r="J84" s="147">
        <f>SUM(K84:T84)</f>
        <v>30000</v>
      </c>
      <c r="K84" s="47"/>
      <c r="L84" s="47"/>
      <c r="M84" s="47">
        <v>10000</v>
      </c>
      <c r="N84" s="47"/>
      <c r="O84" s="47"/>
      <c r="P84" s="47"/>
      <c r="Q84" s="47">
        <v>10000</v>
      </c>
      <c r="R84" s="47"/>
      <c r="S84" s="47"/>
      <c r="T84" s="47">
        <v>10000</v>
      </c>
      <c r="U84"/>
      <c r="V84" s="50"/>
    </row>
    <row r="85" spans="1:22" ht="15" x14ac:dyDescent="0.2">
      <c r="A85" s="71"/>
      <c r="B85" s="45" t="s">
        <v>18</v>
      </c>
      <c r="C85" s="48" t="s">
        <v>65</v>
      </c>
      <c r="D85" s="45"/>
      <c r="E85" s="45"/>
      <c r="F85" s="45">
        <v>40</v>
      </c>
      <c r="G85" s="74" t="s">
        <v>298</v>
      </c>
      <c r="H85" s="49"/>
      <c r="I85" s="74" t="s">
        <v>263</v>
      </c>
      <c r="J85" s="147">
        <f>SUM(K85:T85)</f>
        <v>0</v>
      </c>
      <c r="K85" s="47"/>
      <c r="L85" s="47"/>
      <c r="M85" s="47"/>
      <c r="N85" s="47"/>
      <c r="O85" s="47"/>
      <c r="P85" s="47"/>
      <c r="Q85" s="47"/>
      <c r="R85" s="47"/>
      <c r="S85" s="47"/>
      <c r="T85" s="47"/>
      <c r="U85"/>
      <c r="V85" s="50"/>
    </row>
    <row r="86" spans="1:22" ht="15" x14ac:dyDescent="0.2">
      <c r="A86" s="45"/>
      <c r="B86" s="45" t="s">
        <v>37</v>
      </c>
      <c r="C86" s="48"/>
      <c r="D86" s="45"/>
      <c r="E86" s="45"/>
      <c r="F86" s="45"/>
      <c r="G86" s="45"/>
      <c r="H86" s="49"/>
      <c r="I86" s="45"/>
      <c r="J86" s="147">
        <f>SUM(K86:T86)</f>
        <v>0</v>
      </c>
      <c r="K86" s="47"/>
      <c r="L86" s="47"/>
      <c r="M86" s="47"/>
      <c r="N86" s="47"/>
      <c r="O86" s="47"/>
      <c r="P86" s="47"/>
      <c r="Q86" s="47"/>
      <c r="R86" s="47"/>
      <c r="S86" s="47"/>
      <c r="T86" s="47"/>
      <c r="U86"/>
      <c r="V86" s="50"/>
    </row>
    <row r="87" spans="1:22" ht="15" x14ac:dyDescent="0.2">
      <c r="A87" s="45"/>
      <c r="B87" s="45" t="s">
        <v>29</v>
      </c>
      <c r="C87" s="48"/>
      <c r="D87" s="45"/>
      <c r="E87" s="45"/>
      <c r="F87" s="45"/>
      <c r="G87" s="45"/>
      <c r="H87" s="49"/>
      <c r="I87" s="45"/>
      <c r="J87" s="147">
        <f>SUM(K87:T87)</f>
        <v>15000</v>
      </c>
      <c r="K87" s="47">
        <v>5000</v>
      </c>
      <c r="L87" s="47"/>
      <c r="M87" s="47"/>
      <c r="N87" s="47"/>
      <c r="O87" s="47"/>
      <c r="P87" s="47">
        <v>5000</v>
      </c>
      <c r="Q87" s="47"/>
      <c r="R87" s="47"/>
      <c r="S87" s="47">
        <v>5000</v>
      </c>
      <c r="T87" s="47"/>
      <c r="U87"/>
      <c r="V87" s="50"/>
    </row>
    <row r="88" spans="1:22" ht="15" x14ac:dyDescent="0.2">
      <c r="A88" s="347" t="s">
        <v>10</v>
      </c>
      <c r="B88" s="348"/>
      <c r="C88" s="348"/>
      <c r="D88" s="348"/>
      <c r="E88" s="348"/>
      <c r="F88" s="348"/>
      <c r="G88" s="348"/>
      <c r="H88" s="348"/>
      <c r="I88" s="348"/>
      <c r="J88" s="348"/>
      <c r="K88" s="348"/>
      <c r="L88" s="348"/>
      <c r="M88" s="348"/>
      <c r="N88" s="348"/>
      <c r="O88" s="348"/>
      <c r="P88" s="348"/>
      <c r="Q88" s="348"/>
      <c r="R88" s="348"/>
      <c r="S88" s="348"/>
      <c r="T88" s="349"/>
      <c r="U88"/>
      <c r="V88" s="50"/>
    </row>
    <row r="89" spans="1:22" ht="15" x14ac:dyDescent="0.2">
      <c r="A89" s="45"/>
      <c r="B89" s="45" t="s">
        <v>24</v>
      </c>
      <c r="C89" s="48"/>
      <c r="D89" s="45"/>
      <c r="E89" s="45"/>
      <c r="F89" s="45"/>
      <c r="G89" s="45"/>
      <c r="H89" s="45"/>
      <c r="I89" s="45"/>
      <c r="J89" s="147">
        <f>SUM(K89:T89)</f>
        <v>0</v>
      </c>
      <c r="K89" s="47"/>
      <c r="L89" s="47"/>
      <c r="M89" s="47"/>
      <c r="N89" s="47"/>
      <c r="O89" s="47"/>
      <c r="P89" s="47"/>
      <c r="Q89" s="47"/>
      <c r="R89" s="47"/>
      <c r="S89" s="47"/>
      <c r="T89" s="45"/>
      <c r="U89"/>
      <c r="V89" s="50"/>
    </row>
    <row r="90" spans="1:22" ht="15" x14ac:dyDescent="0.2">
      <c r="A90" s="45"/>
      <c r="B90" s="45" t="s">
        <v>28</v>
      </c>
      <c r="C90" s="48"/>
      <c r="D90" s="45"/>
      <c r="E90" s="45"/>
      <c r="F90" s="45"/>
      <c r="G90" s="45"/>
      <c r="H90" s="45"/>
      <c r="I90" s="45"/>
      <c r="J90" s="147">
        <f>SUM(K90:T90)</f>
        <v>0</v>
      </c>
      <c r="K90" s="47"/>
      <c r="L90" s="47"/>
      <c r="M90" s="47"/>
      <c r="N90" s="47"/>
      <c r="O90" s="47"/>
      <c r="P90" s="47"/>
      <c r="Q90" s="47"/>
      <c r="R90" s="47"/>
      <c r="S90" s="47"/>
      <c r="T90" s="45"/>
      <c r="U90"/>
      <c r="V90" s="50"/>
    </row>
    <row r="91" spans="1:22" ht="15" x14ac:dyDescent="0.2">
      <c r="A91" s="45"/>
      <c r="B91" s="45" t="s">
        <v>25</v>
      </c>
      <c r="C91" s="48"/>
      <c r="D91" s="45"/>
      <c r="E91" s="45"/>
      <c r="F91" s="45"/>
      <c r="G91" s="45"/>
      <c r="H91" s="45"/>
      <c r="I91" s="45"/>
      <c r="J91" s="147">
        <f>SUM(K91:T91)</f>
        <v>0</v>
      </c>
      <c r="K91" s="47"/>
      <c r="L91" s="47"/>
      <c r="M91" s="47"/>
      <c r="N91" s="47"/>
      <c r="O91" s="47"/>
      <c r="P91" s="47"/>
      <c r="Q91" s="47"/>
      <c r="R91" s="47"/>
      <c r="S91" s="47"/>
      <c r="T91" s="45"/>
      <c r="U91"/>
      <c r="V91" s="50"/>
    </row>
    <row r="92" spans="1:22" ht="15" x14ac:dyDescent="0.2">
      <c r="A92" s="45"/>
      <c r="B92" s="45" t="s">
        <v>27</v>
      </c>
      <c r="C92" s="48"/>
      <c r="D92" s="45"/>
      <c r="E92" s="45"/>
      <c r="F92" s="45"/>
      <c r="G92" s="45"/>
      <c r="H92" s="45"/>
      <c r="I92" s="45"/>
      <c r="J92" s="147">
        <f>SUM(K92:T92)</f>
        <v>0</v>
      </c>
      <c r="K92" s="47"/>
      <c r="L92" s="47"/>
      <c r="M92" s="47"/>
      <c r="N92" s="47"/>
      <c r="O92" s="47"/>
      <c r="P92" s="47"/>
      <c r="Q92" s="47"/>
      <c r="R92" s="47"/>
      <c r="S92" s="47"/>
      <c r="T92" s="45"/>
      <c r="U92"/>
      <c r="V92" s="50"/>
    </row>
    <row r="93" spans="1:22" ht="15" x14ac:dyDescent="0.2">
      <c r="A93" s="370" t="s">
        <v>38</v>
      </c>
      <c r="B93" s="371"/>
      <c r="C93" s="371"/>
      <c r="D93" s="371"/>
      <c r="E93" s="371"/>
      <c r="F93" s="371"/>
      <c r="G93" s="371"/>
      <c r="H93" s="371"/>
      <c r="I93" s="372"/>
      <c r="J93" s="99">
        <f t="shared" ref="J93:T93" si="6">SUM(J12:J92)</f>
        <v>3668000</v>
      </c>
      <c r="K93" s="99">
        <f t="shared" si="6"/>
        <v>236000</v>
      </c>
      <c r="L93" s="99">
        <f t="shared" si="6"/>
        <v>568000</v>
      </c>
      <c r="M93" s="99">
        <f t="shared" si="6"/>
        <v>299500</v>
      </c>
      <c r="N93" s="99">
        <f t="shared" si="6"/>
        <v>282500</v>
      </c>
      <c r="O93" s="99">
        <f t="shared" si="6"/>
        <v>146000</v>
      </c>
      <c r="P93" s="99">
        <f t="shared" si="6"/>
        <v>104000</v>
      </c>
      <c r="Q93" s="99">
        <f t="shared" si="6"/>
        <v>79500</v>
      </c>
      <c r="R93" s="99">
        <f t="shared" si="6"/>
        <v>317500</v>
      </c>
      <c r="S93" s="99">
        <f t="shared" si="6"/>
        <v>363000</v>
      </c>
      <c r="T93" s="99">
        <f t="shared" si="6"/>
        <v>1272000</v>
      </c>
      <c r="U93"/>
      <c r="V93" s="59"/>
    </row>
    <row r="95" spans="1:22" ht="15" x14ac:dyDescent="0.2">
      <c r="A95" s="368" t="s">
        <v>917</v>
      </c>
      <c r="B95" s="369"/>
      <c r="C95" s="369"/>
      <c r="D95" s="369"/>
      <c r="E95" s="369"/>
      <c r="F95" s="369"/>
      <c r="G95" s="369"/>
      <c r="H95" s="179"/>
      <c r="I95" s="179"/>
      <c r="J95" s="212"/>
      <c r="K95" s="179"/>
      <c r="L95" s="179"/>
      <c r="M95" s="179"/>
      <c r="N95" s="179"/>
      <c r="O95" s="179"/>
      <c r="P95" s="179"/>
      <c r="Q95" s="179"/>
      <c r="R95" s="179"/>
      <c r="S95" s="179"/>
      <c r="T95" s="179"/>
    </row>
    <row r="96" spans="1:22" x14ac:dyDescent="0.2">
      <c r="A96" s="4"/>
      <c r="B96" s="4"/>
      <c r="C96" s="142"/>
      <c r="D96" s="4"/>
      <c r="E96" s="4"/>
      <c r="F96" s="4"/>
      <c r="G96" s="4"/>
    </row>
    <row r="97" spans="1:20" ht="15" x14ac:dyDescent="0.2">
      <c r="A97" s="143" t="s">
        <v>921</v>
      </c>
      <c r="B97" s="143"/>
      <c r="C97" s="143"/>
      <c r="D97" s="143"/>
      <c r="E97" s="143"/>
      <c r="F97" s="143"/>
      <c r="G97" s="143"/>
    </row>
    <row r="98" spans="1:20" ht="15" x14ac:dyDescent="0.2">
      <c r="A98" s="143" t="s">
        <v>926</v>
      </c>
      <c r="B98" s="143"/>
      <c r="C98" s="143"/>
      <c r="D98" s="143"/>
      <c r="E98" s="143"/>
      <c r="F98" s="143"/>
      <c r="G98" s="143"/>
    </row>
    <row r="99" spans="1:20" ht="15" x14ac:dyDescent="0.2">
      <c r="A99" s="143" t="s">
        <v>927</v>
      </c>
      <c r="B99" s="143"/>
      <c r="C99" s="143"/>
      <c r="D99" s="143"/>
      <c r="E99" s="143"/>
      <c r="F99" s="143"/>
      <c r="G99" s="143"/>
    </row>
    <row r="100" spans="1:20" ht="15" x14ac:dyDescent="0.2">
      <c r="A100" s="144" t="s">
        <v>928</v>
      </c>
      <c r="B100" s="4"/>
      <c r="C100" s="142"/>
      <c r="D100" s="4"/>
      <c r="E100" s="4"/>
      <c r="F100" s="4"/>
      <c r="G100" s="4"/>
    </row>
    <row r="101" spans="1:20" ht="15" x14ac:dyDescent="0.2">
      <c r="A101" s="144"/>
      <c r="B101" s="4"/>
      <c r="C101" s="142"/>
      <c r="D101" s="4"/>
      <c r="E101" s="4"/>
      <c r="F101" s="4"/>
      <c r="G101" s="4"/>
    </row>
    <row r="102" spans="1:20" x14ac:dyDescent="0.2">
      <c r="A102" s="210" t="s">
        <v>1054</v>
      </c>
      <c r="B102" s="179"/>
      <c r="C102" s="211"/>
      <c r="D102" s="179"/>
      <c r="E102" s="179"/>
      <c r="F102" s="179"/>
      <c r="G102" s="179"/>
      <c r="H102" s="179"/>
      <c r="I102" s="179"/>
      <c r="J102" s="212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</row>
    <row r="104" spans="1:20" ht="15" x14ac:dyDescent="0.2">
      <c r="A104" s="181" t="s">
        <v>1055</v>
      </c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</row>
    <row r="105" spans="1:20" ht="15" x14ac:dyDescent="0.2">
      <c r="A105" s="181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</row>
    <row r="106" spans="1:20" s="4" customFormat="1" ht="15" x14ac:dyDescent="0.2">
      <c r="A106" s="143" t="s">
        <v>1056</v>
      </c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</row>
    <row r="107" spans="1:20" s="4" customFormat="1" ht="15" x14ac:dyDescent="0.2">
      <c r="A107" s="143" t="s">
        <v>1057</v>
      </c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</row>
    <row r="108" spans="1:20" s="4" customFormat="1" ht="15" x14ac:dyDescent="0.2">
      <c r="A108" s="143" t="s">
        <v>1058</v>
      </c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</row>
    <row r="109" spans="1:20" s="4" customFormat="1" ht="15" x14ac:dyDescent="0.2">
      <c r="A109" s="143" t="s">
        <v>1059</v>
      </c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</row>
  </sheetData>
  <mergeCells count="23">
    <mergeCell ref="A95:G95"/>
    <mergeCell ref="A38:T38"/>
    <mergeCell ref="A83:T83"/>
    <mergeCell ref="A88:T88"/>
    <mergeCell ref="A93:I93"/>
    <mergeCell ref="A47:T47"/>
    <mergeCell ref="A60:T60"/>
    <mergeCell ref="A72:T72"/>
    <mergeCell ref="A80:T80"/>
    <mergeCell ref="G5:I7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T9"/>
    <mergeCell ref="A15:T15"/>
    <mergeCell ref="A30:T30"/>
    <mergeCell ref="A11:T11"/>
  </mergeCells>
  <printOptions horizontalCentered="1"/>
  <pageMargins left="0.25" right="0.25" top="0.5" bottom="0.5" header="0.3" footer="0.3"/>
  <pageSetup scale="68" fitToHeight="5" orientation="landscape" r:id="rId1"/>
  <headerFooter>
    <oddFooter>&amp;C&amp;P</oddFooter>
  </headerFooter>
  <rowBreaks count="3" manualBreakCount="3">
    <brk id="37" max="19" man="1"/>
    <brk id="59" max="19" man="1"/>
    <brk id="94" max="1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/>
    <pageSetUpPr fitToPage="1"/>
  </sheetPr>
  <dimension ref="A1:V94"/>
  <sheetViews>
    <sheetView topLeftCell="A53" zoomScale="140" zoomScaleNormal="140" zoomScalePageLayoutView="62" workbookViewId="0">
      <selection activeCell="K23" sqref="K23"/>
    </sheetView>
  </sheetViews>
  <sheetFormatPr baseColWidth="10" defaultColWidth="9.1640625" defaultRowHeight="13" x14ac:dyDescent="0.2"/>
  <cols>
    <col min="1" max="1" width="5.6640625" style="2" customWidth="1"/>
    <col min="2" max="2" width="24.33203125" style="2" customWidth="1"/>
    <col min="3" max="3" width="16.1640625" style="14" customWidth="1"/>
    <col min="4" max="4" width="12.6640625" style="2" hidden="1" customWidth="1"/>
    <col min="5" max="5" width="1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18" width="8.6640625" style="2" customWidth="1"/>
    <col min="19" max="19" width="10.1640625" style="2" customWidth="1"/>
    <col min="20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206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150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Information'!F12</f>
        <v>98000</v>
      </c>
      <c r="G5" s="350" t="s">
        <v>207</v>
      </c>
      <c r="H5" s="351"/>
      <c r="I5" s="352"/>
    </row>
    <row r="6" spans="1:22" x14ac:dyDescent="0.2">
      <c r="B6" s="46" t="s">
        <v>54</v>
      </c>
      <c r="C6" s="17">
        <f>'Property Information'!G12</f>
        <v>43354</v>
      </c>
      <c r="G6" s="353"/>
      <c r="H6" s="354"/>
      <c r="I6" s="355"/>
    </row>
    <row r="7" spans="1:22" x14ac:dyDescent="0.2">
      <c r="B7" s="46" t="s">
        <v>97</v>
      </c>
      <c r="C7" s="61">
        <f>'Property Information'!I12</f>
        <v>2000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ht="14" x14ac:dyDescent="0.2">
      <c r="A12" s="71"/>
      <c r="B12" s="1" t="s">
        <v>0</v>
      </c>
      <c r="C12" s="48" t="s">
        <v>65</v>
      </c>
      <c r="D12" s="1"/>
      <c r="E12" s="1"/>
      <c r="F12" s="1">
        <v>100</v>
      </c>
      <c r="G12" s="74" t="s">
        <v>264</v>
      </c>
      <c r="H12" s="49"/>
      <c r="I12" s="119" t="s">
        <v>263</v>
      </c>
      <c r="J12" s="169">
        <f>SUM(K12:T12)</f>
        <v>0</v>
      </c>
      <c r="K12" s="169"/>
      <c r="L12" s="169"/>
      <c r="M12" s="169"/>
      <c r="N12" s="169"/>
      <c r="O12" s="169"/>
      <c r="P12" s="169"/>
      <c r="Q12" s="169"/>
      <c r="R12" s="169"/>
      <c r="S12" s="169"/>
      <c r="T12" s="74"/>
      <c r="V12" s="44"/>
    </row>
    <row r="13" spans="1:22" ht="56" x14ac:dyDescent="0.2">
      <c r="A13" s="71"/>
      <c r="B13" s="1" t="s">
        <v>35</v>
      </c>
      <c r="C13" s="15"/>
      <c r="D13" s="1"/>
      <c r="E13" s="1"/>
      <c r="F13" s="1">
        <v>100</v>
      </c>
      <c r="G13" s="75" t="s">
        <v>425</v>
      </c>
      <c r="H13" s="30"/>
      <c r="I13" s="75" t="s">
        <v>413</v>
      </c>
      <c r="J13" s="169">
        <f>SUM(K13:T13)</f>
        <v>75000</v>
      </c>
      <c r="K13" s="169"/>
      <c r="L13" s="169"/>
      <c r="M13" s="169">
        <v>75000</v>
      </c>
      <c r="N13" s="169"/>
      <c r="O13" s="169"/>
      <c r="P13" s="169"/>
      <c r="Q13" s="169"/>
      <c r="R13" s="169"/>
      <c r="S13" s="169"/>
      <c r="T13" s="74"/>
      <c r="V13" s="44"/>
    </row>
    <row r="14" spans="1:22" ht="42" x14ac:dyDescent="0.2">
      <c r="A14" s="71"/>
      <c r="B14" s="74" t="s">
        <v>153</v>
      </c>
      <c r="C14" s="107" t="s">
        <v>414</v>
      </c>
      <c r="D14" s="1"/>
      <c r="E14" s="1"/>
      <c r="F14" s="1">
        <v>100</v>
      </c>
      <c r="G14" s="74" t="s">
        <v>264</v>
      </c>
      <c r="H14" s="30"/>
      <c r="I14" s="74" t="s">
        <v>263</v>
      </c>
      <c r="J14" s="169">
        <f>SUM(K14:T14)</f>
        <v>38000</v>
      </c>
      <c r="K14" s="325">
        <v>8000</v>
      </c>
      <c r="L14" s="169"/>
      <c r="M14" s="169"/>
      <c r="N14" s="169">
        <v>10000</v>
      </c>
      <c r="O14" s="169"/>
      <c r="P14" s="169"/>
      <c r="Q14" s="169">
        <v>10000</v>
      </c>
      <c r="R14" s="169"/>
      <c r="S14" s="169"/>
      <c r="T14" s="169">
        <v>10000</v>
      </c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x14ac:dyDescent="0.2">
      <c r="A16" s="69"/>
      <c r="B16" s="1" t="s">
        <v>21</v>
      </c>
      <c r="C16" s="48" t="s">
        <v>104</v>
      </c>
      <c r="D16" s="1"/>
      <c r="E16" s="1"/>
      <c r="F16" s="1">
        <v>40</v>
      </c>
      <c r="G16" s="74" t="s">
        <v>264</v>
      </c>
      <c r="H16" s="30"/>
      <c r="I16" s="74" t="s">
        <v>263</v>
      </c>
      <c r="J16" s="169">
        <f t="shared" ref="J16:J29" si="0">SUM(K16:T16)</f>
        <v>22500</v>
      </c>
      <c r="K16" s="169"/>
      <c r="L16" s="169"/>
      <c r="M16" s="169"/>
      <c r="N16" s="169"/>
      <c r="O16" s="169">
        <v>7500</v>
      </c>
      <c r="P16" s="169"/>
      <c r="Q16" s="169"/>
      <c r="R16" s="169">
        <v>7500</v>
      </c>
      <c r="S16" s="169"/>
      <c r="T16" s="169">
        <v>7500</v>
      </c>
      <c r="V16" s="44"/>
    </row>
    <row r="17" spans="1:22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264</v>
      </c>
      <c r="H17" s="100"/>
      <c r="I17" s="74" t="s">
        <v>263</v>
      </c>
      <c r="J17" s="169">
        <f t="shared" si="0"/>
        <v>24000</v>
      </c>
      <c r="K17" s="169"/>
      <c r="L17" s="169"/>
      <c r="M17" s="169">
        <v>8000</v>
      </c>
      <c r="N17" s="169"/>
      <c r="O17" s="169"/>
      <c r="P17" s="169">
        <v>8000</v>
      </c>
      <c r="Q17" s="169"/>
      <c r="R17" s="169"/>
      <c r="S17" s="169">
        <v>8000</v>
      </c>
      <c r="T17" s="74"/>
      <c r="V17" s="44"/>
    </row>
    <row r="18" spans="1:22" ht="28" x14ac:dyDescent="0.2">
      <c r="A18" s="69"/>
      <c r="B18" s="74" t="s">
        <v>291</v>
      </c>
      <c r="C18" s="76" t="s">
        <v>67</v>
      </c>
      <c r="D18" s="1"/>
      <c r="E18" s="1"/>
      <c r="F18" s="1">
        <v>80</v>
      </c>
      <c r="G18" s="74" t="s">
        <v>292</v>
      </c>
      <c r="H18" s="100"/>
      <c r="I18" s="75" t="s">
        <v>293</v>
      </c>
      <c r="J18" s="169">
        <f t="shared" si="0"/>
        <v>34000</v>
      </c>
      <c r="K18" s="169">
        <v>10000</v>
      </c>
      <c r="L18" s="169"/>
      <c r="M18" s="169"/>
      <c r="N18" s="169">
        <v>12000</v>
      </c>
      <c r="O18" s="169"/>
      <c r="P18" s="169"/>
      <c r="Q18" s="169"/>
      <c r="R18" s="169"/>
      <c r="S18" s="169"/>
      <c r="T18" s="169">
        <v>12000</v>
      </c>
      <c r="V18" s="44"/>
    </row>
    <row r="19" spans="1:22" x14ac:dyDescent="0.2">
      <c r="A19" s="69"/>
      <c r="B19" s="45" t="s">
        <v>121</v>
      </c>
      <c r="C19" s="76" t="s">
        <v>138</v>
      </c>
      <c r="D19" s="1"/>
      <c r="E19" s="1"/>
      <c r="F19" s="1">
        <v>15</v>
      </c>
      <c r="G19" s="74" t="s">
        <v>306</v>
      </c>
      <c r="H19" s="49"/>
      <c r="I19" s="74" t="s">
        <v>260</v>
      </c>
      <c r="J19" s="169">
        <f t="shared" si="0"/>
        <v>28000</v>
      </c>
      <c r="K19" s="169"/>
      <c r="L19" s="169">
        <v>14000</v>
      </c>
      <c r="M19" s="169"/>
      <c r="N19" s="169"/>
      <c r="O19" s="169"/>
      <c r="P19" s="169">
        <v>14000</v>
      </c>
      <c r="Q19" s="169"/>
      <c r="R19" s="169"/>
      <c r="S19" s="169"/>
      <c r="T19" s="74"/>
      <c r="V19" s="44"/>
    </row>
    <row r="20" spans="1:22" x14ac:dyDescent="0.2">
      <c r="A20" s="69"/>
      <c r="B20" s="45" t="s">
        <v>124</v>
      </c>
      <c r="C20" s="76" t="s">
        <v>104</v>
      </c>
      <c r="D20" s="1"/>
      <c r="E20" s="1"/>
      <c r="F20" s="1">
        <v>30</v>
      </c>
      <c r="G20" s="74" t="s">
        <v>306</v>
      </c>
      <c r="H20" s="49"/>
      <c r="I20" s="74" t="s">
        <v>260</v>
      </c>
      <c r="J20" s="169">
        <f t="shared" si="0"/>
        <v>36000</v>
      </c>
      <c r="K20" s="169"/>
      <c r="L20" s="169"/>
      <c r="M20" s="169"/>
      <c r="N20" s="169"/>
      <c r="O20" s="169">
        <v>18000</v>
      </c>
      <c r="P20" s="169"/>
      <c r="Q20" s="169"/>
      <c r="R20" s="169">
        <v>18000</v>
      </c>
      <c r="S20" s="169"/>
      <c r="T20" s="74"/>
      <c r="V20" s="44"/>
    </row>
    <row r="21" spans="1:22" ht="42" x14ac:dyDescent="0.2">
      <c r="A21" s="69"/>
      <c r="B21" s="45" t="s">
        <v>22</v>
      </c>
      <c r="C21" s="107" t="s">
        <v>257</v>
      </c>
      <c r="D21" s="1"/>
      <c r="E21" s="1"/>
      <c r="F21" s="1">
        <v>40</v>
      </c>
      <c r="G21" s="75" t="s">
        <v>415</v>
      </c>
      <c r="H21" s="101"/>
      <c r="I21" s="75" t="s">
        <v>932</v>
      </c>
      <c r="J21" s="169">
        <f t="shared" si="0"/>
        <v>35000</v>
      </c>
      <c r="K21" s="169"/>
      <c r="L21" s="169"/>
      <c r="M21" s="169">
        <v>35000</v>
      </c>
      <c r="N21" s="169"/>
      <c r="O21" s="169"/>
      <c r="P21" s="169"/>
      <c r="Q21" s="169"/>
      <c r="R21" s="169"/>
      <c r="S21" s="169"/>
      <c r="T21" s="74"/>
      <c r="V21" s="50"/>
    </row>
    <row r="22" spans="1:22" ht="14" x14ac:dyDescent="0.2">
      <c r="A22" s="69"/>
      <c r="B22" s="45" t="s">
        <v>114</v>
      </c>
      <c r="C22" s="48" t="s">
        <v>115</v>
      </c>
      <c r="D22" s="1"/>
      <c r="E22" s="1"/>
      <c r="F22" s="1">
        <v>20</v>
      </c>
      <c r="G22" s="75" t="s">
        <v>264</v>
      </c>
      <c r="H22" s="30"/>
      <c r="I22" s="75" t="s">
        <v>280</v>
      </c>
      <c r="J22" s="169">
        <f t="shared" si="0"/>
        <v>0</v>
      </c>
      <c r="K22" s="169"/>
      <c r="L22" s="169"/>
      <c r="M22" s="169"/>
      <c r="N22" s="169"/>
      <c r="O22" s="169"/>
      <c r="P22" s="169"/>
      <c r="Q22" s="169"/>
      <c r="R22" s="169"/>
      <c r="S22" s="169"/>
      <c r="T22" s="74"/>
      <c r="V22" s="44"/>
    </row>
    <row r="23" spans="1:22" ht="28" x14ac:dyDescent="0.2">
      <c r="A23" s="69"/>
      <c r="B23" s="1" t="s">
        <v>26</v>
      </c>
      <c r="C23" s="76" t="s">
        <v>107</v>
      </c>
      <c r="D23" s="1"/>
      <c r="E23" s="1"/>
      <c r="F23" s="1">
        <v>100</v>
      </c>
      <c r="G23" s="75" t="s">
        <v>933</v>
      </c>
      <c r="H23" s="101"/>
      <c r="I23" s="75" t="s">
        <v>934</v>
      </c>
      <c r="J23" s="169">
        <f t="shared" si="0"/>
        <v>38000</v>
      </c>
      <c r="K23" s="169">
        <v>8000</v>
      </c>
      <c r="L23" s="169"/>
      <c r="M23" s="169"/>
      <c r="N23" s="169"/>
      <c r="O23" s="169"/>
      <c r="P23" s="169">
        <v>15000</v>
      </c>
      <c r="Q23" s="169"/>
      <c r="R23" s="169"/>
      <c r="S23" s="169"/>
      <c r="T23" s="169">
        <v>15000</v>
      </c>
      <c r="V23" s="44"/>
    </row>
    <row r="24" spans="1:22" ht="14" x14ac:dyDescent="0.2">
      <c r="A24" s="69"/>
      <c r="B24" s="1" t="s">
        <v>26</v>
      </c>
      <c r="C24" s="76" t="s">
        <v>416</v>
      </c>
      <c r="D24" s="1"/>
      <c r="E24" s="1"/>
      <c r="F24" s="1">
        <v>100</v>
      </c>
      <c r="G24" s="75" t="s">
        <v>937</v>
      </c>
      <c r="H24" s="49"/>
      <c r="I24" s="75" t="s">
        <v>936</v>
      </c>
      <c r="J24" s="169">
        <f t="shared" si="0"/>
        <v>16000</v>
      </c>
      <c r="K24" s="169"/>
      <c r="L24" s="169"/>
      <c r="M24" s="169"/>
      <c r="N24" s="169"/>
      <c r="O24" s="169"/>
      <c r="P24" s="169">
        <v>8000</v>
      </c>
      <c r="Q24" s="169"/>
      <c r="R24" s="169"/>
      <c r="S24" s="169"/>
      <c r="T24" s="169">
        <v>8000</v>
      </c>
      <c r="V24" s="50"/>
    </row>
    <row r="25" spans="1:22" ht="14" x14ac:dyDescent="0.2">
      <c r="A25" s="69"/>
      <c r="B25" s="45" t="s">
        <v>53</v>
      </c>
      <c r="C25" s="76" t="s">
        <v>302</v>
      </c>
      <c r="D25" s="1"/>
      <c r="E25" s="1"/>
      <c r="F25" s="1">
        <v>14</v>
      </c>
      <c r="G25" s="74" t="s">
        <v>419</v>
      </c>
      <c r="H25" s="101"/>
      <c r="I25" s="75" t="s">
        <v>260</v>
      </c>
      <c r="J25" s="169">
        <f t="shared" si="0"/>
        <v>35000</v>
      </c>
      <c r="K25" s="169"/>
      <c r="L25" s="169"/>
      <c r="M25" s="169"/>
      <c r="N25" s="169">
        <v>35000</v>
      </c>
      <c r="O25" s="169"/>
      <c r="P25" s="169"/>
      <c r="Q25" s="169"/>
      <c r="R25" s="169"/>
      <c r="S25" s="169"/>
      <c r="T25" s="74"/>
      <c r="V25" s="50"/>
    </row>
    <row r="26" spans="1:22" ht="14" x14ac:dyDescent="0.2">
      <c r="A26" s="69"/>
      <c r="B26" s="74" t="s">
        <v>428</v>
      </c>
      <c r="C26" s="76" t="s">
        <v>429</v>
      </c>
      <c r="D26" s="1"/>
      <c r="E26" s="1"/>
      <c r="F26" s="1">
        <v>50</v>
      </c>
      <c r="G26" s="74" t="s">
        <v>430</v>
      </c>
      <c r="H26" s="101"/>
      <c r="I26" s="75" t="s">
        <v>431</v>
      </c>
      <c r="J26" s="169">
        <f t="shared" si="0"/>
        <v>15000</v>
      </c>
      <c r="K26" s="169"/>
      <c r="L26" s="169"/>
      <c r="M26" s="169"/>
      <c r="N26" s="169"/>
      <c r="O26" s="169"/>
      <c r="P26" s="169"/>
      <c r="Q26" s="169">
        <v>15000</v>
      </c>
      <c r="R26" s="169"/>
      <c r="S26" s="169"/>
      <c r="T26" s="74"/>
      <c r="V26" s="50"/>
    </row>
    <row r="27" spans="1:22" ht="56" x14ac:dyDescent="0.2">
      <c r="A27" s="69"/>
      <c r="B27" s="45" t="s">
        <v>2</v>
      </c>
      <c r="C27" s="107" t="s">
        <v>385</v>
      </c>
      <c r="D27" s="1"/>
      <c r="E27" s="1"/>
      <c r="F27" s="29">
        <v>25</v>
      </c>
      <c r="G27" s="75" t="s">
        <v>417</v>
      </c>
      <c r="H27" s="101"/>
      <c r="I27" s="75" t="s">
        <v>260</v>
      </c>
      <c r="J27" s="169">
        <f t="shared" si="0"/>
        <v>1460000</v>
      </c>
      <c r="K27" s="226"/>
      <c r="L27" s="226"/>
      <c r="M27" s="226"/>
      <c r="N27" s="226"/>
      <c r="O27" s="226"/>
      <c r="P27" s="226"/>
      <c r="Q27" s="226"/>
      <c r="R27" s="226"/>
      <c r="S27" s="226">
        <f>(C5-25000)*20</f>
        <v>1460000</v>
      </c>
      <c r="T27" s="158"/>
      <c r="V27" s="44"/>
    </row>
    <row r="28" spans="1:22" ht="42" x14ac:dyDescent="0.2">
      <c r="A28" s="106"/>
      <c r="B28" s="109" t="s">
        <v>2</v>
      </c>
      <c r="C28" s="113" t="s">
        <v>418</v>
      </c>
      <c r="D28" s="108"/>
      <c r="E28" s="108"/>
      <c r="F28" s="114">
        <v>35</v>
      </c>
      <c r="G28" s="112" t="s">
        <v>420</v>
      </c>
      <c r="H28" s="115"/>
      <c r="I28" s="112" t="s">
        <v>421</v>
      </c>
      <c r="J28" s="169">
        <f t="shared" si="0"/>
        <v>20000</v>
      </c>
      <c r="K28" s="228"/>
      <c r="L28" s="228"/>
      <c r="M28" s="228"/>
      <c r="N28" s="228"/>
      <c r="O28" s="228">
        <v>10000</v>
      </c>
      <c r="P28" s="228"/>
      <c r="Q28" s="228"/>
      <c r="R28" s="228">
        <v>10000</v>
      </c>
      <c r="S28" s="228"/>
      <c r="T28" s="159"/>
      <c r="V28" s="44"/>
    </row>
    <row r="29" spans="1:22" ht="42" x14ac:dyDescent="0.2">
      <c r="A29" s="106"/>
      <c r="B29" s="109" t="s">
        <v>2</v>
      </c>
      <c r="C29" s="113" t="s">
        <v>317</v>
      </c>
      <c r="D29" s="108"/>
      <c r="E29" s="108"/>
      <c r="F29" s="114">
        <v>25</v>
      </c>
      <c r="G29" s="112" t="s">
        <v>315</v>
      </c>
      <c r="H29" s="115"/>
      <c r="I29" s="112" t="s">
        <v>309</v>
      </c>
      <c r="J29" s="169">
        <f t="shared" si="0"/>
        <v>20000</v>
      </c>
      <c r="K29" s="228"/>
      <c r="L29" s="228"/>
      <c r="M29" s="228">
        <v>10000</v>
      </c>
      <c r="N29" s="228"/>
      <c r="O29" s="228"/>
      <c r="P29" s="228"/>
      <c r="Q29" s="228">
        <v>10000</v>
      </c>
      <c r="R29" s="228"/>
      <c r="S29" s="228"/>
      <c r="T29" s="159"/>
      <c r="V29" s="44"/>
    </row>
    <row r="30" spans="1:22" x14ac:dyDescent="0.2">
      <c r="A30" s="347" t="s">
        <v>3</v>
      </c>
      <c r="B30" s="348"/>
      <c r="C30" s="348"/>
      <c r="D30" s="348"/>
      <c r="E30" s="348"/>
      <c r="F30" s="348"/>
      <c r="G30" s="348"/>
      <c r="H30" s="348"/>
      <c r="I30" s="348"/>
      <c r="J30" s="348"/>
      <c r="K30" s="348"/>
      <c r="L30" s="348"/>
      <c r="M30" s="348"/>
      <c r="N30" s="348"/>
      <c r="O30" s="348"/>
      <c r="P30" s="348"/>
      <c r="Q30" s="348"/>
      <c r="R30" s="348"/>
      <c r="S30" s="348"/>
      <c r="T30" s="349"/>
      <c r="V30" s="44"/>
    </row>
    <row r="31" spans="1:22" ht="42" x14ac:dyDescent="0.2">
      <c r="A31" s="69"/>
      <c r="B31" s="1" t="s">
        <v>30</v>
      </c>
      <c r="C31" s="107" t="s">
        <v>422</v>
      </c>
      <c r="D31" s="1"/>
      <c r="E31" s="1"/>
      <c r="F31" s="1">
        <v>100</v>
      </c>
      <c r="G31" s="75" t="s">
        <v>426</v>
      </c>
      <c r="H31" s="30"/>
      <c r="I31" s="75" t="s">
        <v>427</v>
      </c>
      <c r="J31" s="169">
        <f t="shared" ref="J31:J35" si="1">SUM(K31:T31)</f>
        <v>32000</v>
      </c>
      <c r="K31" s="169">
        <v>8000</v>
      </c>
      <c r="L31" s="169"/>
      <c r="M31" s="169"/>
      <c r="N31" s="169">
        <v>8000</v>
      </c>
      <c r="O31" s="169"/>
      <c r="P31" s="169"/>
      <c r="Q31" s="169">
        <v>8000</v>
      </c>
      <c r="R31" s="169"/>
      <c r="S31" s="169"/>
      <c r="T31" s="169">
        <v>8000</v>
      </c>
      <c r="V31" s="44"/>
    </row>
    <row r="32" spans="1:22" ht="28" x14ac:dyDescent="0.2">
      <c r="A32" s="69"/>
      <c r="B32" s="1" t="s">
        <v>30</v>
      </c>
      <c r="C32" s="48" t="s">
        <v>108</v>
      </c>
      <c r="D32" s="1"/>
      <c r="E32" s="1"/>
      <c r="F32" s="1">
        <v>100</v>
      </c>
      <c r="G32" s="75" t="s">
        <v>423</v>
      </c>
      <c r="H32" s="49"/>
      <c r="I32" s="74" t="s">
        <v>424</v>
      </c>
      <c r="J32" s="169">
        <f t="shared" si="1"/>
        <v>22500</v>
      </c>
      <c r="K32" s="169"/>
      <c r="L32" s="169">
        <v>7500</v>
      </c>
      <c r="M32" s="169"/>
      <c r="N32" s="169"/>
      <c r="O32" s="169">
        <v>7500</v>
      </c>
      <c r="P32" s="169"/>
      <c r="Q32" s="169"/>
      <c r="R32" s="169">
        <v>7500</v>
      </c>
      <c r="S32" s="169"/>
      <c r="T32" s="169"/>
      <c r="V32" s="50"/>
    </row>
    <row r="33" spans="1:22" ht="14" x14ac:dyDescent="0.2">
      <c r="A33" s="253"/>
      <c r="B33" s="256" t="s">
        <v>17</v>
      </c>
      <c r="C33" s="255" t="s">
        <v>57</v>
      </c>
      <c r="D33" s="256"/>
      <c r="E33" s="256"/>
      <c r="F33" s="256">
        <v>60</v>
      </c>
      <c r="G33" s="277" t="s">
        <v>264</v>
      </c>
      <c r="H33" s="278"/>
      <c r="I33" s="277" t="s">
        <v>263</v>
      </c>
      <c r="J33" s="169">
        <f t="shared" si="1"/>
        <v>0</v>
      </c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V33" s="44"/>
    </row>
    <row r="34" spans="1:22" ht="14" x14ac:dyDescent="0.2">
      <c r="A34" s="271"/>
      <c r="B34" s="272" t="s">
        <v>116</v>
      </c>
      <c r="C34" s="273" t="s">
        <v>318</v>
      </c>
      <c r="D34" s="274"/>
      <c r="E34" s="274"/>
      <c r="F34" s="274">
        <v>25</v>
      </c>
      <c r="G34" s="275" t="s">
        <v>319</v>
      </c>
      <c r="H34" s="276"/>
      <c r="I34" s="275" t="s">
        <v>263</v>
      </c>
      <c r="J34" s="169">
        <f t="shared" si="1"/>
        <v>20000</v>
      </c>
      <c r="K34" s="226"/>
      <c r="L34" s="226"/>
      <c r="M34" s="226">
        <v>10000</v>
      </c>
      <c r="N34" s="226"/>
      <c r="O34" s="226"/>
      <c r="P34" s="226"/>
      <c r="Q34" s="226"/>
      <c r="R34" s="226">
        <v>10000</v>
      </c>
      <c r="S34" s="226"/>
      <c r="T34" s="226"/>
      <c r="V34" s="50"/>
    </row>
    <row r="35" spans="1:22" ht="14" x14ac:dyDescent="0.2">
      <c r="A35" s="106"/>
      <c r="B35" s="109" t="s">
        <v>286</v>
      </c>
      <c r="C35" s="116" t="s">
        <v>387</v>
      </c>
      <c r="D35" s="108"/>
      <c r="E35" s="108"/>
      <c r="F35" s="108">
        <v>30</v>
      </c>
      <c r="G35" s="112" t="s">
        <v>264</v>
      </c>
      <c r="H35" s="110"/>
      <c r="I35" s="112" t="s">
        <v>280</v>
      </c>
      <c r="J35" s="169">
        <f t="shared" si="1"/>
        <v>0</v>
      </c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V35" s="50"/>
    </row>
    <row r="36" spans="1:22" x14ac:dyDescent="0.2">
      <c r="A36" s="347" t="s">
        <v>4</v>
      </c>
      <c r="B36" s="348"/>
      <c r="C36" s="348"/>
      <c r="D36" s="348"/>
      <c r="E36" s="348"/>
      <c r="F36" s="348"/>
      <c r="G36" s="348"/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8"/>
      <c r="S36" s="348"/>
      <c r="T36" s="349"/>
      <c r="V36" s="44"/>
    </row>
    <row r="37" spans="1:22" ht="14" x14ac:dyDescent="0.2">
      <c r="A37" s="69"/>
      <c r="B37" s="1" t="s">
        <v>11</v>
      </c>
      <c r="C37" s="76" t="s">
        <v>55</v>
      </c>
      <c r="D37" s="1"/>
      <c r="E37" s="1"/>
      <c r="F37" s="1">
        <v>15</v>
      </c>
      <c r="G37" s="75" t="s">
        <v>432</v>
      </c>
      <c r="H37" s="101"/>
      <c r="I37" s="74" t="s">
        <v>263</v>
      </c>
      <c r="J37" s="169">
        <f t="shared" ref="J37:J42" si="2">SUM(K37:T37)</f>
        <v>45000</v>
      </c>
      <c r="K37" s="169"/>
      <c r="L37" s="169"/>
      <c r="M37" s="169"/>
      <c r="N37" s="169">
        <v>15000</v>
      </c>
      <c r="O37" s="169"/>
      <c r="P37" s="169"/>
      <c r="Q37" s="169">
        <v>15000</v>
      </c>
      <c r="R37" s="169"/>
      <c r="S37" s="169"/>
      <c r="T37" s="169">
        <v>15000</v>
      </c>
      <c r="V37" s="50"/>
    </row>
    <row r="38" spans="1:22" ht="28" x14ac:dyDescent="0.2">
      <c r="A38" s="69"/>
      <c r="B38" s="1" t="s">
        <v>11</v>
      </c>
      <c r="C38" s="48" t="s">
        <v>122</v>
      </c>
      <c r="D38" s="1"/>
      <c r="E38" s="1"/>
      <c r="F38" s="1">
        <v>35</v>
      </c>
      <c r="G38" s="75" t="s">
        <v>433</v>
      </c>
      <c r="H38" s="30"/>
      <c r="I38" s="75" t="s">
        <v>289</v>
      </c>
      <c r="J38" s="169">
        <f t="shared" si="2"/>
        <v>36000</v>
      </c>
      <c r="K38" s="169"/>
      <c r="L38" s="169"/>
      <c r="M38" s="169"/>
      <c r="N38" s="169"/>
      <c r="O38" s="169">
        <v>12000</v>
      </c>
      <c r="P38" s="169"/>
      <c r="Q38" s="169">
        <v>12000</v>
      </c>
      <c r="R38" s="169"/>
      <c r="S38" s="169">
        <v>12000</v>
      </c>
      <c r="T38" s="297"/>
      <c r="V38" s="44"/>
    </row>
    <row r="39" spans="1:22" ht="14" x14ac:dyDescent="0.2">
      <c r="A39" s="69"/>
      <c r="B39" s="1" t="s">
        <v>11</v>
      </c>
      <c r="C39" s="48" t="s">
        <v>110</v>
      </c>
      <c r="D39" s="1"/>
      <c r="E39" s="1"/>
      <c r="F39" s="1">
        <v>60</v>
      </c>
      <c r="G39" s="75" t="s">
        <v>319</v>
      </c>
      <c r="H39" s="30"/>
      <c r="I39" s="74" t="s">
        <v>263</v>
      </c>
      <c r="J39" s="169">
        <f t="shared" si="2"/>
        <v>0</v>
      </c>
      <c r="K39" s="169"/>
      <c r="L39" s="169"/>
      <c r="M39" s="169"/>
      <c r="N39" s="169"/>
      <c r="O39" s="169"/>
      <c r="P39" s="169"/>
      <c r="Q39" s="169"/>
      <c r="R39" s="169"/>
      <c r="S39" s="169"/>
      <c r="T39" s="297"/>
      <c r="V39" s="44"/>
    </row>
    <row r="40" spans="1:22" ht="14" x14ac:dyDescent="0.2">
      <c r="A40" s="69"/>
      <c r="B40" s="1" t="s">
        <v>11</v>
      </c>
      <c r="C40" s="76" t="s">
        <v>388</v>
      </c>
      <c r="D40" s="1"/>
      <c r="E40" s="1"/>
      <c r="F40" s="1">
        <v>50</v>
      </c>
      <c r="G40" s="75" t="s">
        <v>264</v>
      </c>
      <c r="H40" s="30"/>
      <c r="I40" s="74" t="s">
        <v>263</v>
      </c>
      <c r="J40" s="169">
        <f t="shared" si="2"/>
        <v>0</v>
      </c>
      <c r="K40" s="169"/>
      <c r="L40" s="169"/>
      <c r="M40" s="169"/>
      <c r="N40" s="169"/>
      <c r="O40" s="169"/>
      <c r="P40" s="169"/>
      <c r="Q40" s="169"/>
      <c r="R40" s="169"/>
      <c r="S40" s="169"/>
      <c r="T40" s="297"/>
      <c r="V40" s="44"/>
    </row>
    <row r="41" spans="1:22" ht="14" x14ac:dyDescent="0.2">
      <c r="A41" s="69"/>
      <c r="B41" s="1" t="s">
        <v>12</v>
      </c>
      <c r="C41" s="48" t="s">
        <v>152</v>
      </c>
      <c r="D41" s="1"/>
      <c r="E41" s="1"/>
      <c r="F41" s="1">
        <v>25</v>
      </c>
      <c r="G41" s="75" t="s">
        <v>389</v>
      </c>
      <c r="H41" s="101"/>
      <c r="I41" s="75" t="s">
        <v>279</v>
      </c>
      <c r="J41" s="169">
        <f t="shared" si="2"/>
        <v>35000</v>
      </c>
      <c r="K41" s="169"/>
      <c r="L41" s="169"/>
      <c r="M41" s="169">
        <v>35000</v>
      </c>
      <c r="N41" s="169"/>
      <c r="O41" s="169"/>
      <c r="P41" s="169"/>
      <c r="Q41" s="169"/>
      <c r="R41" s="169"/>
      <c r="S41" s="169"/>
      <c r="T41" s="297"/>
      <c r="V41" s="50"/>
    </row>
    <row r="42" spans="1:22" ht="14" x14ac:dyDescent="0.2">
      <c r="A42" s="69"/>
      <c r="B42" s="1" t="s">
        <v>13</v>
      </c>
      <c r="C42" s="48" t="s">
        <v>56</v>
      </c>
      <c r="D42" s="1"/>
      <c r="E42" s="1"/>
      <c r="F42" s="1">
        <v>10</v>
      </c>
      <c r="G42" s="75" t="s">
        <v>264</v>
      </c>
      <c r="H42" s="102"/>
      <c r="I42" s="75" t="s">
        <v>263</v>
      </c>
      <c r="J42" s="169">
        <f t="shared" si="2"/>
        <v>100000</v>
      </c>
      <c r="K42" s="169">
        <v>10000</v>
      </c>
      <c r="L42" s="169">
        <v>10000</v>
      </c>
      <c r="M42" s="169">
        <v>10000</v>
      </c>
      <c r="N42" s="169">
        <v>10000</v>
      </c>
      <c r="O42" s="169">
        <v>10000</v>
      </c>
      <c r="P42" s="169">
        <v>10000</v>
      </c>
      <c r="Q42" s="169">
        <v>10000</v>
      </c>
      <c r="R42" s="169">
        <v>10000</v>
      </c>
      <c r="S42" s="169">
        <v>10000</v>
      </c>
      <c r="T42" s="169">
        <v>10000</v>
      </c>
      <c r="V42" s="44"/>
    </row>
    <row r="43" spans="1:22" x14ac:dyDescent="0.2">
      <c r="A43" s="347" t="s">
        <v>5</v>
      </c>
      <c r="B43" s="348"/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9"/>
      <c r="V43" s="44"/>
    </row>
    <row r="44" spans="1:22" s="121" customFormat="1" ht="14" x14ac:dyDescent="0.2">
      <c r="A44" s="69"/>
      <c r="B44" s="74" t="s">
        <v>19</v>
      </c>
      <c r="C44" s="76" t="s">
        <v>118</v>
      </c>
      <c r="D44" s="74"/>
      <c r="E44" s="74"/>
      <c r="F44" s="74">
        <v>30</v>
      </c>
      <c r="G44" s="75" t="s">
        <v>434</v>
      </c>
      <c r="H44" s="168"/>
      <c r="I44" s="74" t="s">
        <v>279</v>
      </c>
      <c r="J44" s="5">
        <f>SUM(K44:T44)</f>
        <v>20000</v>
      </c>
      <c r="K44" s="169">
        <v>2000</v>
      </c>
      <c r="L44" s="169">
        <v>2000</v>
      </c>
      <c r="M44" s="169">
        <v>2000</v>
      </c>
      <c r="N44" s="169">
        <v>2000</v>
      </c>
      <c r="O44" s="169">
        <v>2000</v>
      </c>
      <c r="P44" s="169">
        <v>2000</v>
      </c>
      <c r="Q44" s="169">
        <v>2000</v>
      </c>
      <c r="R44" s="169">
        <v>2000</v>
      </c>
      <c r="S44" s="169">
        <v>2000</v>
      </c>
      <c r="T44" s="169">
        <v>2000</v>
      </c>
      <c r="V44" s="170"/>
    </row>
    <row r="45" spans="1:22" s="121" customFormat="1" ht="14" x14ac:dyDescent="0.2">
      <c r="A45" s="69"/>
      <c r="B45" s="74" t="s">
        <v>19</v>
      </c>
      <c r="C45" s="76" t="s">
        <v>120</v>
      </c>
      <c r="D45" s="74"/>
      <c r="E45" s="74"/>
      <c r="F45" s="74">
        <v>30</v>
      </c>
      <c r="G45" s="75" t="s">
        <v>435</v>
      </c>
      <c r="H45" s="168"/>
      <c r="I45" s="74" t="s">
        <v>279</v>
      </c>
      <c r="J45" s="5">
        <f t="shared" ref="J45:J75" si="3">SUM(K45:T45)</f>
        <v>35000</v>
      </c>
      <c r="K45" s="169">
        <v>3500</v>
      </c>
      <c r="L45" s="169">
        <v>3500</v>
      </c>
      <c r="M45" s="169">
        <v>3500</v>
      </c>
      <c r="N45" s="169">
        <v>3500</v>
      </c>
      <c r="O45" s="169">
        <v>3500</v>
      </c>
      <c r="P45" s="169">
        <v>3500</v>
      </c>
      <c r="Q45" s="169">
        <v>3500</v>
      </c>
      <c r="R45" s="169">
        <v>3500</v>
      </c>
      <c r="S45" s="169">
        <v>3500</v>
      </c>
      <c r="T45" s="169">
        <v>3500</v>
      </c>
      <c r="V45" s="170"/>
    </row>
    <row r="46" spans="1:22" s="121" customFormat="1" ht="14" x14ac:dyDescent="0.2">
      <c r="A46" s="69"/>
      <c r="B46" s="74" t="s">
        <v>19</v>
      </c>
      <c r="C46" s="76" t="s">
        <v>119</v>
      </c>
      <c r="D46" s="74"/>
      <c r="E46" s="74"/>
      <c r="F46" s="74">
        <v>30</v>
      </c>
      <c r="G46" s="75" t="s">
        <v>436</v>
      </c>
      <c r="H46" s="168"/>
      <c r="I46" s="74" t="s">
        <v>279</v>
      </c>
      <c r="J46" s="5">
        <f t="shared" si="3"/>
        <v>15000</v>
      </c>
      <c r="K46" s="169">
        <v>1500</v>
      </c>
      <c r="L46" s="169">
        <v>1500</v>
      </c>
      <c r="M46" s="169">
        <v>1500</v>
      </c>
      <c r="N46" s="169">
        <v>1500</v>
      </c>
      <c r="O46" s="169">
        <v>1500</v>
      </c>
      <c r="P46" s="169">
        <v>1500</v>
      </c>
      <c r="Q46" s="169">
        <v>1500</v>
      </c>
      <c r="R46" s="169">
        <v>1500</v>
      </c>
      <c r="S46" s="169">
        <v>1500</v>
      </c>
      <c r="T46" s="169">
        <v>1500</v>
      </c>
      <c r="V46" s="170"/>
    </row>
    <row r="47" spans="1:22" s="121" customFormat="1" ht="14" x14ac:dyDescent="0.2">
      <c r="A47" s="69"/>
      <c r="B47" s="74" t="s">
        <v>19</v>
      </c>
      <c r="C47" s="76" t="s">
        <v>136</v>
      </c>
      <c r="D47" s="74"/>
      <c r="E47" s="74"/>
      <c r="F47" s="74">
        <v>12</v>
      </c>
      <c r="G47" s="75" t="s">
        <v>437</v>
      </c>
      <c r="H47" s="168"/>
      <c r="I47" s="74" t="s">
        <v>279</v>
      </c>
      <c r="J47" s="5">
        <f t="shared" si="3"/>
        <v>10000</v>
      </c>
      <c r="K47" s="169">
        <v>1000</v>
      </c>
      <c r="L47" s="169">
        <v>1000</v>
      </c>
      <c r="M47" s="169">
        <v>1000</v>
      </c>
      <c r="N47" s="169">
        <v>1000</v>
      </c>
      <c r="O47" s="169">
        <v>1000</v>
      </c>
      <c r="P47" s="169">
        <v>1000</v>
      </c>
      <c r="Q47" s="169">
        <v>1000</v>
      </c>
      <c r="R47" s="169">
        <v>1000</v>
      </c>
      <c r="S47" s="169">
        <v>1000</v>
      </c>
      <c r="T47" s="169">
        <v>1000</v>
      </c>
      <c r="U47" s="171"/>
      <c r="V47" s="170"/>
    </row>
    <row r="48" spans="1:22" s="121" customFormat="1" ht="14" x14ac:dyDescent="0.2">
      <c r="A48" s="69"/>
      <c r="B48" s="74" t="s">
        <v>19</v>
      </c>
      <c r="C48" s="76" t="s">
        <v>117</v>
      </c>
      <c r="D48" s="74"/>
      <c r="E48" s="74"/>
      <c r="F48" s="74">
        <v>10</v>
      </c>
      <c r="G48" s="75" t="s">
        <v>435</v>
      </c>
      <c r="H48" s="168"/>
      <c r="I48" s="74" t="s">
        <v>966</v>
      </c>
      <c r="J48" s="5">
        <f t="shared" si="3"/>
        <v>25000</v>
      </c>
      <c r="K48" s="169">
        <v>2500</v>
      </c>
      <c r="L48" s="169">
        <v>2500</v>
      </c>
      <c r="M48" s="169">
        <v>2500</v>
      </c>
      <c r="N48" s="169">
        <v>2500</v>
      </c>
      <c r="O48" s="169">
        <v>2500</v>
      </c>
      <c r="P48" s="169">
        <v>2500</v>
      </c>
      <c r="Q48" s="169">
        <v>2500</v>
      </c>
      <c r="R48" s="169">
        <v>2500</v>
      </c>
      <c r="S48" s="169">
        <v>2500</v>
      </c>
      <c r="T48" s="169">
        <v>2500</v>
      </c>
      <c r="V48" s="170"/>
    </row>
    <row r="49" spans="1:22" s="121" customFormat="1" ht="28" x14ac:dyDescent="0.2">
      <c r="A49" s="69"/>
      <c r="B49" s="74" t="s">
        <v>19</v>
      </c>
      <c r="C49" s="76" t="s">
        <v>967</v>
      </c>
      <c r="D49" s="74"/>
      <c r="E49" s="74"/>
      <c r="F49" s="74">
        <v>10</v>
      </c>
      <c r="G49" s="74" t="s">
        <v>968</v>
      </c>
      <c r="H49" s="168"/>
      <c r="I49" s="75" t="s">
        <v>969</v>
      </c>
      <c r="J49" s="5">
        <f t="shared" si="3"/>
        <v>3500</v>
      </c>
      <c r="K49" s="169"/>
      <c r="L49" s="169">
        <v>3500</v>
      </c>
      <c r="M49" s="169"/>
      <c r="N49" s="169"/>
      <c r="O49" s="169"/>
      <c r="P49" s="169"/>
      <c r="Q49" s="169"/>
      <c r="R49" s="169"/>
      <c r="S49" s="169"/>
      <c r="T49" s="169"/>
      <c r="V49" s="170"/>
    </row>
    <row r="50" spans="1:22" s="121" customFormat="1" ht="14" x14ac:dyDescent="0.2">
      <c r="A50" s="69"/>
      <c r="B50" s="74" t="s">
        <v>19</v>
      </c>
      <c r="C50" s="107" t="s">
        <v>970</v>
      </c>
      <c r="D50" s="74"/>
      <c r="E50" s="74"/>
      <c r="F50" s="74">
        <v>30</v>
      </c>
      <c r="G50" s="74" t="s">
        <v>971</v>
      </c>
      <c r="H50" s="168"/>
      <c r="I50" s="74" t="s">
        <v>966</v>
      </c>
      <c r="J50" s="5">
        <f t="shared" si="3"/>
        <v>10500</v>
      </c>
      <c r="K50" s="169"/>
      <c r="L50" s="169">
        <v>3500</v>
      </c>
      <c r="M50" s="169"/>
      <c r="N50" s="169"/>
      <c r="O50" s="169">
        <v>3500</v>
      </c>
      <c r="P50" s="169"/>
      <c r="Q50" s="169"/>
      <c r="R50" s="169">
        <v>3500</v>
      </c>
      <c r="S50" s="169"/>
      <c r="T50" s="169"/>
      <c r="V50" s="170"/>
    </row>
    <row r="51" spans="1:22" s="121" customFormat="1" ht="28" x14ac:dyDescent="0.2">
      <c r="A51" s="69"/>
      <c r="B51" s="74" t="s">
        <v>19</v>
      </c>
      <c r="C51" s="107" t="s">
        <v>972</v>
      </c>
      <c r="D51" s="74"/>
      <c r="E51" s="74"/>
      <c r="F51" s="74">
        <v>6</v>
      </c>
      <c r="G51" s="74" t="s">
        <v>971</v>
      </c>
      <c r="H51" s="168"/>
      <c r="I51" s="75" t="s">
        <v>969</v>
      </c>
      <c r="J51" s="5">
        <f t="shared" si="3"/>
        <v>10000</v>
      </c>
      <c r="K51" s="169"/>
      <c r="L51" s="169"/>
      <c r="M51" s="169">
        <v>5000</v>
      </c>
      <c r="N51" s="169"/>
      <c r="O51" s="169"/>
      <c r="P51" s="169"/>
      <c r="Q51" s="169"/>
      <c r="R51" s="169"/>
      <c r="S51" s="169"/>
      <c r="T51" s="169">
        <v>5000</v>
      </c>
      <c r="V51" s="170"/>
    </row>
    <row r="52" spans="1:22" s="121" customFormat="1" x14ac:dyDescent="0.2">
      <c r="A52" s="69"/>
      <c r="B52" s="74" t="s">
        <v>19</v>
      </c>
      <c r="C52" s="76" t="s">
        <v>973</v>
      </c>
      <c r="D52" s="74"/>
      <c r="E52" s="74"/>
      <c r="F52" s="74">
        <v>10</v>
      </c>
      <c r="G52" s="74" t="s">
        <v>971</v>
      </c>
      <c r="H52" s="168"/>
      <c r="I52" s="74" t="s">
        <v>974</v>
      </c>
      <c r="J52" s="5">
        <f t="shared" si="3"/>
        <v>40000</v>
      </c>
      <c r="K52" s="169"/>
      <c r="L52" s="169"/>
      <c r="M52" s="169"/>
      <c r="N52" s="169"/>
      <c r="O52" s="169"/>
      <c r="P52" s="169">
        <v>40000</v>
      </c>
      <c r="Q52" s="169"/>
      <c r="R52" s="169"/>
      <c r="S52" s="169"/>
      <c r="T52" s="169"/>
      <c r="V52" s="170"/>
    </row>
    <row r="53" spans="1:22" s="121" customFormat="1" ht="28" x14ac:dyDescent="0.2">
      <c r="A53" s="69"/>
      <c r="B53" s="75" t="s">
        <v>975</v>
      </c>
      <c r="C53" s="76" t="s">
        <v>976</v>
      </c>
      <c r="D53" s="74"/>
      <c r="E53" s="74"/>
      <c r="F53" s="74">
        <v>30</v>
      </c>
      <c r="G53" s="74" t="s">
        <v>977</v>
      </c>
      <c r="H53" s="168"/>
      <c r="I53" s="75" t="s">
        <v>969</v>
      </c>
      <c r="J53" s="5">
        <f t="shared" si="3"/>
        <v>5000</v>
      </c>
      <c r="K53" s="169">
        <v>500</v>
      </c>
      <c r="L53" s="169">
        <v>500</v>
      </c>
      <c r="M53" s="169">
        <v>500</v>
      </c>
      <c r="N53" s="169">
        <v>500</v>
      </c>
      <c r="O53" s="169">
        <v>500</v>
      </c>
      <c r="P53" s="169">
        <v>500</v>
      </c>
      <c r="Q53" s="169">
        <v>500</v>
      </c>
      <c r="R53" s="169">
        <v>500</v>
      </c>
      <c r="S53" s="169">
        <v>500</v>
      </c>
      <c r="T53" s="169">
        <v>500</v>
      </c>
      <c r="V53" s="170"/>
    </row>
    <row r="54" spans="1:22" x14ac:dyDescent="0.2">
      <c r="A54" s="347" t="s">
        <v>6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8"/>
      <c r="S54" s="348"/>
      <c r="T54" s="349"/>
      <c r="V54" s="44"/>
    </row>
    <row r="55" spans="1:22" s="121" customFormat="1" x14ac:dyDescent="0.2">
      <c r="A55" s="118"/>
      <c r="B55" s="213" t="s">
        <v>1004</v>
      </c>
      <c r="C55" s="216" t="s">
        <v>1005</v>
      </c>
      <c r="D55" s="172"/>
      <c r="E55" s="74"/>
      <c r="F55" s="173">
        <v>20</v>
      </c>
      <c r="G55" s="214" t="s">
        <v>1098</v>
      </c>
      <c r="H55" s="175"/>
      <c r="I55" s="74" t="s">
        <v>974</v>
      </c>
      <c r="J55" s="169">
        <f t="shared" si="3"/>
        <v>300000</v>
      </c>
      <c r="K55" s="169"/>
      <c r="L55" s="169">
        <v>300000</v>
      </c>
      <c r="M55" s="169"/>
      <c r="N55" s="169"/>
      <c r="O55" s="169"/>
      <c r="P55" s="169"/>
      <c r="Q55" s="169"/>
      <c r="R55" s="169"/>
      <c r="S55" s="169"/>
      <c r="T55" s="74"/>
      <c r="V55" s="170"/>
    </row>
    <row r="56" spans="1:22" s="121" customFormat="1" x14ac:dyDescent="0.2">
      <c r="A56" s="118"/>
      <c r="B56" s="213" t="s">
        <v>1006</v>
      </c>
      <c r="C56" s="216" t="s">
        <v>1007</v>
      </c>
      <c r="D56" s="172"/>
      <c r="E56" s="74"/>
      <c r="F56" s="173">
        <v>25</v>
      </c>
      <c r="G56" s="214" t="s">
        <v>1089</v>
      </c>
      <c r="H56" s="175"/>
      <c r="I56" s="74" t="s">
        <v>974</v>
      </c>
      <c r="J56" s="169">
        <f t="shared" si="3"/>
        <v>17000</v>
      </c>
      <c r="K56" s="169"/>
      <c r="L56" s="169"/>
      <c r="M56" s="169"/>
      <c r="N56" s="169"/>
      <c r="O56" s="169">
        <v>17000</v>
      </c>
      <c r="P56" s="169"/>
      <c r="Q56" s="169"/>
      <c r="R56" s="169"/>
      <c r="S56" s="169"/>
      <c r="T56" s="74"/>
      <c r="V56" s="170"/>
    </row>
    <row r="57" spans="1:22" s="121" customFormat="1" x14ac:dyDescent="0.2">
      <c r="A57" s="118"/>
      <c r="B57" s="213" t="s">
        <v>1006</v>
      </c>
      <c r="C57" s="216" t="s">
        <v>1007</v>
      </c>
      <c r="D57" s="172"/>
      <c r="E57" s="74"/>
      <c r="F57" s="173">
        <v>25</v>
      </c>
      <c r="G57" s="214" t="s">
        <v>1090</v>
      </c>
      <c r="H57" s="175"/>
      <c r="I57" s="74" t="s">
        <v>974</v>
      </c>
      <c r="J57" s="169">
        <f t="shared" si="3"/>
        <v>1500</v>
      </c>
      <c r="K57" s="169"/>
      <c r="L57" s="169"/>
      <c r="M57" s="169"/>
      <c r="N57" s="169"/>
      <c r="O57" s="169">
        <v>1500</v>
      </c>
      <c r="P57" s="169"/>
      <c r="Q57" s="169"/>
      <c r="R57" s="169"/>
      <c r="S57" s="169"/>
      <c r="T57" s="74"/>
      <c r="V57" s="170"/>
    </row>
    <row r="58" spans="1:22" s="121" customFormat="1" x14ac:dyDescent="0.2">
      <c r="A58" s="118"/>
      <c r="B58" s="213" t="s">
        <v>1006</v>
      </c>
      <c r="C58" s="216" t="s">
        <v>1008</v>
      </c>
      <c r="D58" s="172"/>
      <c r="E58" s="74"/>
      <c r="F58" s="173">
        <v>25</v>
      </c>
      <c r="G58" s="214" t="s">
        <v>1091</v>
      </c>
      <c r="H58" s="175"/>
      <c r="I58" s="74" t="s">
        <v>974</v>
      </c>
      <c r="J58" s="169">
        <f t="shared" si="3"/>
        <v>15000</v>
      </c>
      <c r="K58" s="169"/>
      <c r="L58" s="169"/>
      <c r="M58" s="169"/>
      <c r="N58" s="169"/>
      <c r="O58" s="169">
        <v>15000</v>
      </c>
      <c r="P58" s="169"/>
      <c r="Q58" s="169"/>
      <c r="R58" s="169"/>
      <c r="S58" s="169"/>
      <c r="T58" s="74"/>
      <c r="V58" s="170"/>
    </row>
    <row r="59" spans="1:22" s="121" customFormat="1" x14ac:dyDescent="0.2">
      <c r="A59" s="118"/>
      <c r="B59" s="213" t="s">
        <v>1006</v>
      </c>
      <c r="C59" s="216" t="s">
        <v>1008</v>
      </c>
      <c r="D59" s="172"/>
      <c r="E59" s="74"/>
      <c r="F59" s="173">
        <v>25</v>
      </c>
      <c r="G59" s="214" t="s">
        <v>1092</v>
      </c>
      <c r="H59" s="175"/>
      <c r="I59" s="74" t="s">
        <v>974</v>
      </c>
      <c r="J59" s="169">
        <f t="shared" si="3"/>
        <v>15000</v>
      </c>
      <c r="K59" s="169"/>
      <c r="L59" s="169"/>
      <c r="M59" s="169"/>
      <c r="N59" s="169"/>
      <c r="O59" s="169">
        <v>15000</v>
      </c>
      <c r="P59" s="169"/>
      <c r="Q59" s="169"/>
      <c r="R59" s="169"/>
      <c r="S59" s="169"/>
      <c r="T59" s="74"/>
      <c r="V59" s="170"/>
    </row>
    <row r="60" spans="1:22" s="121" customFormat="1" x14ac:dyDescent="0.2">
      <c r="A60" s="118"/>
      <c r="B60" s="213" t="s">
        <v>1006</v>
      </c>
      <c r="C60" s="216" t="s">
        <v>1009</v>
      </c>
      <c r="D60" s="172"/>
      <c r="E60" s="74"/>
      <c r="F60" s="173">
        <v>25</v>
      </c>
      <c r="G60" s="214" t="s">
        <v>1093</v>
      </c>
      <c r="H60" s="175"/>
      <c r="I60" s="74" t="s">
        <v>974</v>
      </c>
      <c r="J60" s="169">
        <f t="shared" si="3"/>
        <v>32000</v>
      </c>
      <c r="K60" s="169"/>
      <c r="L60" s="169"/>
      <c r="M60" s="169"/>
      <c r="N60" s="169"/>
      <c r="O60" s="169">
        <v>32000</v>
      </c>
      <c r="P60" s="169"/>
      <c r="Q60" s="169"/>
      <c r="R60" s="169"/>
      <c r="S60" s="169"/>
      <c r="T60" s="74"/>
      <c r="V60" s="170"/>
    </row>
    <row r="61" spans="1:22" s="121" customFormat="1" x14ac:dyDescent="0.2">
      <c r="A61" s="118"/>
      <c r="B61" s="213" t="s">
        <v>1006</v>
      </c>
      <c r="C61" s="216" t="s">
        <v>1009</v>
      </c>
      <c r="D61" s="172"/>
      <c r="E61" s="74"/>
      <c r="F61" s="173">
        <v>25</v>
      </c>
      <c r="G61" s="214" t="s">
        <v>1094</v>
      </c>
      <c r="H61" s="175"/>
      <c r="I61" s="74" t="s">
        <v>974</v>
      </c>
      <c r="J61" s="169">
        <f t="shared" si="3"/>
        <v>28000</v>
      </c>
      <c r="K61" s="169"/>
      <c r="L61" s="169"/>
      <c r="M61" s="169"/>
      <c r="N61" s="169"/>
      <c r="O61" s="169">
        <v>28000</v>
      </c>
      <c r="P61" s="169"/>
      <c r="Q61" s="169"/>
      <c r="R61" s="169"/>
      <c r="S61" s="169"/>
      <c r="T61" s="74"/>
      <c r="V61" s="170"/>
    </row>
    <row r="62" spans="1:22" s="121" customFormat="1" x14ac:dyDescent="0.2">
      <c r="A62" s="118"/>
      <c r="B62" s="213" t="s">
        <v>1006</v>
      </c>
      <c r="C62" s="216" t="s">
        <v>1009</v>
      </c>
      <c r="D62" s="172"/>
      <c r="E62" s="74"/>
      <c r="F62" s="173">
        <v>25</v>
      </c>
      <c r="G62" s="214" t="s">
        <v>1095</v>
      </c>
      <c r="H62" s="175"/>
      <c r="I62" s="74" t="s">
        <v>974</v>
      </c>
      <c r="J62" s="169">
        <f t="shared" si="3"/>
        <v>28000</v>
      </c>
      <c r="K62" s="169"/>
      <c r="L62" s="169"/>
      <c r="M62" s="169"/>
      <c r="N62" s="169"/>
      <c r="O62" s="169">
        <v>28000</v>
      </c>
      <c r="P62" s="169"/>
      <c r="Q62" s="169"/>
      <c r="R62" s="169"/>
      <c r="S62" s="169"/>
      <c r="T62" s="74"/>
      <c r="V62" s="170"/>
    </row>
    <row r="63" spans="1:22" s="121" customFormat="1" x14ac:dyDescent="0.2">
      <c r="A63" s="118"/>
      <c r="B63" s="213" t="s">
        <v>1006</v>
      </c>
      <c r="C63" s="216" t="s">
        <v>1009</v>
      </c>
      <c r="D63" s="172"/>
      <c r="E63" s="74"/>
      <c r="F63" s="173">
        <v>25</v>
      </c>
      <c r="G63" s="214" t="s">
        <v>1096</v>
      </c>
      <c r="H63" s="175"/>
      <c r="I63" s="74" t="s">
        <v>974</v>
      </c>
      <c r="J63" s="169">
        <f t="shared" si="3"/>
        <v>22000</v>
      </c>
      <c r="K63" s="169"/>
      <c r="L63" s="169"/>
      <c r="M63" s="169"/>
      <c r="N63" s="169"/>
      <c r="O63" s="169">
        <v>22000</v>
      </c>
      <c r="P63" s="169"/>
      <c r="Q63" s="169"/>
      <c r="R63" s="169"/>
      <c r="S63" s="169"/>
      <c r="T63" s="74"/>
      <c r="V63" s="170"/>
    </row>
    <row r="64" spans="1:22" s="121" customFormat="1" x14ac:dyDescent="0.2">
      <c r="A64" s="279"/>
      <c r="B64" s="213" t="s">
        <v>1006</v>
      </c>
      <c r="C64" s="216" t="s">
        <v>1009</v>
      </c>
      <c r="D64" s="280"/>
      <c r="E64" s="257"/>
      <c r="F64" s="281">
        <v>25</v>
      </c>
      <c r="G64" s="214" t="s">
        <v>1097</v>
      </c>
      <c r="H64" s="268"/>
      <c r="I64" s="257" t="s">
        <v>974</v>
      </c>
      <c r="J64" s="269">
        <f t="shared" si="3"/>
        <v>7500</v>
      </c>
      <c r="K64" s="269"/>
      <c r="L64" s="269"/>
      <c r="M64" s="269"/>
      <c r="N64" s="269"/>
      <c r="O64" s="269">
        <v>7500</v>
      </c>
      <c r="P64" s="269"/>
      <c r="Q64" s="269"/>
      <c r="R64" s="269"/>
      <c r="S64" s="269"/>
      <c r="T64" s="257"/>
      <c r="V64" s="170"/>
    </row>
    <row r="65" spans="1:22" x14ac:dyDescent="0.2">
      <c r="A65" s="374" t="s">
        <v>7</v>
      </c>
      <c r="B65" s="365"/>
      <c r="C65" s="365"/>
      <c r="D65" s="365"/>
      <c r="E65" s="365"/>
      <c r="F65" s="365"/>
      <c r="G65" s="365"/>
      <c r="H65" s="365"/>
      <c r="I65" s="365"/>
      <c r="J65" s="365"/>
      <c r="K65" s="365"/>
      <c r="L65" s="365"/>
      <c r="M65" s="365"/>
      <c r="N65" s="365"/>
      <c r="O65" s="365"/>
      <c r="P65" s="365"/>
      <c r="Q65" s="365"/>
      <c r="R65" s="365"/>
      <c r="S65" s="365"/>
      <c r="T65" s="366"/>
      <c r="V65" s="44"/>
    </row>
    <row r="66" spans="1:22" x14ac:dyDescent="0.2">
      <c r="A66" s="71"/>
      <c r="B66" s="45" t="s">
        <v>165</v>
      </c>
      <c r="C66" s="48"/>
      <c r="D66" s="45"/>
      <c r="E66" s="45"/>
      <c r="F66" s="180">
        <v>30</v>
      </c>
      <c r="G66" s="74" t="s">
        <v>971</v>
      </c>
      <c r="H66" s="102"/>
      <c r="I66" s="74" t="s">
        <v>966</v>
      </c>
      <c r="J66" s="5">
        <f t="shared" si="3"/>
        <v>0</v>
      </c>
      <c r="K66" s="47"/>
      <c r="L66" s="47"/>
      <c r="M66" s="47"/>
      <c r="N66" s="47"/>
      <c r="O66" s="47"/>
      <c r="P66" s="47"/>
      <c r="Q66" s="47"/>
      <c r="R66" s="47"/>
      <c r="S66" s="47"/>
      <c r="T66" s="45"/>
      <c r="U66" s="46"/>
      <c r="V66" s="50"/>
    </row>
    <row r="67" spans="1:22" ht="28" x14ac:dyDescent="0.2">
      <c r="A67" s="71"/>
      <c r="B67" s="45" t="s">
        <v>166</v>
      </c>
      <c r="C67" s="48"/>
      <c r="D67" s="45"/>
      <c r="E67" s="45"/>
      <c r="F67" s="180">
        <v>20</v>
      </c>
      <c r="G67" s="75" t="s">
        <v>991</v>
      </c>
      <c r="H67" s="102"/>
      <c r="I67" s="75" t="s">
        <v>969</v>
      </c>
      <c r="J67" s="5">
        <f t="shared" si="3"/>
        <v>0</v>
      </c>
      <c r="K67" s="47"/>
      <c r="L67" s="47"/>
      <c r="M67" s="47"/>
      <c r="N67" s="47"/>
      <c r="O67" s="47"/>
      <c r="P67" s="47"/>
      <c r="Q67" s="47"/>
      <c r="R67" s="47"/>
      <c r="S67" s="47"/>
      <c r="T67" s="45"/>
      <c r="U67" s="46"/>
      <c r="V67" s="50"/>
    </row>
    <row r="68" spans="1:22" ht="28" x14ac:dyDescent="0.2">
      <c r="A68" s="71"/>
      <c r="B68" s="45" t="s">
        <v>167</v>
      </c>
      <c r="C68" s="48"/>
      <c r="D68" s="45"/>
      <c r="E68" s="45"/>
      <c r="F68" s="180">
        <v>20</v>
      </c>
      <c r="G68" s="75" t="s">
        <v>992</v>
      </c>
      <c r="H68" s="102"/>
      <c r="I68" s="75" t="s">
        <v>969</v>
      </c>
      <c r="J68" s="5">
        <f t="shared" si="3"/>
        <v>0</v>
      </c>
      <c r="K68" s="47"/>
      <c r="L68" s="47"/>
      <c r="M68" s="47"/>
      <c r="N68" s="47"/>
      <c r="O68" s="47"/>
      <c r="P68" s="47"/>
      <c r="Q68" s="47"/>
      <c r="R68" s="47"/>
      <c r="S68" s="47"/>
      <c r="T68" s="45"/>
      <c r="U68" s="46"/>
      <c r="V68" s="50"/>
    </row>
    <row r="69" spans="1:22" x14ac:dyDescent="0.2">
      <c r="A69" s="71"/>
      <c r="B69" s="45" t="s">
        <v>15</v>
      </c>
      <c r="C69" s="48"/>
      <c r="D69" s="45"/>
      <c r="E69" s="45"/>
      <c r="F69" s="180">
        <v>30</v>
      </c>
      <c r="G69" s="74" t="s">
        <v>971</v>
      </c>
      <c r="H69" s="102"/>
      <c r="I69" s="74" t="s">
        <v>966</v>
      </c>
      <c r="J69" s="5">
        <f t="shared" si="3"/>
        <v>0</v>
      </c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6"/>
      <c r="V69" s="50"/>
    </row>
    <row r="70" spans="1:22" ht="14" x14ac:dyDescent="0.2">
      <c r="A70" s="71"/>
      <c r="B70" s="72" t="s">
        <v>20</v>
      </c>
      <c r="C70" s="48"/>
      <c r="D70" s="45"/>
      <c r="E70" s="45"/>
      <c r="F70" s="180">
        <v>30</v>
      </c>
      <c r="G70" s="74" t="s">
        <v>971</v>
      </c>
      <c r="H70" s="102"/>
      <c r="I70" s="74" t="s">
        <v>966</v>
      </c>
      <c r="J70" s="5">
        <f t="shared" si="3"/>
        <v>0</v>
      </c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6"/>
      <c r="V70" s="50"/>
    </row>
    <row r="71" spans="1:22" x14ac:dyDescent="0.2">
      <c r="A71" s="71"/>
      <c r="B71" s="45" t="s">
        <v>135</v>
      </c>
      <c r="C71" s="48"/>
      <c r="D71" s="45"/>
      <c r="E71" s="45"/>
      <c r="F71" s="180">
        <v>15</v>
      </c>
      <c r="G71" s="74" t="s">
        <v>971</v>
      </c>
      <c r="H71" s="102"/>
      <c r="I71" s="74" t="s">
        <v>966</v>
      </c>
      <c r="J71" s="5">
        <f t="shared" si="3"/>
        <v>0</v>
      </c>
      <c r="K71" s="47"/>
      <c r="L71" s="47"/>
      <c r="M71" s="47"/>
      <c r="N71" s="47"/>
      <c r="O71" s="47"/>
      <c r="P71" s="47"/>
      <c r="Q71" s="47"/>
      <c r="R71" s="47"/>
      <c r="S71" s="47"/>
      <c r="T71" s="45"/>
      <c r="U71" s="46"/>
      <c r="V71" s="50"/>
    </row>
    <row r="72" spans="1:22" x14ac:dyDescent="0.2">
      <c r="A72" s="71"/>
      <c r="B72" s="45" t="s">
        <v>36</v>
      </c>
      <c r="C72" s="48"/>
      <c r="D72" s="45"/>
      <c r="E72" s="45"/>
      <c r="F72" s="180">
        <v>10</v>
      </c>
      <c r="G72" s="75"/>
      <c r="H72" s="102"/>
      <c r="I72" s="74" t="s">
        <v>966</v>
      </c>
      <c r="J72" s="5">
        <f t="shared" si="3"/>
        <v>0</v>
      </c>
      <c r="K72" s="47"/>
      <c r="L72" s="47"/>
      <c r="M72" s="47"/>
      <c r="N72" s="47"/>
      <c r="O72" s="47"/>
      <c r="P72" s="47"/>
      <c r="Q72" s="47"/>
      <c r="R72" s="47"/>
      <c r="S72" s="47"/>
      <c r="T72" s="45"/>
      <c r="U72" s="46"/>
      <c r="V72" s="50"/>
    </row>
    <row r="73" spans="1:22" ht="15" x14ac:dyDescent="0.2">
      <c r="A73" s="347" t="s">
        <v>9</v>
      </c>
      <c r="B73" s="348"/>
      <c r="C73" s="348"/>
      <c r="D73" s="348"/>
      <c r="E73" s="348"/>
      <c r="F73" s="348"/>
      <c r="G73" s="348"/>
      <c r="H73" s="348"/>
      <c r="I73" s="348"/>
      <c r="J73" s="348"/>
      <c r="K73" s="348"/>
      <c r="L73" s="348"/>
      <c r="M73" s="348"/>
      <c r="N73" s="348"/>
      <c r="O73" s="348"/>
      <c r="P73" s="348"/>
      <c r="Q73" s="348"/>
      <c r="R73" s="348"/>
      <c r="S73" s="348"/>
      <c r="T73" s="349"/>
      <c r="U73"/>
      <c r="V73" s="50"/>
    </row>
    <row r="74" spans="1:22" ht="15" x14ac:dyDescent="0.2">
      <c r="A74" s="71"/>
      <c r="B74" s="45" t="s">
        <v>14</v>
      </c>
      <c r="C74" s="48" t="s">
        <v>88</v>
      </c>
      <c r="D74" s="45"/>
      <c r="E74" s="45"/>
      <c r="F74" s="45">
        <v>20</v>
      </c>
      <c r="G74" s="74" t="s">
        <v>297</v>
      </c>
      <c r="H74" s="49"/>
      <c r="I74" s="74" t="s">
        <v>263</v>
      </c>
      <c r="J74" s="5">
        <f t="shared" si="3"/>
        <v>15000</v>
      </c>
      <c r="K74" s="47"/>
      <c r="L74" s="47"/>
      <c r="M74" s="47">
        <v>5000</v>
      </c>
      <c r="N74" s="47"/>
      <c r="O74" s="47"/>
      <c r="P74" s="47"/>
      <c r="Q74" s="47">
        <v>5000</v>
      </c>
      <c r="R74" s="47"/>
      <c r="S74" s="47"/>
      <c r="T74" s="47">
        <v>5000</v>
      </c>
      <c r="U74"/>
      <c r="V74" s="50"/>
    </row>
    <row r="75" spans="1:22" ht="15" x14ac:dyDescent="0.2">
      <c r="A75" s="71"/>
      <c r="B75" s="45" t="s">
        <v>18</v>
      </c>
      <c r="C75" s="48" t="s">
        <v>65</v>
      </c>
      <c r="D75" s="45"/>
      <c r="E75" s="45"/>
      <c r="F75" s="45">
        <v>40</v>
      </c>
      <c r="G75" s="74" t="s">
        <v>297</v>
      </c>
      <c r="H75" s="49"/>
      <c r="I75" s="74" t="s">
        <v>263</v>
      </c>
      <c r="J75" s="5">
        <f t="shared" si="3"/>
        <v>10000</v>
      </c>
      <c r="K75" s="47"/>
      <c r="L75" s="47"/>
      <c r="M75" s="47"/>
      <c r="N75" s="47"/>
      <c r="O75" s="47">
        <v>5000</v>
      </c>
      <c r="P75" s="47"/>
      <c r="Q75" s="47"/>
      <c r="R75" s="47"/>
      <c r="S75" s="47">
        <v>5000</v>
      </c>
      <c r="T75" s="45"/>
      <c r="U75"/>
      <c r="V75" s="50"/>
    </row>
    <row r="76" spans="1:22" ht="15" x14ac:dyDescent="0.2">
      <c r="A76" s="370" t="s">
        <v>38</v>
      </c>
      <c r="B76" s="371"/>
      <c r="C76" s="371"/>
      <c r="D76" s="371"/>
      <c r="E76" s="371"/>
      <c r="F76" s="371"/>
      <c r="G76" s="371"/>
      <c r="H76" s="371"/>
      <c r="I76" s="372"/>
      <c r="J76" s="99">
        <f t="shared" ref="J76:T76" si="4">SUM(J12:J75)</f>
        <v>2852000</v>
      </c>
      <c r="K76" s="99">
        <f t="shared" si="4"/>
        <v>55000</v>
      </c>
      <c r="L76" s="99">
        <f t="shared" si="4"/>
        <v>349500</v>
      </c>
      <c r="M76" s="99">
        <f t="shared" si="4"/>
        <v>204000</v>
      </c>
      <c r="N76" s="99">
        <f t="shared" si="4"/>
        <v>101000</v>
      </c>
      <c r="O76" s="99">
        <f t="shared" si="4"/>
        <v>250500</v>
      </c>
      <c r="P76" s="99">
        <f t="shared" si="4"/>
        <v>106000</v>
      </c>
      <c r="Q76" s="99">
        <f t="shared" si="4"/>
        <v>96000</v>
      </c>
      <c r="R76" s="99">
        <f t="shared" si="4"/>
        <v>77500</v>
      </c>
      <c r="S76" s="99">
        <f t="shared" si="4"/>
        <v>1506000</v>
      </c>
      <c r="T76" s="99">
        <f t="shared" si="4"/>
        <v>106500</v>
      </c>
      <c r="U76"/>
      <c r="V76" s="59"/>
    </row>
    <row r="78" spans="1:22" ht="15" x14ac:dyDescent="0.2">
      <c r="A78" s="368" t="s">
        <v>917</v>
      </c>
      <c r="B78" s="369"/>
      <c r="C78" s="369"/>
      <c r="D78" s="369"/>
      <c r="E78" s="369"/>
      <c r="F78" s="369"/>
      <c r="G78" s="369"/>
      <c r="H78" s="179"/>
      <c r="I78" s="179"/>
      <c r="J78" s="212"/>
      <c r="K78" s="179"/>
      <c r="L78" s="179"/>
      <c r="M78" s="179"/>
      <c r="N78" s="179"/>
      <c r="O78" s="179"/>
      <c r="P78" s="179"/>
      <c r="Q78" s="179"/>
      <c r="R78" s="179"/>
      <c r="S78" s="179"/>
      <c r="T78" s="179"/>
    </row>
    <row r="79" spans="1:22" x14ac:dyDescent="0.2">
      <c r="A79" s="4"/>
      <c r="B79" s="4"/>
      <c r="C79" s="142"/>
      <c r="D79" s="4"/>
      <c r="E79" s="4"/>
      <c r="F79" s="4"/>
      <c r="G79" s="4"/>
    </row>
    <row r="80" spans="1:22" ht="15" x14ac:dyDescent="0.2">
      <c r="A80" s="143" t="s">
        <v>929</v>
      </c>
      <c r="B80" s="143"/>
      <c r="C80" s="143"/>
      <c r="D80" s="143"/>
      <c r="E80" s="143"/>
      <c r="F80" s="143"/>
      <c r="G80" s="143"/>
    </row>
    <row r="81" spans="1:20" ht="15" x14ac:dyDescent="0.2">
      <c r="A81" s="143" t="s">
        <v>930</v>
      </c>
      <c r="B81" s="143"/>
      <c r="C81" s="143"/>
      <c r="D81" s="143"/>
      <c r="E81" s="143"/>
      <c r="F81" s="143"/>
      <c r="G81" s="143"/>
    </row>
    <row r="82" spans="1:20" ht="15" x14ac:dyDescent="0.2">
      <c r="A82" s="143" t="s">
        <v>938</v>
      </c>
      <c r="B82" s="143"/>
      <c r="C82" s="143"/>
      <c r="D82" s="143"/>
      <c r="E82" s="143"/>
      <c r="F82" s="143"/>
      <c r="G82" s="143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</row>
    <row r="83" spans="1:20" ht="15" x14ac:dyDescent="0.2">
      <c r="A83" s="143" t="s">
        <v>931</v>
      </c>
      <c r="B83" s="143"/>
      <c r="C83" s="143"/>
      <c r="D83" s="143"/>
      <c r="E83" s="143"/>
      <c r="F83" s="143"/>
      <c r="G83" s="143"/>
    </row>
    <row r="84" spans="1:20" ht="15" x14ac:dyDescent="0.2">
      <c r="A84" s="143" t="s">
        <v>940</v>
      </c>
      <c r="B84" s="143"/>
      <c r="C84" s="143"/>
      <c r="D84" s="143"/>
      <c r="E84" s="143"/>
      <c r="F84" s="143"/>
      <c r="G84" s="143"/>
    </row>
    <row r="85" spans="1:20" ht="15" x14ac:dyDescent="0.2">
      <c r="A85" s="143" t="s">
        <v>939</v>
      </c>
      <c r="B85" s="143"/>
      <c r="C85" s="143"/>
      <c r="D85" s="143"/>
      <c r="E85" s="143"/>
      <c r="F85" s="143"/>
      <c r="G85" s="143"/>
    </row>
    <row r="87" spans="1:20" x14ac:dyDescent="0.2">
      <c r="A87" s="210" t="s">
        <v>1054</v>
      </c>
      <c r="B87" s="179"/>
      <c r="C87" s="211"/>
      <c r="D87" s="179"/>
      <c r="E87" s="179"/>
      <c r="F87" s="179"/>
      <c r="G87" s="179"/>
      <c r="H87" s="179"/>
      <c r="I87" s="179"/>
      <c r="J87" s="212"/>
      <c r="K87" s="179"/>
      <c r="L87" s="179"/>
      <c r="M87" s="179"/>
      <c r="N87" s="179"/>
      <c r="O87" s="179"/>
      <c r="P87" s="179"/>
      <c r="Q87" s="179"/>
      <c r="R87" s="179"/>
      <c r="S87" s="179"/>
      <c r="T87" s="179"/>
    </row>
    <row r="89" spans="1:20" ht="15" x14ac:dyDescent="0.2">
      <c r="A89" s="181" t="s">
        <v>1055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</row>
    <row r="90" spans="1:20" ht="15" x14ac:dyDescent="0.2">
      <c r="A90" s="181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</row>
    <row r="91" spans="1:20" s="4" customFormat="1" ht="15" x14ac:dyDescent="0.2">
      <c r="A91" s="143" t="s">
        <v>1056</v>
      </c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</row>
    <row r="92" spans="1:20" s="4" customFormat="1" ht="15" x14ac:dyDescent="0.2">
      <c r="A92" s="143" t="s">
        <v>1057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</row>
    <row r="93" spans="1:20" s="4" customFormat="1" ht="15" x14ac:dyDescent="0.2">
      <c r="A93" s="143" t="s">
        <v>1058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</row>
    <row r="94" spans="1:20" s="4" customFormat="1" ht="15" x14ac:dyDescent="0.2">
      <c r="A94" s="143" t="s">
        <v>1059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</row>
  </sheetData>
  <mergeCells count="21">
    <mergeCell ref="A78:G78"/>
    <mergeCell ref="A73:T73"/>
    <mergeCell ref="A76:I76"/>
    <mergeCell ref="A11:T11"/>
    <mergeCell ref="A36:T36"/>
    <mergeCell ref="A65:T65"/>
    <mergeCell ref="A43:T43"/>
    <mergeCell ref="A54:T54"/>
    <mergeCell ref="J9:J10"/>
    <mergeCell ref="K9:T9"/>
    <mergeCell ref="A15:T15"/>
    <mergeCell ref="A30:T30"/>
    <mergeCell ref="G5:I7"/>
    <mergeCell ref="A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25" right="0.25" top="0.5" bottom="0.75" header="0.3" footer="0.3"/>
  <pageSetup scale="67" fitToHeight="3" orientation="landscape" r:id="rId1"/>
  <headerFooter>
    <oddFooter>&amp;C&amp;N</oddFooter>
  </headerFooter>
  <rowBreaks count="2" manualBreakCount="2">
    <brk id="33" max="19" man="1"/>
    <brk id="64" max="1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/>
    <pageSetUpPr fitToPage="1"/>
  </sheetPr>
  <dimension ref="A1:V152"/>
  <sheetViews>
    <sheetView topLeftCell="A105" zoomScale="150" zoomScaleNormal="150" zoomScalePageLayoutView="62" workbookViewId="0">
      <selection activeCell="J101" sqref="J101"/>
    </sheetView>
  </sheetViews>
  <sheetFormatPr baseColWidth="10" defaultColWidth="9.1640625" defaultRowHeight="13" x14ac:dyDescent="0.2"/>
  <cols>
    <col min="1" max="1" width="5.6640625" style="2" customWidth="1"/>
    <col min="2" max="2" width="24.6640625" style="2" customWidth="1"/>
    <col min="3" max="3" width="14.332031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208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151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Information'!F13</f>
        <v>209922</v>
      </c>
      <c r="G5" s="350" t="s">
        <v>209</v>
      </c>
      <c r="H5" s="351"/>
      <c r="I5" s="352"/>
    </row>
    <row r="6" spans="1:22" x14ac:dyDescent="0.2">
      <c r="B6" s="46" t="s">
        <v>54</v>
      </c>
      <c r="C6" s="17">
        <f>'Property Information'!G13</f>
        <v>43381</v>
      </c>
      <c r="G6" s="353"/>
      <c r="H6" s="354"/>
      <c r="I6" s="355"/>
    </row>
    <row r="7" spans="1:22" x14ac:dyDescent="0.2">
      <c r="B7" s="46" t="s">
        <v>97</v>
      </c>
      <c r="C7" s="24" t="str">
        <f>'Property Information'!I13</f>
        <v>1971-2009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71"/>
      <c r="B12" s="1" t="s">
        <v>0</v>
      </c>
      <c r="C12" s="76" t="s">
        <v>65</v>
      </c>
      <c r="D12" s="1"/>
      <c r="E12" s="1"/>
      <c r="F12" s="1">
        <v>100</v>
      </c>
      <c r="G12" s="74" t="s">
        <v>264</v>
      </c>
      <c r="H12" s="49"/>
      <c r="I12" s="74" t="s">
        <v>263</v>
      </c>
      <c r="J12" s="169">
        <f t="shared" ref="J12:J14" si="0">SUM(K12:T12)</f>
        <v>0</v>
      </c>
      <c r="K12" s="169"/>
      <c r="L12" s="169"/>
      <c r="M12" s="169"/>
      <c r="N12" s="169"/>
      <c r="O12" s="169"/>
      <c r="P12" s="169"/>
      <c r="Q12" s="169"/>
      <c r="R12" s="169"/>
      <c r="S12" s="169"/>
      <c r="T12" s="74"/>
      <c r="V12" s="44"/>
    </row>
    <row r="13" spans="1:22" ht="14" x14ac:dyDescent="0.2">
      <c r="A13" s="71"/>
      <c r="B13" s="1" t="s">
        <v>35</v>
      </c>
      <c r="C13" s="48" t="s">
        <v>65</v>
      </c>
      <c r="D13" s="1"/>
      <c r="E13" s="1"/>
      <c r="F13" s="1">
        <v>100</v>
      </c>
      <c r="G13" s="75" t="s">
        <v>497</v>
      </c>
      <c r="H13" s="1"/>
      <c r="I13" s="75" t="s">
        <v>263</v>
      </c>
      <c r="J13" s="169">
        <f t="shared" si="0"/>
        <v>0</v>
      </c>
      <c r="K13" s="169"/>
      <c r="L13" s="169"/>
      <c r="M13" s="169"/>
      <c r="N13" s="169"/>
      <c r="O13" s="169"/>
      <c r="P13" s="169"/>
      <c r="Q13" s="169"/>
      <c r="R13" s="169"/>
      <c r="S13" s="169"/>
      <c r="T13" s="74"/>
      <c r="V13" s="44"/>
    </row>
    <row r="14" spans="1:22" ht="42" x14ac:dyDescent="0.2">
      <c r="A14" s="71"/>
      <c r="B14" s="74" t="s">
        <v>153</v>
      </c>
      <c r="C14" s="107" t="s">
        <v>502</v>
      </c>
      <c r="D14" s="1"/>
      <c r="E14" s="1"/>
      <c r="F14" s="1">
        <v>100</v>
      </c>
      <c r="G14" s="74" t="s">
        <v>264</v>
      </c>
      <c r="H14" s="30"/>
      <c r="I14" s="74" t="s">
        <v>263</v>
      </c>
      <c r="J14" s="169">
        <f t="shared" si="0"/>
        <v>12000</v>
      </c>
      <c r="K14" s="169"/>
      <c r="L14" s="169"/>
      <c r="M14" s="169"/>
      <c r="N14" s="169"/>
      <c r="O14" s="169"/>
      <c r="P14" s="169"/>
      <c r="Q14" s="169"/>
      <c r="R14" s="169"/>
      <c r="S14" s="169">
        <v>12000</v>
      </c>
      <c r="T14" s="74"/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ht="14" x14ac:dyDescent="0.2">
      <c r="A16" s="69"/>
      <c r="B16" s="1" t="s">
        <v>21</v>
      </c>
      <c r="C16" s="48" t="s">
        <v>104</v>
      </c>
      <c r="D16" s="1"/>
      <c r="E16" s="1"/>
      <c r="F16" s="1">
        <v>40</v>
      </c>
      <c r="G16" s="75" t="s">
        <v>319</v>
      </c>
      <c r="H16" s="30"/>
      <c r="I16" s="74" t="s">
        <v>263</v>
      </c>
      <c r="J16" s="169">
        <f t="shared" ref="J16:J29" si="1">SUM(K16:T16)</f>
        <v>45000</v>
      </c>
      <c r="K16" s="169"/>
      <c r="L16" s="169"/>
      <c r="M16" s="169"/>
      <c r="N16" s="169">
        <v>15000</v>
      </c>
      <c r="O16" s="169"/>
      <c r="P16" s="169">
        <v>15000</v>
      </c>
      <c r="Q16" s="169"/>
      <c r="R16" s="169">
        <v>15000</v>
      </c>
      <c r="S16" s="169"/>
      <c r="T16" s="74"/>
      <c r="V16" s="44"/>
    </row>
    <row r="17" spans="1:22" ht="28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5" t="s">
        <v>319</v>
      </c>
      <c r="H17" s="100"/>
      <c r="I17" s="75" t="s">
        <v>309</v>
      </c>
      <c r="J17" s="169">
        <f t="shared" si="1"/>
        <v>20000</v>
      </c>
      <c r="K17" s="169"/>
      <c r="L17" s="169"/>
      <c r="M17" s="169"/>
      <c r="N17" s="169"/>
      <c r="O17" s="169">
        <v>10000</v>
      </c>
      <c r="P17" s="169"/>
      <c r="Q17" s="169">
        <v>10000</v>
      </c>
      <c r="R17" s="169"/>
      <c r="S17" s="169"/>
      <c r="T17" s="74"/>
      <c r="V17" s="44"/>
    </row>
    <row r="18" spans="1:22" ht="28" x14ac:dyDescent="0.2">
      <c r="A18" s="69"/>
      <c r="B18" s="74" t="s">
        <v>291</v>
      </c>
      <c r="C18" s="76" t="s">
        <v>67</v>
      </c>
      <c r="D18" s="1"/>
      <c r="E18" s="1"/>
      <c r="F18" s="1">
        <v>80</v>
      </c>
      <c r="G18" s="74" t="s">
        <v>292</v>
      </c>
      <c r="H18" s="100"/>
      <c r="I18" s="75" t="s">
        <v>499</v>
      </c>
      <c r="J18" s="169">
        <f t="shared" si="1"/>
        <v>30000</v>
      </c>
      <c r="K18" s="169"/>
      <c r="L18" s="169"/>
      <c r="M18" s="169">
        <v>15000</v>
      </c>
      <c r="N18" s="169"/>
      <c r="O18" s="169"/>
      <c r="P18" s="169"/>
      <c r="Q18" s="169"/>
      <c r="R18" s="169"/>
      <c r="S18" s="169">
        <v>15000</v>
      </c>
      <c r="T18" s="74"/>
      <c r="V18" s="44"/>
    </row>
    <row r="19" spans="1:22" x14ac:dyDescent="0.2">
      <c r="A19" s="69"/>
      <c r="B19" s="45" t="s">
        <v>121</v>
      </c>
      <c r="C19" s="76" t="s">
        <v>138</v>
      </c>
      <c r="D19" s="1"/>
      <c r="E19" s="1"/>
      <c r="F19" s="1">
        <v>15</v>
      </c>
      <c r="G19" s="74" t="s">
        <v>306</v>
      </c>
      <c r="H19" s="49"/>
      <c r="I19" s="74" t="s">
        <v>260</v>
      </c>
      <c r="J19" s="169">
        <f t="shared" si="1"/>
        <v>0</v>
      </c>
      <c r="K19" s="169"/>
      <c r="L19" s="169"/>
      <c r="M19" s="169"/>
      <c r="N19" s="169"/>
      <c r="O19" s="169"/>
      <c r="P19" s="169"/>
      <c r="Q19" s="169"/>
      <c r="R19" s="169"/>
      <c r="S19" s="169"/>
      <c r="T19" s="74"/>
      <c r="V19" s="44"/>
    </row>
    <row r="20" spans="1:22" x14ac:dyDescent="0.2">
      <c r="A20" s="69"/>
      <c r="B20" s="45" t="s">
        <v>124</v>
      </c>
      <c r="C20" s="76" t="s">
        <v>104</v>
      </c>
      <c r="D20" s="1"/>
      <c r="E20" s="1"/>
      <c r="F20" s="1">
        <v>30</v>
      </c>
      <c r="G20" s="74" t="s">
        <v>306</v>
      </c>
      <c r="H20" s="49"/>
      <c r="I20" s="74" t="s">
        <v>260</v>
      </c>
      <c r="J20" s="169">
        <f t="shared" si="1"/>
        <v>23000</v>
      </c>
      <c r="K20" s="169"/>
      <c r="L20" s="169">
        <v>23000</v>
      </c>
      <c r="M20" s="169"/>
      <c r="N20" s="169"/>
      <c r="O20" s="169"/>
      <c r="P20" s="169"/>
      <c r="Q20" s="169"/>
      <c r="R20" s="169"/>
      <c r="S20" s="169"/>
      <c r="T20" s="74"/>
      <c r="V20" s="44"/>
    </row>
    <row r="21" spans="1:22" ht="42" x14ac:dyDescent="0.2">
      <c r="A21" s="69"/>
      <c r="B21" s="45" t="s">
        <v>22</v>
      </c>
      <c r="C21" s="107" t="s">
        <v>257</v>
      </c>
      <c r="D21" s="1"/>
      <c r="E21" s="1"/>
      <c r="F21" s="1">
        <v>40</v>
      </c>
      <c r="G21" s="75" t="s">
        <v>307</v>
      </c>
      <c r="H21" s="101"/>
      <c r="I21" s="75" t="s">
        <v>945</v>
      </c>
      <c r="J21" s="169">
        <f t="shared" si="1"/>
        <v>49000</v>
      </c>
      <c r="K21" s="169"/>
      <c r="L21" s="169"/>
      <c r="M21" s="169">
        <v>35000</v>
      </c>
      <c r="N21" s="169"/>
      <c r="O21" s="169"/>
      <c r="P21" s="169"/>
      <c r="Q21" s="169"/>
      <c r="R21" s="169">
        <v>14000</v>
      </c>
      <c r="S21" s="169"/>
      <c r="T21" s="74"/>
      <c r="V21" s="50"/>
    </row>
    <row r="22" spans="1:22" ht="28" x14ac:dyDescent="0.2">
      <c r="A22" s="69"/>
      <c r="B22" s="45" t="s">
        <v>114</v>
      </c>
      <c r="C22" s="48" t="s">
        <v>115</v>
      </c>
      <c r="D22" s="1"/>
      <c r="E22" s="1"/>
      <c r="F22" s="1">
        <v>20</v>
      </c>
      <c r="G22" s="75" t="s">
        <v>310</v>
      </c>
      <c r="H22" s="30"/>
      <c r="I22" s="75" t="s">
        <v>500</v>
      </c>
      <c r="J22" s="169">
        <f t="shared" si="1"/>
        <v>85000</v>
      </c>
      <c r="K22" s="169"/>
      <c r="L22" s="169"/>
      <c r="M22" s="169"/>
      <c r="N22" s="169"/>
      <c r="O22" s="169"/>
      <c r="P22" s="169">
        <v>85000</v>
      </c>
      <c r="Q22" s="169"/>
      <c r="R22" s="169"/>
      <c r="S22" s="169"/>
      <c r="T22" s="74"/>
      <c r="V22" s="44"/>
    </row>
    <row r="23" spans="1:22" ht="28" x14ac:dyDescent="0.2">
      <c r="A23" s="69"/>
      <c r="B23" s="1" t="s">
        <v>26</v>
      </c>
      <c r="C23" s="48" t="s">
        <v>94</v>
      </c>
      <c r="D23" s="1"/>
      <c r="E23" s="1"/>
      <c r="F23" s="1">
        <v>100</v>
      </c>
      <c r="G23" s="75" t="s">
        <v>311</v>
      </c>
      <c r="H23" s="101"/>
      <c r="I23" s="74" t="s">
        <v>268</v>
      </c>
      <c r="J23" s="169">
        <f t="shared" si="1"/>
        <v>75000</v>
      </c>
      <c r="K23" s="169"/>
      <c r="L23" s="169"/>
      <c r="M23" s="169"/>
      <c r="N23" s="169">
        <v>25000</v>
      </c>
      <c r="O23" s="169"/>
      <c r="P23" s="169"/>
      <c r="Q23" s="169">
        <v>25000</v>
      </c>
      <c r="R23" s="169"/>
      <c r="S23" s="169"/>
      <c r="T23" s="169">
        <v>25000</v>
      </c>
      <c r="V23" s="44"/>
    </row>
    <row r="24" spans="1:22" ht="28" x14ac:dyDescent="0.2">
      <c r="A24" s="69"/>
      <c r="B24" s="1" t="s">
        <v>26</v>
      </c>
      <c r="C24" s="107" t="s">
        <v>501</v>
      </c>
      <c r="D24" s="1"/>
      <c r="E24" s="1"/>
      <c r="F24" s="1">
        <v>100</v>
      </c>
      <c r="G24" s="75" t="s">
        <v>264</v>
      </c>
      <c r="H24" s="101"/>
      <c r="I24" s="75" t="s">
        <v>504</v>
      </c>
      <c r="J24" s="169">
        <f t="shared" si="1"/>
        <v>35000</v>
      </c>
      <c r="K24" s="169"/>
      <c r="L24" s="169"/>
      <c r="M24" s="169"/>
      <c r="N24" s="169"/>
      <c r="O24" s="169"/>
      <c r="P24" s="169">
        <v>35000</v>
      </c>
      <c r="Q24" s="169"/>
      <c r="R24" s="169"/>
      <c r="S24" s="169"/>
      <c r="T24" s="74"/>
      <c r="V24" s="44"/>
    </row>
    <row r="25" spans="1:22" ht="28" x14ac:dyDescent="0.2">
      <c r="A25" s="69"/>
      <c r="B25" s="1" t="s">
        <v>26</v>
      </c>
      <c r="C25" s="107" t="s">
        <v>498</v>
      </c>
      <c r="D25" s="1"/>
      <c r="E25" s="1"/>
      <c r="F25" s="1">
        <v>40</v>
      </c>
      <c r="G25" s="75" t="s">
        <v>503</v>
      </c>
      <c r="H25" s="101"/>
      <c r="I25" s="75" t="s">
        <v>505</v>
      </c>
      <c r="J25" s="169">
        <f t="shared" si="1"/>
        <v>40000</v>
      </c>
      <c r="K25" s="169"/>
      <c r="L25" s="169"/>
      <c r="M25" s="169"/>
      <c r="N25" s="169"/>
      <c r="O25" s="169">
        <v>20000</v>
      </c>
      <c r="P25" s="169"/>
      <c r="Q25" s="169"/>
      <c r="R25" s="169"/>
      <c r="S25" s="169">
        <v>20000</v>
      </c>
      <c r="T25" s="74"/>
      <c r="V25" s="44"/>
    </row>
    <row r="26" spans="1:22" x14ac:dyDescent="0.2">
      <c r="A26" s="69"/>
      <c r="B26" s="1" t="s">
        <v>26</v>
      </c>
      <c r="C26" s="76" t="s">
        <v>159</v>
      </c>
      <c r="D26" s="1"/>
      <c r="E26" s="1"/>
      <c r="F26" s="1">
        <v>100</v>
      </c>
      <c r="G26" s="74" t="s">
        <v>267</v>
      </c>
      <c r="H26" s="49"/>
      <c r="I26" s="74" t="s">
        <v>268</v>
      </c>
      <c r="J26" s="169">
        <f t="shared" si="1"/>
        <v>20000</v>
      </c>
      <c r="K26" s="169"/>
      <c r="L26" s="169"/>
      <c r="M26" s="169"/>
      <c r="N26" s="169"/>
      <c r="O26" s="169">
        <v>10000</v>
      </c>
      <c r="P26" s="169"/>
      <c r="Q26" s="169"/>
      <c r="R26" s="169"/>
      <c r="S26" s="169">
        <v>10000</v>
      </c>
      <c r="T26" s="74"/>
      <c r="V26" s="50"/>
    </row>
    <row r="27" spans="1:22" ht="28" x14ac:dyDescent="0.2">
      <c r="A27" s="69"/>
      <c r="B27" s="45" t="s">
        <v>53</v>
      </c>
      <c r="C27" s="76" t="s">
        <v>302</v>
      </c>
      <c r="D27" s="1"/>
      <c r="E27" s="1"/>
      <c r="F27" s="1">
        <v>14</v>
      </c>
      <c r="G27" s="74" t="s">
        <v>307</v>
      </c>
      <c r="H27" s="101"/>
      <c r="I27" s="75" t="s">
        <v>309</v>
      </c>
      <c r="J27" s="169">
        <f t="shared" si="1"/>
        <v>25000</v>
      </c>
      <c r="K27" s="169"/>
      <c r="L27" s="169"/>
      <c r="M27" s="169">
        <v>25000</v>
      </c>
      <c r="N27" s="169"/>
      <c r="O27" s="169"/>
      <c r="P27" s="169"/>
      <c r="Q27" s="169"/>
      <c r="R27" s="169"/>
      <c r="S27" s="169"/>
      <c r="T27" s="169"/>
      <c r="V27" s="50"/>
    </row>
    <row r="28" spans="1:22" ht="84" x14ac:dyDescent="0.2">
      <c r="A28" s="69"/>
      <c r="B28" s="45" t="s">
        <v>2</v>
      </c>
      <c r="C28" s="107" t="s">
        <v>312</v>
      </c>
      <c r="D28" s="1"/>
      <c r="E28" s="1"/>
      <c r="F28" s="29">
        <v>25</v>
      </c>
      <c r="G28" s="75" t="s">
        <v>506</v>
      </c>
      <c r="H28" s="101"/>
      <c r="I28" s="75" t="s">
        <v>507</v>
      </c>
      <c r="J28" s="226">
        <f t="shared" si="1"/>
        <v>520000</v>
      </c>
      <c r="K28" s="226"/>
      <c r="L28" s="226"/>
      <c r="M28" s="226"/>
      <c r="N28" s="226"/>
      <c r="O28" s="226"/>
      <c r="P28" s="226"/>
      <c r="Q28" s="226"/>
      <c r="R28" s="226">
        <f>26000*20</f>
        <v>520000</v>
      </c>
      <c r="S28" s="226"/>
      <c r="T28" s="158"/>
      <c r="V28" s="44"/>
    </row>
    <row r="29" spans="1:22" ht="42" x14ac:dyDescent="0.2">
      <c r="A29" s="106"/>
      <c r="B29" s="109" t="s">
        <v>2</v>
      </c>
      <c r="C29" s="113" t="s">
        <v>317</v>
      </c>
      <c r="D29" s="108"/>
      <c r="E29" s="108"/>
      <c r="F29" s="114">
        <v>25</v>
      </c>
      <c r="G29" s="112" t="s">
        <v>315</v>
      </c>
      <c r="H29" s="115"/>
      <c r="I29" s="112" t="s">
        <v>309</v>
      </c>
      <c r="J29" s="228">
        <f t="shared" si="1"/>
        <v>45000</v>
      </c>
      <c r="K29" s="228"/>
      <c r="L29" s="228">
        <v>20000</v>
      </c>
      <c r="M29" s="228"/>
      <c r="N29" s="228"/>
      <c r="O29" s="228"/>
      <c r="P29" s="228">
        <v>25000</v>
      </c>
      <c r="Q29" s="228"/>
      <c r="R29" s="228"/>
      <c r="S29" s="228"/>
      <c r="T29" s="159"/>
      <c r="V29" s="44"/>
    </row>
    <row r="30" spans="1:22" x14ac:dyDescent="0.2">
      <c r="A30" s="347" t="s">
        <v>3</v>
      </c>
      <c r="B30" s="348"/>
      <c r="C30" s="348"/>
      <c r="D30" s="348"/>
      <c r="E30" s="348"/>
      <c r="F30" s="348"/>
      <c r="G30" s="348"/>
      <c r="H30" s="348"/>
      <c r="I30" s="348"/>
      <c r="J30" s="348"/>
      <c r="K30" s="348"/>
      <c r="L30" s="348"/>
      <c r="M30" s="348"/>
      <c r="N30" s="348"/>
      <c r="O30" s="348"/>
      <c r="P30" s="348"/>
      <c r="Q30" s="348"/>
      <c r="R30" s="348"/>
      <c r="S30" s="348"/>
      <c r="T30" s="349"/>
      <c r="V30" s="44"/>
    </row>
    <row r="31" spans="1:22" ht="14" x14ac:dyDescent="0.2">
      <c r="A31" s="69"/>
      <c r="B31" s="1" t="s">
        <v>30</v>
      </c>
      <c r="C31" s="48" t="s">
        <v>107</v>
      </c>
      <c r="D31" s="1"/>
      <c r="E31" s="1"/>
      <c r="F31" s="1">
        <v>100</v>
      </c>
      <c r="G31" s="75" t="s">
        <v>386</v>
      </c>
      <c r="H31" s="30"/>
      <c r="I31" s="75" t="s">
        <v>263</v>
      </c>
      <c r="J31" s="169">
        <f t="shared" ref="J31:J37" si="2">SUM(K31:T31)</f>
        <v>36000</v>
      </c>
      <c r="K31" s="169"/>
      <c r="L31" s="169"/>
      <c r="M31" s="169"/>
      <c r="N31" s="169">
        <v>12000</v>
      </c>
      <c r="O31" s="169"/>
      <c r="P31" s="169"/>
      <c r="Q31" s="169">
        <v>12000</v>
      </c>
      <c r="R31" s="169"/>
      <c r="S31" s="169"/>
      <c r="T31" s="169">
        <v>12000</v>
      </c>
      <c r="V31" s="44"/>
    </row>
    <row r="32" spans="1:22" x14ac:dyDescent="0.2">
      <c r="A32" s="69"/>
      <c r="B32" s="1" t="s">
        <v>30</v>
      </c>
      <c r="C32" s="48" t="s">
        <v>108</v>
      </c>
      <c r="D32" s="1"/>
      <c r="E32" s="1"/>
      <c r="F32" s="1">
        <v>100</v>
      </c>
      <c r="G32" s="74" t="s">
        <v>386</v>
      </c>
      <c r="H32" s="49"/>
      <c r="I32" s="74" t="s">
        <v>263</v>
      </c>
      <c r="J32" s="169">
        <f t="shared" si="2"/>
        <v>45000</v>
      </c>
      <c r="K32" s="169"/>
      <c r="L32" s="169">
        <v>15000</v>
      </c>
      <c r="M32" s="169"/>
      <c r="N32" s="169"/>
      <c r="O32" s="169">
        <v>15000</v>
      </c>
      <c r="P32" s="169"/>
      <c r="Q32" s="169"/>
      <c r="R32" s="169"/>
      <c r="S32" s="169">
        <v>15000</v>
      </c>
      <c r="T32" s="169"/>
      <c r="V32" s="50"/>
    </row>
    <row r="33" spans="1:22" ht="14" x14ac:dyDescent="0.2">
      <c r="A33" s="69"/>
      <c r="B33" s="74" t="s">
        <v>1154</v>
      </c>
      <c r="C33" s="76" t="s">
        <v>108</v>
      </c>
      <c r="D33" s="1"/>
      <c r="E33" s="1"/>
      <c r="F33" s="1">
        <v>20</v>
      </c>
      <c r="G33" s="75" t="s">
        <v>319</v>
      </c>
      <c r="H33" s="102"/>
      <c r="I33" s="75" t="s">
        <v>263</v>
      </c>
      <c r="J33" s="169">
        <f t="shared" ref="J33" si="3">SUM(K33:T33)</f>
        <v>30000</v>
      </c>
      <c r="K33" s="169"/>
      <c r="L33" s="169">
        <v>15000</v>
      </c>
      <c r="M33" s="169">
        <v>15000</v>
      </c>
      <c r="N33" s="169"/>
      <c r="O33" s="169"/>
      <c r="P33" s="169"/>
      <c r="Q33" s="169"/>
      <c r="R33" s="169"/>
      <c r="S33" s="169"/>
      <c r="T33" s="169"/>
      <c r="V33" s="44"/>
    </row>
    <row r="34" spans="1:22" ht="14" x14ac:dyDescent="0.2">
      <c r="A34" s="69"/>
      <c r="B34" s="1" t="s">
        <v>17</v>
      </c>
      <c r="C34" s="48" t="s">
        <v>57</v>
      </c>
      <c r="D34" s="1"/>
      <c r="E34" s="1"/>
      <c r="F34" s="1">
        <v>60</v>
      </c>
      <c r="G34" s="75" t="s">
        <v>319</v>
      </c>
      <c r="H34" s="102"/>
      <c r="I34" s="75" t="s">
        <v>263</v>
      </c>
      <c r="J34" s="169">
        <f t="shared" si="2"/>
        <v>0</v>
      </c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V34" s="44"/>
    </row>
    <row r="35" spans="1:22" ht="14" x14ac:dyDescent="0.2">
      <c r="A35" s="69"/>
      <c r="B35" s="45" t="s">
        <v>116</v>
      </c>
      <c r="C35" s="76" t="s">
        <v>318</v>
      </c>
      <c r="D35" s="1"/>
      <c r="E35" s="1"/>
      <c r="F35" s="1">
        <v>25</v>
      </c>
      <c r="G35" s="75" t="s">
        <v>319</v>
      </c>
      <c r="H35" s="30"/>
      <c r="I35" s="75" t="s">
        <v>263</v>
      </c>
      <c r="J35" s="169">
        <f t="shared" si="2"/>
        <v>30000</v>
      </c>
      <c r="K35" s="226"/>
      <c r="L35" s="226">
        <v>10000</v>
      </c>
      <c r="M35" s="226"/>
      <c r="N35" s="226"/>
      <c r="O35" s="226"/>
      <c r="P35" s="226">
        <v>10000</v>
      </c>
      <c r="Q35" s="226"/>
      <c r="R35" s="226"/>
      <c r="S35" s="226"/>
      <c r="T35" s="226">
        <v>10000</v>
      </c>
      <c r="V35" s="50"/>
    </row>
    <row r="36" spans="1:22" ht="28" x14ac:dyDescent="0.2">
      <c r="A36" s="106"/>
      <c r="B36" s="109" t="s">
        <v>286</v>
      </c>
      <c r="C36" s="116" t="s">
        <v>287</v>
      </c>
      <c r="D36" s="108"/>
      <c r="E36" s="108"/>
      <c r="F36" s="108">
        <v>30</v>
      </c>
      <c r="G36" s="112" t="s">
        <v>508</v>
      </c>
      <c r="H36" s="110"/>
      <c r="I36" s="112" t="s">
        <v>289</v>
      </c>
      <c r="J36" s="169">
        <f t="shared" si="2"/>
        <v>90000</v>
      </c>
      <c r="K36" s="228"/>
      <c r="L36" s="228"/>
      <c r="M36" s="228">
        <v>30000</v>
      </c>
      <c r="N36" s="228"/>
      <c r="O36" s="228"/>
      <c r="P36" s="228">
        <v>30000</v>
      </c>
      <c r="Q36" s="228"/>
      <c r="R36" s="228">
        <v>30000</v>
      </c>
      <c r="S36" s="228"/>
      <c r="T36" s="228"/>
      <c r="V36" s="50"/>
    </row>
    <row r="37" spans="1:22" ht="14" x14ac:dyDescent="0.2">
      <c r="A37" s="106"/>
      <c r="B37" s="109" t="s">
        <v>286</v>
      </c>
      <c r="C37" s="116" t="s">
        <v>320</v>
      </c>
      <c r="D37" s="108"/>
      <c r="E37" s="108"/>
      <c r="F37" s="108">
        <v>30</v>
      </c>
      <c r="G37" s="112" t="s">
        <v>322</v>
      </c>
      <c r="H37" s="110"/>
      <c r="I37" s="112" t="s">
        <v>263</v>
      </c>
      <c r="J37" s="169">
        <f t="shared" si="2"/>
        <v>54000</v>
      </c>
      <c r="K37" s="228"/>
      <c r="L37" s="228">
        <v>18000</v>
      </c>
      <c r="M37" s="228"/>
      <c r="N37" s="228"/>
      <c r="O37" s="228">
        <v>18000</v>
      </c>
      <c r="P37" s="228"/>
      <c r="Q37" s="228"/>
      <c r="R37" s="228"/>
      <c r="S37" s="228">
        <v>18000</v>
      </c>
      <c r="T37" s="228"/>
      <c r="V37" s="50"/>
    </row>
    <row r="38" spans="1:22" x14ac:dyDescent="0.2">
      <c r="A38" s="347" t="s">
        <v>4</v>
      </c>
      <c r="B38" s="348"/>
      <c r="C38" s="348"/>
      <c r="D38" s="348"/>
      <c r="E38" s="348"/>
      <c r="F38" s="348"/>
      <c r="G38" s="348"/>
      <c r="H38" s="348"/>
      <c r="I38" s="348"/>
      <c r="J38" s="348"/>
      <c r="K38" s="348"/>
      <c r="L38" s="348"/>
      <c r="M38" s="348"/>
      <c r="N38" s="348"/>
      <c r="O38" s="348"/>
      <c r="P38" s="348"/>
      <c r="Q38" s="348"/>
      <c r="R38" s="348"/>
      <c r="S38" s="348"/>
      <c r="T38" s="349"/>
      <c r="V38" s="44"/>
    </row>
    <row r="39" spans="1:22" ht="14" x14ac:dyDescent="0.2">
      <c r="A39" s="71"/>
      <c r="B39" s="1" t="s">
        <v>11</v>
      </c>
      <c r="C39" s="48" t="s">
        <v>55</v>
      </c>
      <c r="D39" s="1"/>
      <c r="E39" s="1"/>
      <c r="F39" s="1">
        <v>15</v>
      </c>
      <c r="G39" s="75" t="s">
        <v>509</v>
      </c>
      <c r="H39" s="125"/>
      <c r="I39" s="75" t="s">
        <v>263</v>
      </c>
      <c r="J39" s="169">
        <f t="shared" ref="J39:J50" si="4">SUM(K39:T39)</f>
        <v>100000</v>
      </c>
      <c r="K39" s="169"/>
      <c r="L39" s="169"/>
      <c r="M39" s="169"/>
      <c r="N39" s="169">
        <v>50000</v>
      </c>
      <c r="O39" s="169"/>
      <c r="P39" s="169"/>
      <c r="Q39" s="169"/>
      <c r="R39" s="169"/>
      <c r="S39" s="169"/>
      <c r="T39" s="169">
        <v>50000</v>
      </c>
      <c r="V39" s="50"/>
    </row>
    <row r="40" spans="1:22" ht="14" x14ac:dyDescent="0.2">
      <c r="A40" s="71"/>
      <c r="B40" s="1" t="s">
        <v>11</v>
      </c>
      <c r="C40" s="48" t="s">
        <v>122</v>
      </c>
      <c r="D40" s="1"/>
      <c r="E40" s="1"/>
      <c r="F40" s="1">
        <v>35</v>
      </c>
      <c r="G40" s="75" t="s">
        <v>510</v>
      </c>
      <c r="H40" s="125"/>
      <c r="I40" s="75" t="s">
        <v>511</v>
      </c>
      <c r="J40" s="169">
        <f t="shared" si="4"/>
        <v>100000</v>
      </c>
      <c r="K40" s="169"/>
      <c r="L40" s="169"/>
      <c r="M40" s="169">
        <v>50000</v>
      </c>
      <c r="N40" s="169"/>
      <c r="O40" s="169"/>
      <c r="P40" s="169"/>
      <c r="Q40" s="169">
        <v>50000</v>
      </c>
      <c r="R40" s="169"/>
      <c r="S40" s="169"/>
      <c r="T40" s="74"/>
      <c r="V40" s="44"/>
    </row>
    <row r="41" spans="1:22" ht="28" x14ac:dyDescent="0.2">
      <c r="A41" s="71"/>
      <c r="B41" s="1" t="s">
        <v>11</v>
      </c>
      <c r="C41" s="76" t="s">
        <v>110</v>
      </c>
      <c r="D41" s="1"/>
      <c r="E41" s="1"/>
      <c r="F41" s="1">
        <v>40</v>
      </c>
      <c r="G41" s="75" t="s">
        <v>513</v>
      </c>
      <c r="H41" s="125"/>
      <c r="I41" s="75" t="s">
        <v>511</v>
      </c>
      <c r="J41" s="169">
        <f t="shared" si="4"/>
        <v>85000</v>
      </c>
      <c r="K41" s="169"/>
      <c r="L41" s="169">
        <v>15000</v>
      </c>
      <c r="M41" s="169"/>
      <c r="N41" s="169"/>
      <c r="O41" s="169">
        <v>35000</v>
      </c>
      <c r="P41" s="169"/>
      <c r="Q41" s="169"/>
      <c r="R41" s="169"/>
      <c r="S41" s="169">
        <v>35000</v>
      </c>
      <c r="T41" s="74"/>
      <c r="V41" s="44"/>
    </row>
    <row r="42" spans="1:22" ht="14" x14ac:dyDescent="0.2">
      <c r="A42" s="69"/>
      <c r="B42" s="1" t="s">
        <v>11</v>
      </c>
      <c r="C42" s="76" t="s">
        <v>102</v>
      </c>
      <c r="D42" s="1"/>
      <c r="E42" s="1"/>
      <c r="F42" s="1">
        <v>100</v>
      </c>
      <c r="G42" s="75" t="s">
        <v>319</v>
      </c>
      <c r="H42" s="30"/>
      <c r="I42" s="74" t="s">
        <v>263</v>
      </c>
      <c r="J42" s="169">
        <f t="shared" si="4"/>
        <v>0</v>
      </c>
      <c r="K42" s="169"/>
      <c r="L42" s="169"/>
      <c r="M42" s="169"/>
      <c r="N42" s="169"/>
      <c r="O42" s="169"/>
      <c r="P42" s="169"/>
      <c r="Q42" s="169"/>
      <c r="R42" s="169"/>
      <c r="S42" s="169"/>
      <c r="T42" s="297"/>
      <c r="V42" s="44"/>
    </row>
    <row r="43" spans="1:22" ht="14" x14ac:dyDescent="0.2">
      <c r="A43" s="71"/>
      <c r="B43" s="1" t="s">
        <v>11</v>
      </c>
      <c r="C43" s="76" t="s">
        <v>514</v>
      </c>
      <c r="D43" s="1"/>
      <c r="E43" s="1"/>
      <c r="F43" s="1">
        <v>40</v>
      </c>
      <c r="G43" s="75" t="s">
        <v>509</v>
      </c>
      <c r="H43" s="125"/>
      <c r="I43" s="75" t="s">
        <v>263</v>
      </c>
      <c r="J43" s="169">
        <f t="shared" si="4"/>
        <v>20000</v>
      </c>
      <c r="K43" s="169"/>
      <c r="L43" s="169"/>
      <c r="M43" s="169">
        <v>10000</v>
      </c>
      <c r="N43" s="169"/>
      <c r="O43" s="169"/>
      <c r="P43" s="169"/>
      <c r="Q43" s="169"/>
      <c r="R43" s="169">
        <v>10000</v>
      </c>
      <c r="S43" s="169"/>
      <c r="T43" s="74"/>
      <c r="V43" s="50"/>
    </row>
    <row r="44" spans="1:22" ht="14" x14ac:dyDescent="0.2">
      <c r="A44" s="69"/>
      <c r="B44" s="1" t="s">
        <v>11</v>
      </c>
      <c r="C44" s="76" t="s">
        <v>515</v>
      </c>
      <c r="D44" s="1"/>
      <c r="E44" s="1"/>
      <c r="F44" s="1">
        <v>50</v>
      </c>
      <c r="G44" s="75" t="s">
        <v>264</v>
      </c>
      <c r="H44" s="30"/>
      <c r="I44" s="74" t="s">
        <v>263</v>
      </c>
      <c r="J44" s="169">
        <f t="shared" si="4"/>
        <v>0</v>
      </c>
      <c r="K44" s="169"/>
      <c r="L44" s="169"/>
      <c r="M44" s="169"/>
      <c r="N44" s="169"/>
      <c r="O44" s="169"/>
      <c r="P44" s="169"/>
      <c r="Q44" s="169"/>
      <c r="R44" s="169"/>
      <c r="S44" s="169"/>
      <c r="T44" s="297"/>
      <c r="V44" s="44"/>
    </row>
    <row r="45" spans="1:22" ht="14" x14ac:dyDescent="0.2">
      <c r="A45" s="69"/>
      <c r="B45" s="1" t="s">
        <v>11</v>
      </c>
      <c r="C45" s="76" t="s">
        <v>388</v>
      </c>
      <c r="D45" s="1"/>
      <c r="E45" s="1"/>
      <c r="F45" s="1">
        <v>50</v>
      </c>
      <c r="G45" s="75" t="s">
        <v>264</v>
      </c>
      <c r="H45" s="30"/>
      <c r="I45" s="74" t="s">
        <v>263</v>
      </c>
      <c r="J45" s="169">
        <f t="shared" si="4"/>
        <v>15000</v>
      </c>
      <c r="K45" s="169"/>
      <c r="L45" s="169"/>
      <c r="M45" s="169"/>
      <c r="N45" s="169"/>
      <c r="O45" s="169"/>
      <c r="P45" s="169"/>
      <c r="Q45" s="169"/>
      <c r="R45" s="169"/>
      <c r="S45" s="169">
        <v>15000</v>
      </c>
      <c r="T45" s="297"/>
      <c r="V45" s="44"/>
    </row>
    <row r="46" spans="1:22" ht="28" x14ac:dyDescent="0.2">
      <c r="A46" s="71"/>
      <c r="B46" s="1" t="s">
        <v>12</v>
      </c>
      <c r="C46" s="48" t="s">
        <v>106</v>
      </c>
      <c r="D46" s="1"/>
      <c r="E46" s="1"/>
      <c r="F46" s="1">
        <v>30</v>
      </c>
      <c r="G46" s="75" t="s">
        <v>510</v>
      </c>
      <c r="H46" s="125"/>
      <c r="I46" s="75" t="s">
        <v>309</v>
      </c>
      <c r="J46" s="169">
        <f t="shared" si="4"/>
        <v>75000</v>
      </c>
      <c r="K46" s="169"/>
      <c r="L46" s="169">
        <v>25000</v>
      </c>
      <c r="M46" s="169"/>
      <c r="N46" s="169"/>
      <c r="O46" s="169"/>
      <c r="P46" s="169">
        <v>25000</v>
      </c>
      <c r="Q46" s="169"/>
      <c r="R46" s="169"/>
      <c r="S46" s="169"/>
      <c r="T46" s="169">
        <v>25000</v>
      </c>
      <c r="V46" s="44"/>
    </row>
    <row r="47" spans="1:22" ht="28" x14ac:dyDescent="0.2">
      <c r="A47" s="71"/>
      <c r="B47" s="1" t="s">
        <v>12</v>
      </c>
      <c r="C47" s="48" t="s">
        <v>152</v>
      </c>
      <c r="D47" s="1"/>
      <c r="E47" s="1"/>
      <c r="F47" s="1">
        <v>25</v>
      </c>
      <c r="G47" s="75" t="s">
        <v>510</v>
      </c>
      <c r="H47" s="125"/>
      <c r="I47" s="75" t="s">
        <v>309</v>
      </c>
      <c r="J47" s="169">
        <f t="shared" si="4"/>
        <v>40000</v>
      </c>
      <c r="K47" s="169"/>
      <c r="L47" s="169"/>
      <c r="M47" s="169"/>
      <c r="N47" s="169"/>
      <c r="O47" s="169">
        <v>20000</v>
      </c>
      <c r="P47" s="169"/>
      <c r="Q47" s="169"/>
      <c r="R47" s="169"/>
      <c r="S47" s="169">
        <v>20000</v>
      </c>
      <c r="T47" s="74"/>
      <c r="V47" s="50"/>
    </row>
    <row r="48" spans="1:22" ht="28" x14ac:dyDescent="0.2">
      <c r="A48" s="71"/>
      <c r="B48" s="1" t="s">
        <v>13</v>
      </c>
      <c r="C48" s="48" t="s">
        <v>56</v>
      </c>
      <c r="D48" s="1"/>
      <c r="E48" s="1"/>
      <c r="F48" s="1">
        <v>10</v>
      </c>
      <c r="G48" s="75" t="s">
        <v>386</v>
      </c>
      <c r="H48" s="125"/>
      <c r="I48" s="75" t="s">
        <v>512</v>
      </c>
      <c r="J48" s="169">
        <f t="shared" si="4"/>
        <v>225000</v>
      </c>
      <c r="K48" s="169"/>
      <c r="L48" s="169">
        <v>25000</v>
      </c>
      <c r="M48" s="169">
        <v>25000</v>
      </c>
      <c r="N48" s="169">
        <v>25000</v>
      </c>
      <c r="O48" s="169">
        <v>25000</v>
      </c>
      <c r="P48" s="169">
        <v>25000</v>
      </c>
      <c r="Q48" s="169">
        <v>25000</v>
      </c>
      <c r="R48" s="169">
        <v>25000</v>
      </c>
      <c r="S48" s="169">
        <v>25000</v>
      </c>
      <c r="T48" s="169">
        <v>25000</v>
      </c>
      <c r="V48" s="44"/>
    </row>
    <row r="49" spans="1:22" ht="28" x14ac:dyDescent="0.2">
      <c r="A49" s="71"/>
      <c r="B49" s="1" t="s">
        <v>13</v>
      </c>
      <c r="C49" s="48" t="s">
        <v>110</v>
      </c>
      <c r="D49" s="1"/>
      <c r="E49" s="1"/>
      <c r="F49" s="1">
        <v>40</v>
      </c>
      <c r="G49" s="75" t="s">
        <v>513</v>
      </c>
      <c r="H49" s="125"/>
      <c r="I49" s="75" t="s">
        <v>309</v>
      </c>
      <c r="J49" s="169">
        <f t="shared" si="4"/>
        <v>54000</v>
      </c>
      <c r="K49" s="169"/>
      <c r="L49" s="169"/>
      <c r="M49" s="169">
        <v>18000</v>
      </c>
      <c r="N49" s="169"/>
      <c r="O49" s="169"/>
      <c r="P49" s="169"/>
      <c r="Q49" s="169">
        <v>18000</v>
      </c>
      <c r="R49" s="169"/>
      <c r="S49" s="169"/>
      <c r="T49" s="169">
        <v>18000</v>
      </c>
      <c r="V49" s="44"/>
    </row>
    <row r="50" spans="1:22" ht="28" x14ac:dyDescent="0.2">
      <c r="A50" s="71"/>
      <c r="B50" s="45" t="s">
        <v>112</v>
      </c>
      <c r="C50" s="48" t="s">
        <v>138</v>
      </c>
      <c r="D50" s="1"/>
      <c r="E50" s="1"/>
      <c r="F50" s="1">
        <v>30</v>
      </c>
      <c r="G50" s="75" t="s">
        <v>509</v>
      </c>
      <c r="H50" s="125"/>
      <c r="I50" s="75" t="s">
        <v>309</v>
      </c>
      <c r="J50" s="169">
        <f t="shared" si="4"/>
        <v>45000</v>
      </c>
      <c r="K50" s="169"/>
      <c r="L50" s="169">
        <v>15000</v>
      </c>
      <c r="M50" s="169"/>
      <c r="N50" s="169"/>
      <c r="O50" s="169"/>
      <c r="P50" s="169">
        <v>15000</v>
      </c>
      <c r="Q50" s="169"/>
      <c r="R50" s="169"/>
      <c r="S50" s="169">
        <v>15000</v>
      </c>
      <c r="T50" s="74"/>
      <c r="V50" s="44"/>
    </row>
    <row r="51" spans="1:22" x14ac:dyDescent="0.2">
      <c r="A51" s="347" t="s">
        <v>5</v>
      </c>
      <c r="B51" s="348"/>
      <c r="C51" s="348"/>
      <c r="D51" s="348"/>
      <c r="E51" s="348"/>
      <c r="F51" s="348"/>
      <c r="G51" s="348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9"/>
      <c r="V51" s="44"/>
    </row>
    <row r="52" spans="1:22" s="121" customFormat="1" ht="14" x14ac:dyDescent="0.2">
      <c r="A52" s="69"/>
      <c r="B52" s="74" t="s">
        <v>19</v>
      </c>
      <c r="C52" s="76" t="s">
        <v>118</v>
      </c>
      <c r="D52" s="101"/>
      <c r="E52" s="101"/>
      <c r="F52" s="180">
        <v>30</v>
      </c>
      <c r="G52" s="119" t="s">
        <v>568</v>
      </c>
      <c r="H52" s="168"/>
      <c r="I52" s="74" t="s">
        <v>966</v>
      </c>
      <c r="J52" s="169">
        <f>SUM(K52:T52)</f>
        <v>20000</v>
      </c>
      <c r="K52" s="169">
        <v>2000</v>
      </c>
      <c r="L52" s="169">
        <v>2000</v>
      </c>
      <c r="M52" s="169">
        <v>2000</v>
      </c>
      <c r="N52" s="169">
        <v>2000</v>
      </c>
      <c r="O52" s="169">
        <v>2000</v>
      </c>
      <c r="P52" s="169">
        <v>2000</v>
      </c>
      <c r="Q52" s="169">
        <v>2000</v>
      </c>
      <c r="R52" s="169">
        <v>2000</v>
      </c>
      <c r="S52" s="169">
        <v>2000</v>
      </c>
      <c r="T52" s="169">
        <v>2000</v>
      </c>
      <c r="V52" s="170"/>
    </row>
    <row r="53" spans="1:22" s="121" customFormat="1" ht="14" x14ac:dyDescent="0.2">
      <c r="A53" s="69"/>
      <c r="B53" s="74" t="s">
        <v>19</v>
      </c>
      <c r="C53" s="76" t="s">
        <v>120</v>
      </c>
      <c r="D53" s="101"/>
      <c r="E53" s="101"/>
      <c r="F53" s="180">
        <v>30</v>
      </c>
      <c r="G53" s="119" t="s">
        <v>569</v>
      </c>
      <c r="H53" s="168"/>
      <c r="I53" s="74" t="s">
        <v>966</v>
      </c>
      <c r="J53" s="169">
        <f t="shared" ref="J53:J109" si="5">SUM(K53:T53)</f>
        <v>35000</v>
      </c>
      <c r="K53" s="169">
        <v>3500</v>
      </c>
      <c r="L53" s="169">
        <v>3500</v>
      </c>
      <c r="M53" s="169">
        <v>3500</v>
      </c>
      <c r="N53" s="169">
        <v>3500</v>
      </c>
      <c r="O53" s="169">
        <v>3500</v>
      </c>
      <c r="P53" s="169">
        <v>3500</v>
      </c>
      <c r="Q53" s="169">
        <v>3500</v>
      </c>
      <c r="R53" s="169">
        <v>3500</v>
      </c>
      <c r="S53" s="169">
        <v>3500</v>
      </c>
      <c r="T53" s="169">
        <v>3500</v>
      </c>
      <c r="V53" s="170"/>
    </row>
    <row r="54" spans="1:22" s="121" customFormat="1" ht="14" x14ac:dyDescent="0.2">
      <c r="A54" s="69"/>
      <c r="B54" s="74" t="s">
        <v>19</v>
      </c>
      <c r="C54" s="76" t="s">
        <v>119</v>
      </c>
      <c r="D54" s="101"/>
      <c r="E54" s="101"/>
      <c r="F54" s="180">
        <v>30</v>
      </c>
      <c r="G54" s="119" t="s">
        <v>570</v>
      </c>
      <c r="H54" s="168"/>
      <c r="I54" s="74" t="s">
        <v>966</v>
      </c>
      <c r="J54" s="169">
        <f t="shared" si="5"/>
        <v>15000</v>
      </c>
      <c r="K54" s="169">
        <v>1500</v>
      </c>
      <c r="L54" s="169">
        <v>1500</v>
      </c>
      <c r="M54" s="169">
        <v>1500</v>
      </c>
      <c r="N54" s="169">
        <v>1500</v>
      </c>
      <c r="O54" s="169">
        <v>1500</v>
      </c>
      <c r="P54" s="169">
        <v>1500</v>
      </c>
      <c r="Q54" s="169">
        <v>1500</v>
      </c>
      <c r="R54" s="169">
        <v>1500</v>
      </c>
      <c r="S54" s="169">
        <v>1500</v>
      </c>
      <c r="T54" s="169">
        <v>1500</v>
      </c>
      <c r="V54" s="170"/>
    </row>
    <row r="55" spans="1:22" s="121" customFormat="1" ht="28" x14ac:dyDescent="0.2">
      <c r="A55" s="69"/>
      <c r="B55" s="74" t="s">
        <v>19</v>
      </c>
      <c r="C55" s="76" t="s">
        <v>136</v>
      </c>
      <c r="D55" s="101"/>
      <c r="E55" s="101"/>
      <c r="F55" s="180">
        <v>12</v>
      </c>
      <c r="G55" s="119" t="s">
        <v>517</v>
      </c>
      <c r="H55" s="168"/>
      <c r="I55" s="74" t="s">
        <v>966</v>
      </c>
      <c r="J55" s="169">
        <f t="shared" si="5"/>
        <v>10000</v>
      </c>
      <c r="K55" s="169">
        <v>1000</v>
      </c>
      <c r="L55" s="169">
        <v>1000</v>
      </c>
      <c r="M55" s="169">
        <v>1000</v>
      </c>
      <c r="N55" s="169">
        <v>1000</v>
      </c>
      <c r="O55" s="169">
        <v>1000</v>
      </c>
      <c r="P55" s="169">
        <v>1000</v>
      </c>
      <c r="Q55" s="169">
        <v>1000</v>
      </c>
      <c r="R55" s="169">
        <v>1000</v>
      </c>
      <c r="S55" s="169">
        <v>1000</v>
      </c>
      <c r="T55" s="169">
        <v>1000</v>
      </c>
      <c r="U55" s="171"/>
      <c r="V55" s="170"/>
    </row>
    <row r="56" spans="1:22" s="121" customFormat="1" ht="28" x14ac:dyDescent="0.2">
      <c r="A56" s="69"/>
      <c r="B56" s="74" t="s">
        <v>19</v>
      </c>
      <c r="C56" s="76" t="s">
        <v>117</v>
      </c>
      <c r="D56" s="101"/>
      <c r="E56" s="101"/>
      <c r="F56" s="180">
        <v>10</v>
      </c>
      <c r="G56" s="119" t="s">
        <v>516</v>
      </c>
      <c r="H56" s="168"/>
      <c r="I56" s="74" t="s">
        <v>966</v>
      </c>
      <c r="J56" s="169">
        <f t="shared" si="5"/>
        <v>25000</v>
      </c>
      <c r="K56" s="169">
        <v>2500</v>
      </c>
      <c r="L56" s="169">
        <v>2500</v>
      </c>
      <c r="M56" s="169">
        <v>2500</v>
      </c>
      <c r="N56" s="169">
        <v>2500</v>
      </c>
      <c r="O56" s="169">
        <v>2500</v>
      </c>
      <c r="P56" s="169">
        <v>2500</v>
      </c>
      <c r="Q56" s="169">
        <v>2500</v>
      </c>
      <c r="R56" s="169">
        <v>2500</v>
      </c>
      <c r="S56" s="169">
        <v>2500</v>
      </c>
      <c r="T56" s="169">
        <v>2500</v>
      </c>
      <c r="V56" s="170"/>
    </row>
    <row r="57" spans="1:22" s="121" customFormat="1" ht="28" x14ac:dyDescent="0.2">
      <c r="A57" s="253"/>
      <c r="B57" s="257" t="s">
        <v>19</v>
      </c>
      <c r="C57" s="287" t="s">
        <v>967</v>
      </c>
      <c r="D57" s="288"/>
      <c r="E57" s="288"/>
      <c r="F57" s="289">
        <v>10</v>
      </c>
      <c r="G57" s="290" t="s">
        <v>968</v>
      </c>
      <c r="H57" s="291"/>
      <c r="I57" s="277" t="s">
        <v>969</v>
      </c>
      <c r="J57" s="269">
        <f t="shared" si="5"/>
        <v>3500</v>
      </c>
      <c r="K57" s="269"/>
      <c r="L57" s="269"/>
      <c r="M57" s="269">
        <v>3500</v>
      </c>
      <c r="N57" s="269"/>
      <c r="O57" s="269"/>
      <c r="P57" s="269"/>
      <c r="Q57" s="269"/>
      <c r="R57" s="269"/>
      <c r="S57" s="269"/>
      <c r="T57" s="269"/>
      <c r="V57" s="170"/>
    </row>
    <row r="58" spans="1:22" s="121" customFormat="1" ht="28" x14ac:dyDescent="0.2">
      <c r="A58" s="271"/>
      <c r="B58" s="266" t="s">
        <v>19</v>
      </c>
      <c r="C58" s="282" t="s">
        <v>970</v>
      </c>
      <c r="D58" s="283"/>
      <c r="E58" s="283"/>
      <c r="F58" s="284">
        <v>30</v>
      </c>
      <c r="G58" s="285" t="s">
        <v>971</v>
      </c>
      <c r="H58" s="286"/>
      <c r="I58" s="266" t="s">
        <v>966</v>
      </c>
      <c r="J58" s="267">
        <f t="shared" si="5"/>
        <v>14000</v>
      </c>
      <c r="K58" s="267"/>
      <c r="L58" s="267"/>
      <c r="M58" s="267">
        <v>3500</v>
      </c>
      <c r="N58" s="267"/>
      <c r="O58" s="267">
        <v>3500</v>
      </c>
      <c r="P58" s="267"/>
      <c r="Q58" s="267">
        <v>3500</v>
      </c>
      <c r="R58" s="267"/>
      <c r="S58" s="267">
        <v>3500</v>
      </c>
      <c r="T58" s="267"/>
      <c r="V58" s="170"/>
    </row>
    <row r="59" spans="1:22" s="121" customFormat="1" ht="28" x14ac:dyDescent="0.2">
      <c r="A59" s="69"/>
      <c r="B59" s="74" t="s">
        <v>19</v>
      </c>
      <c r="C59" s="107" t="s">
        <v>972</v>
      </c>
      <c r="D59" s="101"/>
      <c r="E59" s="101"/>
      <c r="F59" s="180">
        <v>6</v>
      </c>
      <c r="G59" s="215" t="s">
        <v>971</v>
      </c>
      <c r="H59" s="168"/>
      <c r="I59" s="75" t="s">
        <v>969</v>
      </c>
      <c r="J59" s="169">
        <f t="shared" si="5"/>
        <v>10000</v>
      </c>
      <c r="K59" s="169">
        <v>5000</v>
      </c>
      <c r="L59" s="169"/>
      <c r="M59" s="169"/>
      <c r="N59" s="169"/>
      <c r="O59" s="169"/>
      <c r="P59" s="169"/>
      <c r="Q59" s="169">
        <v>5000</v>
      </c>
      <c r="R59" s="169"/>
      <c r="S59" s="169"/>
      <c r="T59" s="169"/>
      <c r="V59" s="170"/>
    </row>
    <row r="60" spans="1:22" s="121" customFormat="1" ht="28" x14ac:dyDescent="0.2">
      <c r="A60" s="69"/>
      <c r="B60" s="75" t="s">
        <v>975</v>
      </c>
      <c r="C60" s="76" t="s">
        <v>976</v>
      </c>
      <c r="D60" s="101"/>
      <c r="E60" s="101"/>
      <c r="F60" s="180">
        <v>30</v>
      </c>
      <c r="G60" s="215" t="s">
        <v>977</v>
      </c>
      <c r="H60" s="168"/>
      <c r="I60" s="75" t="s">
        <v>969</v>
      </c>
      <c r="J60" s="169">
        <f t="shared" si="5"/>
        <v>15000</v>
      </c>
      <c r="K60" s="169">
        <v>1500</v>
      </c>
      <c r="L60" s="169">
        <v>1500</v>
      </c>
      <c r="M60" s="169">
        <v>1500</v>
      </c>
      <c r="N60" s="169">
        <v>1500</v>
      </c>
      <c r="O60" s="169">
        <v>1500</v>
      </c>
      <c r="P60" s="169">
        <v>1500</v>
      </c>
      <c r="Q60" s="169">
        <v>1500</v>
      </c>
      <c r="R60" s="169">
        <v>1500</v>
      </c>
      <c r="S60" s="169">
        <v>1500</v>
      </c>
      <c r="T60" s="169">
        <v>1500</v>
      </c>
      <c r="V60" s="170"/>
    </row>
    <row r="61" spans="1:22" x14ac:dyDescent="0.2">
      <c r="A61" s="347" t="s">
        <v>6</v>
      </c>
      <c r="B61" s="348"/>
      <c r="C61" s="367"/>
      <c r="D61" s="348"/>
      <c r="E61" s="348"/>
      <c r="F61" s="348"/>
      <c r="G61" s="367"/>
      <c r="H61" s="348"/>
      <c r="I61" s="348"/>
      <c r="J61" s="348"/>
      <c r="K61" s="348"/>
      <c r="L61" s="348"/>
      <c r="M61" s="348"/>
      <c r="N61" s="348"/>
      <c r="O61" s="348"/>
      <c r="P61" s="348"/>
      <c r="Q61" s="348"/>
      <c r="R61" s="348"/>
      <c r="S61" s="348"/>
      <c r="T61" s="349"/>
      <c r="V61" s="44"/>
    </row>
    <row r="62" spans="1:22" s="121" customFormat="1" ht="28" x14ac:dyDescent="0.2">
      <c r="A62" s="118"/>
      <c r="B62" s="213" t="s">
        <v>1010</v>
      </c>
      <c r="C62" s="216" t="s">
        <v>1011</v>
      </c>
      <c r="D62" s="172"/>
      <c r="E62" s="74"/>
      <c r="F62" s="218">
        <v>20</v>
      </c>
      <c r="G62" s="77" t="s">
        <v>1099</v>
      </c>
      <c r="H62" s="175"/>
      <c r="I62" s="74" t="s">
        <v>974</v>
      </c>
      <c r="J62" s="169">
        <f t="shared" si="5"/>
        <v>30000</v>
      </c>
      <c r="K62" s="325"/>
      <c r="L62" s="169"/>
      <c r="M62" s="169"/>
      <c r="N62" s="169">
        <v>30000</v>
      </c>
      <c r="O62" s="169"/>
      <c r="P62" s="169"/>
      <c r="Q62" s="169"/>
      <c r="R62" s="169"/>
      <c r="S62" s="169"/>
      <c r="T62" s="74"/>
      <c r="V62" s="170"/>
    </row>
    <row r="63" spans="1:22" s="121" customFormat="1" x14ac:dyDescent="0.2">
      <c r="A63" s="118"/>
      <c r="B63" s="213" t="s">
        <v>978</v>
      </c>
      <c r="C63" s="216" t="s">
        <v>1011</v>
      </c>
      <c r="D63" s="172"/>
      <c r="E63" s="74"/>
      <c r="F63" s="218">
        <v>15</v>
      </c>
      <c r="G63" s="214" t="s">
        <v>1072</v>
      </c>
      <c r="H63" s="175"/>
      <c r="I63" s="74" t="s">
        <v>974</v>
      </c>
      <c r="J63" s="169">
        <f t="shared" si="5"/>
        <v>15000</v>
      </c>
      <c r="K63" s="325"/>
      <c r="L63" s="169"/>
      <c r="M63" s="169"/>
      <c r="N63" s="169">
        <v>15000</v>
      </c>
      <c r="O63" s="169"/>
      <c r="P63" s="169"/>
      <c r="Q63" s="169"/>
      <c r="R63" s="169"/>
      <c r="S63" s="169"/>
      <c r="T63" s="74"/>
      <c r="V63" s="170"/>
    </row>
    <row r="64" spans="1:22" s="121" customFormat="1" x14ac:dyDescent="0.2">
      <c r="A64" s="118"/>
      <c r="B64" s="213" t="s">
        <v>978</v>
      </c>
      <c r="C64" s="216" t="s">
        <v>1011</v>
      </c>
      <c r="D64" s="172"/>
      <c r="E64" s="74"/>
      <c r="F64" s="218">
        <v>15</v>
      </c>
      <c r="G64" s="214" t="s">
        <v>1075</v>
      </c>
      <c r="H64" s="175"/>
      <c r="I64" s="74" t="s">
        <v>974</v>
      </c>
      <c r="J64" s="169">
        <f t="shared" si="5"/>
        <v>15000</v>
      </c>
      <c r="K64" s="325"/>
      <c r="L64" s="169"/>
      <c r="M64" s="169"/>
      <c r="N64" s="169"/>
      <c r="O64" s="169"/>
      <c r="P64" s="169">
        <v>15000</v>
      </c>
      <c r="Q64" s="169"/>
      <c r="R64" s="169"/>
      <c r="S64" s="169"/>
      <c r="T64" s="74"/>
      <c r="V64" s="170"/>
    </row>
    <row r="65" spans="1:22" s="121" customFormat="1" x14ac:dyDescent="0.2">
      <c r="A65" s="118"/>
      <c r="B65" s="213" t="s">
        <v>1012</v>
      </c>
      <c r="C65" s="216" t="s">
        <v>1011</v>
      </c>
      <c r="D65" s="172"/>
      <c r="E65" s="74"/>
      <c r="F65" s="218">
        <v>15</v>
      </c>
      <c r="G65" s="214" t="s">
        <v>1100</v>
      </c>
      <c r="H65" s="175"/>
      <c r="I65" s="74" t="s">
        <v>974</v>
      </c>
      <c r="J65" s="169">
        <f t="shared" si="5"/>
        <v>15000</v>
      </c>
      <c r="K65" s="325"/>
      <c r="L65" s="169"/>
      <c r="M65" s="169"/>
      <c r="N65" s="169"/>
      <c r="O65" s="169">
        <v>15000</v>
      </c>
      <c r="P65" s="169"/>
      <c r="Q65" s="169"/>
      <c r="R65" s="169"/>
      <c r="S65" s="169"/>
      <c r="T65" s="74"/>
      <c r="V65" s="170"/>
    </row>
    <row r="66" spans="1:22" s="121" customFormat="1" x14ac:dyDescent="0.2">
      <c r="A66" s="118"/>
      <c r="B66" s="213" t="s">
        <v>1012</v>
      </c>
      <c r="C66" s="216" t="s">
        <v>1011</v>
      </c>
      <c r="D66" s="172"/>
      <c r="E66" s="74"/>
      <c r="F66" s="218">
        <v>15</v>
      </c>
      <c r="G66" s="214" t="s">
        <v>1101</v>
      </c>
      <c r="H66" s="175"/>
      <c r="I66" s="74" t="s">
        <v>974</v>
      </c>
      <c r="J66" s="169">
        <f t="shared" si="5"/>
        <v>15000</v>
      </c>
      <c r="K66" s="325"/>
      <c r="L66" s="169"/>
      <c r="M66" s="169"/>
      <c r="N66" s="169"/>
      <c r="O66" s="169">
        <v>15000</v>
      </c>
      <c r="P66" s="169"/>
      <c r="Q66" s="169"/>
      <c r="R66" s="169"/>
      <c r="S66" s="169"/>
      <c r="T66" s="74"/>
      <c r="V66" s="170"/>
    </row>
    <row r="67" spans="1:22" s="121" customFormat="1" x14ac:dyDescent="0.2">
      <c r="A67" s="118"/>
      <c r="B67" s="213" t="s">
        <v>978</v>
      </c>
      <c r="C67" s="216" t="s">
        <v>1013</v>
      </c>
      <c r="D67" s="172"/>
      <c r="E67" s="74"/>
      <c r="F67" s="218">
        <v>15</v>
      </c>
      <c r="G67" s="214" t="s">
        <v>1076</v>
      </c>
      <c r="H67" s="175"/>
      <c r="I67" s="74" t="s">
        <v>974</v>
      </c>
      <c r="J67" s="169">
        <f t="shared" si="5"/>
        <v>30000</v>
      </c>
      <c r="K67" s="325"/>
      <c r="L67" s="169"/>
      <c r="M67" s="169"/>
      <c r="N67" s="169"/>
      <c r="O67" s="169"/>
      <c r="P67" s="169">
        <v>30000</v>
      </c>
      <c r="Q67" s="169"/>
      <c r="R67" s="169"/>
      <c r="S67" s="169"/>
      <c r="T67" s="74"/>
      <c r="V67" s="170"/>
    </row>
    <row r="68" spans="1:22" s="121" customFormat="1" x14ac:dyDescent="0.2">
      <c r="A68" s="118"/>
      <c r="B68" s="213" t="s">
        <v>982</v>
      </c>
      <c r="C68" s="216" t="s">
        <v>983</v>
      </c>
      <c r="D68" s="172"/>
      <c r="E68" s="74"/>
      <c r="F68" s="218">
        <v>20</v>
      </c>
      <c r="G68" s="214" t="s">
        <v>536</v>
      </c>
      <c r="H68" s="175"/>
      <c r="I68" s="74" t="s">
        <v>966</v>
      </c>
      <c r="J68" s="169">
        <f t="shared" si="5"/>
        <v>24000</v>
      </c>
      <c r="K68" s="325">
        <v>6000</v>
      </c>
      <c r="L68" s="169">
        <v>2000</v>
      </c>
      <c r="M68" s="169">
        <v>2000</v>
      </c>
      <c r="N68" s="169">
        <v>2000</v>
      </c>
      <c r="O68" s="169">
        <v>2000</v>
      </c>
      <c r="P68" s="169">
        <v>2000</v>
      </c>
      <c r="Q68" s="169">
        <v>2000</v>
      </c>
      <c r="R68" s="169">
        <v>2000</v>
      </c>
      <c r="S68" s="169">
        <v>2000</v>
      </c>
      <c r="T68" s="169">
        <v>2000</v>
      </c>
      <c r="V68" s="170"/>
    </row>
    <row r="69" spans="1:22" s="121" customFormat="1" ht="28" x14ac:dyDescent="0.2">
      <c r="A69" s="118"/>
      <c r="B69" s="213" t="s">
        <v>1010</v>
      </c>
      <c r="C69" s="216" t="s">
        <v>994</v>
      </c>
      <c r="D69" s="172"/>
      <c r="E69" s="74"/>
      <c r="F69" s="218">
        <v>20</v>
      </c>
      <c r="G69" s="77" t="s">
        <v>1124</v>
      </c>
      <c r="H69" s="175"/>
      <c r="I69" s="74" t="s">
        <v>974</v>
      </c>
      <c r="J69" s="169">
        <f t="shared" si="5"/>
        <v>65000</v>
      </c>
      <c r="K69" s="325"/>
      <c r="L69" s="169"/>
      <c r="M69" s="169"/>
      <c r="N69" s="169">
        <v>65000</v>
      </c>
      <c r="O69" s="169"/>
      <c r="P69" s="169"/>
      <c r="Q69" s="169"/>
      <c r="R69" s="169"/>
      <c r="S69" s="169"/>
      <c r="T69" s="74"/>
      <c r="V69" s="170"/>
    </row>
    <row r="70" spans="1:22" s="121" customFormat="1" x14ac:dyDescent="0.2">
      <c r="A70" s="118"/>
      <c r="B70" s="213" t="s">
        <v>978</v>
      </c>
      <c r="C70" s="216" t="s">
        <v>979</v>
      </c>
      <c r="D70" s="172"/>
      <c r="E70" s="74"/>
      <c r="F70" s="218">
        <v>15</v>
      </c>
      <c r="G70" s="214" t="s">
        <v>1088</v>
      </c>
      <c r="H70" s="175"/>
      <c r="I70" s="74" t="s">
        <v>974</v>
      </c>
      <c r="J70" s="169">
        <f t="shared" si="5"/>
        <v>20000</v>
      </c>
      <c r="K70" s="325">
        <v>20000</v>
      </c>
      <c r="L70" s="169"/>
      <c r="M70" s="169"/>
      <c r="N70" s="169"/>
      <c r="O70" s="169"/>
      <c r="P70" s="169"/>
      <c r="Q70" s="169"/>
      <c r="R70" s="169"/>
      <c r="S70" s="169"/>
      <c r="T70" s="74"/>
      <c r="V70" s="170"/>
    </row>
    <row r="71" spans="1:22" s="121" customFormat="1" ht="28" x14ac:dyDescent="0.2">
      <c r="A71" s="118"/>
      <c r="B71" s="213" t="s">
        <v>1010</v>
      </c>
      <c r="C71" s="216" t="s">
        <v>979</v>
      </c>
      <c r="D71" s="172"/>
      <c r="E71" s="74"/>
      <c r="F71" s="218">
        <v>20</v>
      </c>
      <c r="G71" s="77" t="s">
        <v>1125</v>
      </c>
      <c r="H71" s="175"/>
      <c r="I71" s="74" t="s">
        <v>974</v>
      </c>
      <c r="J71" s="169">
        <f t="shared" si="5"/>
        <v>5000</v>
      </c>
      <c r="K71" s="325"/>
      <c r="L71" s="169"/>
      <c r="M71" s="169"/>
      <c r="N71" s="169">
        <v>5000</v>
      </c>
      <c r="O71" s="169"/>
      <c r="P71" s="169"/>
      <c r="Q71" s="169"/>
      <c r="R71" s="169"/>
      <c r="S71" s="169"/>
      <c r="T71" s="74"/>
      <c r="V71" s="170"/>
    </row>
    <row r="72" spans="1:22" s="121" customFormat="1" x14ac:dyDescent="0.2">
      <c r="A72" s="118"/>
      <c r="B72" s="213" t="s">
        <v>978</v>
      </c>
      <c r="C72" s="216" t="s">
        <v>979</v>
      </c>
      <c r="D72" s="172"/>
      <c r="E72" s="74"/>
      <c r="F72" s="218">
        <v>15</v>
      </c>
      <c r="G72" s="214" t="s">
        <v>1102</v>
      </c>
      <c r="H72" s="175"/>
      <c r="I72" s="74" t="s">
        <v>974</v>
      </c>
      <c r="J72" s="169">
        <f t="shared" si="5"/>
        <v>13000</v>
      </c>
      <c r="K72" s="325"/>
      <c r="L72" s="169"/>
      <c r="M72" s="169"/>
      <c r="N72" s="169"/>
      <c r="O72" s="169"/>
      <c r="P72" s="169">
        <v>13000</v>
      </c>
      <c r="Q72" s="169"/>
      <c r="R72" s="169"/>
      <c r="S72" s="169"/>
      <c r="T72" s="74"/>
      <c r="V72" s="170"/>
    </row>
    <row r="73" spans="1:22" s="121" customFormat="1" x14ac:dyDescent="0.2">
      <c r="A73" s="118"/>
      <c r="B73" s="213" t="s">
        <v>978</v>
      </c>
      <c r="C73" s="216" t="s">
        <v>979</v>
      </c>
      <c r="D73" s="172"/>
      <c r="E73" s="74"/>
      <c r="F73" s="218">
        <v>15</v>
      </c>
      <c r="G73" s="214" t="s">
        <v>1071</v>
      </c>
      <c r="H73" s="175"/>
      <c r="I73" s="74" t="s">
        <v>974</v>
      </c>
      <c r="J73" s="169">
        <f t="shared" si="5"/>
        <v>8500</v>
      </c>
      <c r="K73" s="325"/>
      <c r="L73" s="169"/>
      <c r="M73" s="169"/>
      <c r="N73" s="169"/>
      <c r="O73" s="169"/>
      <c r="P73" s="169">
        <v>8500</v>
      </c>
      <c r="Q73" s="169"/>
      <c r="R73" s="169"/>
      <c r="S73" s="169"/>
      <c r="T73" s="74"/>
      <c r="V73" s="170"/>
    </row>
    <row r="74" spans="1:22" s="121" customFormat="1" x14ac:dyDescent="0.2">
      <c r="A74" s="118"/>
      <c r="B74" s="213" t="s">
        <v>978</v>
      </c>
      <c r="C74" s="216" t="s">
        <v>979</v>
      </c>
      <c r="D74" s="172"/>
      <c r="E74" s="74"/>
      <c r="F74" s="218">
        <v>15</v>
      </c>
      <c r="G74" s="214" t="s">
        <v>1103</v>
      </c>
      <c r="H74" s="175"/>
      <c r="I74" s="74" t="s">
        <v>974</v>
      </c>
      <c r="J74" s="169">
        <f t="shared" si="5"/>
        <v>10000</v>
      </c>
      <c r="K74" s="325">
        <v>10000</v>
      </c>
      <c r="L74" s="169"/>
      <c r="M74" s="169"/>
      <c r="N74" s="169"/>
      <c r="O74" s="169"/>
      <c r="P74" s="169"/>
      <c r="Q74" s="169"/>
      <c r="R74" s="169"/>
      <c r="S74" s="169"/>
      <c r="T74" s="74"/>
      <c r="V74" s="170"/>
    </row>
    <row r="75" spans="1:22" s="121" customFormat="1" ht="28" x14ac:dyDescent="0.2">
      <c r="A75" s="118"/>
      <c r="B75" s="213" t="s">
        <v>1010</v>
      </c>
      <c r="C75" s="216" t="s">
        <v>979</v>
      </c>
      <c r="D75" s="172"/>
      <c r="E75" s="74"/>
      <c r="F75" s="218">
        <v>20</v>
      </c>
      <c r="G75" s="77" t="s">
        <v>1126</v>
      </c>
      <c r="H75" s="175"/>
      <c r="I75" s="74" t="s">
        <v>974</v>
      </c>
      <c r="J75" s="169">
        <f t="shared" si="5"/>
        <v>5000</v>
      </c>
      <c r="K75" s="325"/>
      <c r="L75" s="169"/>
      <c r="M75" s="169"/>
      <c r="N75" s="169">
        <v>5000</v>
      </c>
      <c r="O75" s="169"/>
      <c r="P75" s="169"/>
      <c r="Q75" s="169"/>
      <c r="R75" s="169"/>
      <c r="S75" s="169"/>
      <c r="T75" s="74"/>
      <c r="V75" s="170"/>
    </row>
    <row r="76" spans="1:22" s="121" customFormat="1" x14ac:dyDescent="0.2">
      <c r="A76" s="118"/>
      <c r="B76" s="213" t="s">
        <v>978</v>
      </c>
      <c r="C76" s="216" t="s">
        <v>1014</v>
      </c>
      <c r="D76" s="172"/>
      <c r="E76" s="74"/>
      <c r="F76" s="218">
        <v>15</v>
      </c>
      <c r="G76" s="214" t="s">
        <v>1104</v>
      </c>
      <c r="H76" s="175"/>
      <c r="I76" s="74" t="s">
        <v>974</v>
      </c>
      <c r="J76" s="169">
        <f t="shared" si="5"/>
        <v>15000</v>
      </c>
      <c r="K76" s="325">
        <v>15000</v>
      </c>
      <c r="L76" s="169"/>
      <c r="M76" s="169"/>
      <c r="N76" s="169"/>
      <c r="O76" s="169"/>
      <c r="P76" s="169"/>
      <c r="Q76" s="169"/>
      <c r="R76" s="169"/>
      <c r="S76" s="169"/>
      <c r="T76" s="74"/>
      <c r="V76" s="170"/>
    </row>
    <row r="77" spans="1:22" s="121" customFormat="1" ht="28" x14ac:dyDescent="0.2">
      <c r="A77" s="118"/>
      <c r="B77" s="213" t="s">
        <v>1010</v>
      </c>
      <c r="C77" s="216" t="s">
        <v>1014</v>
      </c>
      <c r="D77" s="172"/>
      <c r="E77" s="74"/>
      <c r="F77" s="218">
        <v>20</v>
      </c>
      <c r="G77" s="77" t="s">
        <v>1127</v>
      </c>
      <c r="H77" s="175"/>
      <c r="I77" s="74" t="s">
        <v>974</v>
      </c>
      <c r="J77" s="169">
        <f t="shared" si="5"/>
        <v>5000</v>
      </c>
      <c r="K77" s="325"/>
      <c r="L77" s="169"/>
      <c r="M77" s="169"/>
      <c r="N77" s="169">
        <v>5000</v>
      </c>
      <c r="O77" s="169"/>
      <c r="P77" s="169"/>
      <c r="Q77" s="169"/>
      <c r="R77" s="169"/>
      <c r="S77" s="169"/>
      <c r="T77" s="74"/>
      <c r="V77" s="170"/>
    </row>
    <row r="78" spans="1:22" s="121" customFormat="1" x14ac:dyDescent="0.2">
      <c r="A78" s="118"/>
      <c r="B78" s="213" t="s">
        <v>978</v>
      </c>
      <c r="C78" s="216" t="s">
        <v>981</v>
      </c>
      <c r="D78" s="172"/>
      <c r="E78" s="74"/>
      <c r="F78" s="218">
        <v>15</v>
      </c>
      <c r="G78" s="214" t="s">
        <v>1105</v>
      </c>
      <c r="H78" s="175"/>
      <c r="I78" s="74" t="s">
        <v>974</v>
      </c>
      <c r="J78" s="169">
        <f t="shared" si="5"/>
        <v>8500</v>
      </c>
      <c r="K78" s="325">
        <v>8500</v>
      </c>
      <c r="L78" s="169"/>
      <c r="M78" s="169"/>
      <c r="N78" s="169"/>
      <c r="O78" s="169"/>
      <c r="P78" s="169"/>
      <c r="Q78" s="169"/>
      <c r="R78" s="169"/>
      <c r="S78" s="169"/>
      <c r="T78" s="74"/>
      <c r="V78" s="170"/>
    </row>
    <row r="79" spans="1:22" s="121" customFormat="1" x14ac:dyDescent="0.2">
      <c r="A79" s="118"/>
      <c r="B79" s="213" t="s">
        <v>978</v>
      </c>
      <c r="C79" s="216" t="s">
        <v>981</v>
      </c>
      <c r="D79" s="172"/>
      <c r="E79" s="74"/>
      <c r="F79" s="218">
        <v>15</v>
      </c>
      <c r="G79" s="214" t="s">
        <v>1106</v>
      </c>
      <c r="H79" s="175"/>
      <c r="I79" s="74" t="s">
        <v>974</v>
      </c>
      <c r="J79" s="169">
        <f t="shared" si="5"/>
        <v>8500</v>
      </c>
      <c r="K79" s="325">
        <v>8500</v>
      </c>
      <c r="L79" s="169"/>
      <c r="M79" s="169"/>
      <c r="N79" s="169"/>
      <c r="O79" s="169"/>
      <c r="P79" s="169"/>
      <c r="Q79" s="169"/>
      <c r="R79" s="169"/>
      <c r="S79" s="169"/>
      <c r="T79" s="74"/>
      <c r="V79" s="170"/>
    </row>
    <row r="80" spans="1:22" s="121" customFormat="1" x14ac:dyDescent="0.2">
      <c r="A80" s="118"/>
      <c r="B80" s="213" t="s">
        <v>978</v>
      </c>
      <c r="C80" s="216" t="s">
        <v>981</v>
      </c>
      <c r="D80" s="172"/>
      <c r="E80" s="74"/>
      <c r="F80" s="218">
        <v>15</v>
      </c>
      <c r="G80" s="214" t="s">
        <v>1107</v>
      </c>
      <c r="H80" s="175"/>
      <c r="I80" s="74" t="s">
        <v>974</v>
      </c>
      <c r="J80" s="169">
        <f t="shared" si="5"/>
        <v>8500</v>
      </c>
      <c r="K80" s="325">
        <v>8500</v>
      </c>
      <c r="L80" s="169"/>
      <c r="M80" s="169"/>
      <c r="N80" s="169"/>
      <c r="O80" s="169"/>
      <c r="P80" s="169"/>
      <c r="Q80" s="169"/>
      <c r="R80" s="169"/>
      <c r="S80" s="169"/>
      <c r="T80" s="74"/>
      <c r="V80" s="170"/>
    </row>
    <row r="81" spans="1:22" s="121" customFormat="1" x14ac:dyDescent="0.2">
      <c r="A81" s="118"/>
      <c r="B81" s="213" t="s">
        <v>978</v>
      </c>
      <c r="C81" s="216" t="s">
        <v>981</v>
      </c>
      <c r="D81" s="172"/>
      <c r="E81" s="74"/>
      <c r="F81" s="218">
        <v>15</v>
      </c>
      <c r="G81" s="214" t="s">
        <v>1108</v>
      </c>
      <c r="H81" s="175"/>
      <c r="I81" s="74" t="s">
        <v>974</v>
      </c>
      <c r="J81" s="169">
        <f t="shared" si="5"/>
        <v>8500</v>
      </c>
      <c r="K81" s="325">
        <v>8500</v>
      </c>
      <c r="L81" s="169"/>
      <c r="M81" s="169"/>
      <c r="N81" s="169"/>
      <c r="O81" s="169"/>
      <c r="P81" s="169"/>
      <c r="Q81" s="169"/>
      <c r="R81" s="169"/>
      <c r="S81" s="169"/>
      <c r="T81" s="74"/>
      <c r="V81" s="170"/>
    </row>
    <row r="82" spans="1:22" s="121" customFormat="1" x14ac:dyDescent="0.2">
      <c r="A82" s="118"/>
      <c r="B82" s="213" t="s">
        <v>978</v>
      </c>
      <c r="C82" s="216" t="s">
        <v>981</v>
      </c>
      <c r="D82" s="172"/>
      <c r="E82" s="74"/>
      <c r="F82" s="218">
        <v>15</v>
      </c>
      <c r="G82" s="214" t="s">
        <v>1109</v>
      </c>
      <c r="H82" s="175"/>
      <c r="I82" s="74" t="s">
        <v>974</v>
      </c>
      <c r="J82" s="169">
        <f t="shared" si="5"/>
        <v>8000</v>
      </c>
      <c r="K82" s="325"/>
      <c r="L82" s="169"/>
      <c r="M82" s="169"/>
      <c r="N82" s="169"/>
      <c r="O82" s="169"/>
      <c r="P82" s="169">
        <v>8000</v>
      </c>
      <c r="Q82" s="169"/>
      <c r="R82" s="169"/>
      <c r="S82" s="169"/>
      <c r="T82" s="74"/>
      <c r="V82" s="170"/>
    </row>
    <row r="83" spans="1:22" s="121" customFormat="1" x14ac:dyDescent="0.2">
      <c r="A83" s="118"/>
      <c r="B83" s="213" t="s">
        <v>978</v>
      </c>
      <c r="C83" s="216" t="s">
        <v>996</v>
      </c>
      <c r="D83" s="172"/>
      <c r="E83" s="74"/>
      <c r="F83" s="218">
        <v>15</v>
      </c>
      <c r="G83" s="214" t="s">
        <v>1110</v>
      </c>
      <c r="H83" s="175"/>
      <c r="I83" s="74" t="s">
        <v>974</v>
      </c>
      <c r="J83" s="169">
        <f t="shared" si="5"/>
        <v>8500</v>
      </c>
      <c r="K83" s="325">
        <v>8500</v>
      </c>
      <c r="L83" s="169"/>
      <c r="M83" s="169"/>
      <c r="N83" s="169"/>
      <c r="O83" s="169"/>
      <c r="P83" s="169"/>
      <c r="Q83" s="169"/>
      <c r="R83" s="169"/>
      <c r="S83" s="169"/>
      <c r="T83" s="74"/>
      <c r="V83" s="170"/>
    </row>
    <row r="84" spans="1:22" s="121" customFormat="1" x14ac:dyDescent="0.2">
      <c r="A84" s="118"/>
      <c r="B84" s="213" t="s">
        <v>978</v>
      </c>
      <c r="C84" s="216" t="s">
        <v>1001</v>
      </c>
      <c r="D84" s="172"/>
      <c r="E84" s="74"/>
      <c r="F84" s="218">
        <v>15</v>
      </c>
      <c r="G84" s="214" t="s">
        <v>1111</v>
      </c>
      <c r="H84" s="175"/>
      <c r="I84" s="74" t="s">
        <v>974</v>
      </c>
      <c r="J84" s="169">
        <f t="shared" si="5"/>
        <v>8500</v>
      </c>
      <c r="K84" s="325">
        <v>8500</v>
      </c>
      <c r="L84" s="169"/>
      <c r="M84" s="169"/>
      <c r="N84" s="169"/>
      <c r="O84" s="169"/>
      <c r="P84" s="169"/>
      <c r="Q84" s="169"/>
      <c r="R84" s="169"/>
      <c r="S84" s="169"/>
      <c r="T84" s="74"/>
      <c r="V84" s="170"/>
    </row>
    <row r="85" spans="1:22" s="121" customFormat="1" x14ac:dyDescent="0.2">
      <c r="A85" s="118"/>
      <c r="B85" s="213" t="s">
        <v>978</v>
      </c>
      <c r="C85" s="216" t="s">
        <v>1001</v>
      </c>
      <c r="D85" s="172"/>
      <c r="E85" s="74"/>
      <c r="F85" s="218">
        <v>15</v>
      </c>
      <c r="G85" s="214" t="s">
        <v>1112</v>
      </c>
      <c r="H85" s="175"/>
      <c r="I85" s="74" t="s">
        <v>974</v>
      </c>
      <c r="J85" s="169">
        <f t="shared" si="5"/>
        <v>8000</v>
      </c>
      <c r="K85" s="325"/>
      <c r="L85" s="169"/>
      <c r="M85" s="169"/>
      <c r="N85" s="169"/>
      <c r="O85" s="169"/>
      <c r="P85" s="169">
        <v>8000</v>
      </c>
      <c r="Q85" s="169"/>
      <c r="R85" s="169"/>
      <c r="S85" s="169"/>
      <c r="T85" s="74"/>
      <c r="V85" s="170"/>
    </row>
    <row r="86" spans="1:22" s="121" customFormat="1" x14ac:dyDescent="0.2">
      <c r="A86" s="118"/>
      <c r="B86" s="213" t="s">
        <v>978</v>
      </c>
      <c r="C86" s="216" t="s">
        <v>1015</v>
      </c>
      <c r="D86" s="172"/>
      <c r="E86" s="74"/>
      <c r="F86" s="218">
        <v>15</v>
      </c>
      <c r="G86" s="214" t="s">
        <v>1113</v>
      </c>
      <c r="H86" s="175"/>
      <c r="I86" s="74" t="s">
        <v>974</v>
      </c>
      <c r="J86" s="169">
        <f t="shared" si="5"/>
        <v>65000</v>
      </c>
      <c r="K86" s="325"/>
      <c r="L86" s="169"/>
      <c r="M86" s="169"/>
      <c r="N86" s="169"/>
      <c r="O86" s="169"/>
      <c r="P86" s="169">
        <v>65000</v>
      </c>
      <c r="Q86" s="169"/>
      <c r="R86" s="169"/>
      <c r="S86" s="169"/>
      <c r="T86" s="74"/>
      <c r="V86" s="170"/>
    </row>
    <row r="87" spans="1:22" s="121" customFormat="1" x14ac:dyDescent="0.2">
      <c r="A87" s="118"/>
      <c r="B87" s="213" t="s">
        <v>978</v>
      </c>
      <c r="C87" s="216" t="s">
        <v>1016</v>
      </c>
      <c r="D87" s="172"/>
      <c r="E87" s="74"/>
      <c r="F87" s="218">
        <v>15</v>
      </c>
      <c r="G87" s="214" t="s">
        <v>1114</v>
      </c>
      <c r="H87" s="175"/>
      <c r="I87" s="74" t="s">
        <v>974</v>
      </c>
      <c r="J87" s="169">
        <f t="shared" si="5"/>
        <v>38000</v>
      </c>
      <c r="K87" s="325"/>
      <c r="L87" s="169"/>
      <c r="M87" s="169"/>
      <c r="N87" s="169"/>
      <c r="O87" s="169"/>
      <c r="P87" s="169">
        <v>38000</v>
      </c>
      <c r="Q87" s="169"/>
      <c r="R87" s="169"/>
      <c r="S87" s="169"/>
      <c r="T87" s="74"/>
      <c r="V87" s="170"/>
    </row>
    <row r="88" spans="1:22" s="121" customFormat="1" x14ac:dyDescent="0.2">
      <c r="A88" s="118"/>
      <c r="B88" s="213" t="s">
        <v>978</v>
      </c>
      <c r="C88" s="216" t="s">
        <v>1016</v>
      </c>
      <c r="D88" s="172"/>
      <c r="E88" s="74"/>
      <c r="F88" s="218">
        <v>15</v>
      </c>
      <c r="G88" s="214" t="s">
        <v>1115</v>
      </c>
      <c r="H88" s="175"/>
      <c r="I88" s="74" t="s">
        <v>974</v>
      </c>
      <c r="J88" s="169">
        <f t="shared" si="5"/>
        <v>38000</v>
      </c>
      <c r="K88" s="325"/>
      <c r="L88" s="169"/>
      <c r="M88" s="169"/>
      <c r="N88" s="169"/>
      <c r="O88" s="169"/>
      <c r="P88" s="169">
        <v>38000</v>
      </c>
      <c r="Q88" s="169"/>
      <c r="R88" s="169"/>
      <c r="S88" s="169"/>
      <c r="T88" s="74"/>
      <c r="V88" s="170"/>
    </row>
    <row r="89" spans="1:22" s="121" customFormat="1" x14ac:dyDescent="0.2">
      <c r="A89" s="118"/>
      <c r="B89" s="213" t="s">
        <v>978</v>
      </c>
      <c r="C89" s="216" t="s">
        <v>1016</v>
      </c>
      <c r="D89" s="172"/>
      <c r="E89" s="74"/>
      <c r="F89" s="218">
        <v>15</v>
      </c>
      <c r="G89" s="214" t="s">
        <v>1116</v>
      </c>
      <c r="H89" s="175"/>
      <c r="I89" s="74" t="s">
        <v>974</v>
      </c>
      <c r="J89" s="169">
        <f t="shared" si="5"/>
        <v>65000</v>
      </c>
      <c r="K89" s="325"/>
      <c r="L89" s="169"/>
      <c r="M89" s="169"/>
      <c r="N89" s="169"/>
      <c r="O89" s="169"/>
      <c r="P89" s="169">
        <v>65000</v>
      </c>
      <c r="Q89" s="169"/>
      <c r="R89" s="169"/>
      <c r="S89" s="169"/>
      <c r="T89" s="74"/>
      <c r="V89" s="170"/>
    </row>
    <row r="90" spans="1:22" s="121" customFormat="1" x14ac:dyDescent="0.2">
      <c r="A90" s="118"/>
      <c r="B90" s="213" t="s">
        <v>978</v>
      </c>
      <c r="C90" s="216" t="s">
        <v>1016</v>
      </c>
      <c r="D90" s="172"/>
      <c r="E90" s="74"/>
      <c r="F90" s="218">
        <v>15</v>
      </c>
      <c r="G90" s="214" t="s">
        <v>1117</v>
      </c>
      <c r="H90" s="175"/>
      <c r="I90" s="74" t="s">
        <v>974</v>
      </c>
      <c r="J90" s="169">
        <f t="shared" si="5"/>
        <v>65000</v>
      </c>
      <c r="K90" s="325"/>
      <c r="L90" s="169"/>
      <c r="M90" s="169"/>
      <c r="N90" s="169"/>
      <c r="O90" s="169"/>
      <c r="P90" s="169">
        <v>65000</v>
      </c>
      <c r="Q90" s="169"/>
      <c r="R90" s="169"/>
      <c r="S90" s="169"/>
      <c r="T90" s="74"/>
      <c r="V90" s="170"/>
    </row>
    <row r="91" spans="1:22" s="121" customFormat="1" x14ac:dyDescent="0.2">
      <c r="A91" s="118"/>
      <c r="B91" s="213" t="s">
        <v>978</v>
      </c>
      <c r="C91" s="216" t="s">
        <v>1017</v>
      </c>
      <c r="D91" s="172"/>
      <c r="E91" s="74"/>
      <c r="F91" s="218">
        <v>15</v>
      </c>
      <c r="G91" s="214" t="s">
        <v>1118</v>
      </c>
      <c r="H91" s="175"/>
      <c r="I91" s="74" t="s">
        <v>974</v>
      </c>
      <c r="J91" s="169">
        <f t="shared" si="5"/>
        <v>16000</v>
      </c>
      <c r="K91" s="325"/>
      <c r="L91" s="169"/>
      <c r="M91" s="169"/>
      <c r="N91" s="169">
        <v>16000</v>
      </c>
      <c r="O91" s="169"/>
      <c r="P91" s="169"/>
      <c r="Q91" s="169"/>
      <c r="R91" s="169"/>
      <c r="S91" s="169"/>
      <c r="T91" s="74"/>
      <c r="V91" s="170"/>
    </row>
    <row r="92" spans="1:22" s="121" customFormat="1" x14ac:dyDescent="0.2">
      <c r="A92" s="279"/>
      <c r="B92" s="213" t="s">
        <v>978</v>
      </c>
      <c r="C92" s="216" t="s">
        <v>980</v>
      </c>
      <c r="D92" s="280"/>
      <c r="E92" s="257"/>
      <c r="F92" s="296">
        <v>15</v>
      </c>
      <c r="G92" s="214" t="s">
        <v>1119</v>
      </c>
      <c r="H92" s="268"/>
      <c r="I92" s="257" t="s">
        <v>974</v>
      </c>
      <c r="J92" s="269">
        <f t="shared" si="5"/>
        <v>8000</v>
      </c>
      <c r="K92" s="326"/>
      <c r="L92" s="269"/>
      <c r="M92" s="269"/>
      <c r="N92" s="269"/>
      <c r="O92" s="269"/>
      <c r="P92" s="269">
        <v>8000</v>
      </c>
      <c r="Q92" s="269"/>
      <c r="R92" s="269"/>
      <c r="S92" s="269"/>
      <c r="T92" s="257"/>
      <c r="V92" s="170"/>
    </row>
    <row r="93" spans="1:22" s="121" customFormat="1" ht="28" x14ac:dyDescent="0.2">
      <c r="A93" s="292"/>
      <c r="B93" s="262" t="s">
        <v>1018</v>
      </c>
      <c r="C93" s="263" t="s">
        <v>1019</v>
      </c>
      <c r="D93" s="293"/>
      <c r="E93" s="266"/>
      <c r="F93" s="294">
        <v>25</v>
      </c>
      <c r="G93" s="295" t="s">
        <v>1020</v>
      </c>
      <c r="H93" s="265"/>
      <c r="I93" s="266" t="s">
        <v>974</v>
      </c>
      <c r="J93" s="267">
        <f t="shared" si="5"/>
        <v>35000</v>
      </c>
      <c r="K93" s="267">
        <v>35000</v>
      </c>
      <c r="L93" s="267"/>
      <c r="M93" s="267"/>
      <c r="N93" s="267"/>
      <c r="O93" s="267"/>
      <c r="P93" s="267"/>
      <c r="Q93" s="267"/>
      <c r="R93" s="267"/>
      <c r="S93" s="267"/>
      <c r="T93" s="266"/>
      <c r="V93" s="170"/>
    </row>
    <row r="94" spans="1:22" s="121" customFormat="1" ht="14" x14ac:dyDescent="0.2">
      <c r="A94" s="118"/>
      <c r="B94" s="213" t="s">
        <v>1021</v>
      </c>
      <c r="C94" s="216" t="s">
        <v>467</v>
      </c>
      <c r="D94" s="172"/>
      <c r="E94" s="74"/>
      <c r="F94" s="218">
        <v>25</v>
      </c>
      <c r="G94" s="77" t="s">
        <v>1022</v>
      </c>
      <c r="H94" s="175"/>
      <c r="I94" s="74" t="s">
        <v>966</v>
      </c>
      <c r="J94" s="169">
        <f t="shared" si="5"/>
        <v>6500</v>
      </c>
      <c r="K94" s="169">
        <v>6500</v>
      </c>
      <c r="L94" s="169"/>
      <c r="M94" s="169"/>
      <c r="N94" s="169"/>
      <c r="O94" s="169"/>
      <c r="P94" s="169"/>
      <c r="Q94" s="169"/>
      <c r="R94" s="169"/>
      <c r="S94" s="169"/>
      <c r="T94" s="74"/>
      <c r="V94" s="170"/>
    </row>
    <row r="95" spans="1:22" s="121" customFormat="1" ht="42" x14ac:dyDescent="0.2">
      <c r="A95" s="118"/>
      <c r="B95" s="213" t="s">
        <v>1131</v>
      </c>
      <c r="C95" s="216" t="s">
        <v>380</v>
      </c>
      <c r="D95" s="172"/>
      <c r="E95" s="74"/>
      <c r="F95" s="218">
        <v>10</v>
      </c>
      <c r="G95" s="77" t="s">
        <v>1132</v>
      </c>
      <c r="H95" s="175"/>
      <c r="I95" s="74" t="s">
        <v>974</v>
      </c>
      <c r="J95" s="169">
        <f>SUM(L95:T95)</f>
        <v>50000</v>
      </c>
      <c r="L95" s="169">
        <v>50000</v>
      </c>
      <c r="M95" s="169"/>
      <c r="N95" s="169"/>
      <c r="O95" s="169"/>
      <c r="P95" s="169"/>
      <c r="Q95" s="169"/>
      <c r="R95" s="169"/>
      <c r="S95" s="169"/>
      <c r="T95" s="74"/>
      <c r="V95" s="170"/>
    </row>
    <row r="96" spans="1:22" s="121" customFormat="1" x14ac:dyDescent="0.2">
      <c r="A96" s="118"/>
      <c r="B96" s="213" t="s">
        <v>1006</v>
      </c>
      <c r="C96" s="216" t="s">
        <v>380</v>
      </c>
      <c r="D96" s="172"/>
      <c r="E96" s="74"/>
      <c r="F96" s="218">
        <v>25</v>
      </c>
      <c r="G96" s="214" t="s">
        <v>1093</v>
      </c>
      <c r="H96" s="175"/>
      <c r="I96" s="74" t="s">
        <v>974</v>
      </c>
      <c r="J96" s="169">
        <f t="shared" si="5"/>
        <v>18000</v>
      </c>
      <c r="K96" s="169"/>
      <c r="L96" s="169"/>
      <c r="M96" s="169"/>
      <c r="N96" s="169"/>
      <c r="O96" s="169"/>
      <c r="P96" s="169"/>
      <c r="Q96" s="169"/>
      <c r="R96" s="169">
        <v>18000</v>
      </c>
      <c r="S96" s="169"/>
      <c r="T96" s="74"/>
      <c r="V96" s="170"/>
    </row>
    <row r="97" spans="1:22" s="121" customFormat="1" x14ac:dyDescent="0.2">
      <c r="A97" s="118"/>
      <c r="B97" s="213" t="s">
        <v>1006</v>
      </c>
      <c r="C97" s="216" t="s">
        <v>380</v>
      </c>
      <c r="D97" s="172"/>
      <c r="E97" s="74"/>
      <c r="F97" s="218">
        <v>25</v>
      </c>
      <c r="G97" s="214" t="s">
        <v>1120</v>
      </c>
      <c r="H97" s="175"/>
      <c r="I97" s="74" t="s">
        <v>974</v>
      </c>
      <c r="J97" s="169">
        <f t="shared" si="5"/>
        <v>7500</v>
      </c>
      <c r="K97" s="169"/>
      <c r="L97" s="169"/>
      <c r="M97" s="169"/>
      <c r="N97" s="169"/>
      <c r="O97" s="169"/>
      <c r="P97" s="169"/>
      <c r="Q97" s="169"/>
      <c r="R97" s="169">
        <v>7500</v>
      </c>
      <c r="S97" s="169"/>
      <c r="T97" s="74"/>
      <c r="V97" s="170"/>
    </row>
    <row r="98" spans="1:22" s="121" customFormat="1" x14ac:dyDescent="0.2">
      <c r="A98" s="118"/>
      <c r="B98" s="213" t="s">
        <v>1006</v>
      </c>
      <c r="C98" s="216" t="s">
        <v>529</v>
      </c>
      <c r="D98" s="172"/>
      <c r="E98" s="74"/>
      <c r="F98" s="218">
        <v>25</v>
      </c>
      <c r="G98" s="214" t="s">
        <v>1096</v>
      </c>
      <c r="H98" s="175"/>
      <c r="I98" s="74" t="s">
        <v>974</v>
      </c>
      <c r="J98" s="169">
        <f t="shared" si="5"/>
        <v>50000</v>
      </c>
      <c r="K98" s="169"/>
      <c r="L98" s="169"/>
      <c r="M98" s="169"/>
      <c r="N98" s="169"/>
      <c r="O98" s="169"/>
      <c r="P98" s="169"/>
      <c r="Q98" s="169"/>
      <c r="R98" s="169">
        <v>50000</v>
      </c>
      <c r="S98" s="169"/>
      <c r="T98" s="74"/>
      <c r="V98" s="170"/>
    </row>
    <row r="99" spans="1:22" s="121" customFormat="1" x14ac:dyDescent="0.2">
      <c r="A99" s="118"/>
      <c r="B99" s="213" t="s">
        <v>1006</v>
      </c>
      <c r="C99" s="216" t="s">
        <v>530</v>
      </c>
      <c r="D99" s="172"/>
      <c r="E99" s="74"/>
      <c r="F99" s="218">
        <v>25</v>
      </c>
      <c r="G99" s="214" t="s">
        <v>1092</v>
      </c>
      <c r="H99" s="175"/>
      <c r="I99" s="74" t="s">
        <v>974</v>
      </c>
      <c r="J99" s="169">
        <f t="shared" si="5"/>
        <v>8500</v>
      </c>
      <c r="K99" s="169"/>
      <c r="L99" s="169"/>
      <c r="M99" s="169"/>
      <c r="N99" s="169"/>
      <c r="O99" s="169"/>
      <c r="P99" s="169"/>
      <c r="Q99" s="169"/>
      <c r="R99" s="169">
        <v>8500</v>
      </c>
      <c r="S99" s="169"/>
      <c r="T99" s="74"/>
      <c r="V99" s="170"/>
    </row>
    <row r="100" spans="1:22" s="121" customFormat="1" x14ac:dyDescent="0.2">
      <c r="A100" s="118"/>
      <c r="B100" s="213" t="s">
        <v>1023</v>
      </c>
      <c r="C100" s="216" t="s">
        <v>1024</v>
      </c>
      <c r="D100" s="172"/>
      <c r="E100" s="74"/>
      <c r="F100" s="218">
        <v>25</v>
      </c>
      <c r="G100" s="214" t="s">
        <v>1121</v>
      </c>
      <c r="H100" s="175"/>
      <c r="I100" s="74" t="s">
        <v>974</v>
      </c>
      <c r="J100" s="169">
        <f t="shared" si="5"/>
        <v>30000</v>
      </c>
      <c r="K100" s="169"/>
      <c r="L100" s="169"/>
      <c r="M100" s="169"/>
      <c r="N100" s="169"/>
      <c r="O100" s="169"/>
      <c r="P100" s="169"/>
      <c r="Q100" s="169"/>
      <c r="R100" s="169"/>
      <c r="S100" s="169">
        <v>30000</v>
      </c>
      <c r="T100" s="74"/>
      <c r="V100" s="170"/>
    </row>
    <row r="101" spans="1:22" s="121" customFormat="1" x14ac:dyDescent="0.2">
      <c r="A101" s="118"/>
      <c r="B101" s="213" t="s">
        <v>1023</v>
      </c>
      <c r="C101" s="216" t="s">
        <v>1025</v>
      </c>
      <c r="D101" s="172"/>
      <c r="E101" s="74"/>
      <c r="F101" s="218">
        <v>25</v>
      </c>
      <c r="G101" s="214" t="s">
        <v>1122</v>
      </c>
      <c r="H101" s="175"/>
      <c r="I101" s="74" t="s">
        <v>974</v>
      </c>
      <c r="J101" s="169">
        <f t="shared" si="5"/>
        <v>135000</v>
      </c>
      <c r="K101" s="169"/>
      <c r="L101" s="169"/>
      <c r="M101" s="169"/>
      <c r="N101" s="169"/>
      <c r="O101" s="169"/>
      <c r="P101" s="169"/>
      <c r="Q101" s="169"/>
      <c r="R101" s="169"/>
      <c r="S101" s="169">
        <v>135000</v>
      </c>
      <c r="T101" s="74"/>
      <c r="V101" s="170"/>
    </row>
    <row r="102" spans="1:22" s="121" customFormat="1" x14ac:dyDescent="0.2">
      <c r="A102" s="118"/>
      <c r="B102" s="213" t="s">
        <v>1023</v>
      </c>
      <c r="C102" s="216" t="s">
        <v>1026</v>
      </c>
      <c r="D102" s="172"/>
      <c r="E102" s="74"/>
      <c r="F102" s="218">
        <v>25</v>
      </c>
      <c r="G102" s="214" t="s">
        <v>1123</v>
      </c>
      <c r="H102" s="175"/>
      <c r="I102" s="74" t="s">
        <v>974</v>
      </c>
      <c r="J102" s="169">
        <f t="shared" si="5"/>
        <v>60000</v>
      </c>
      <c r="K102" s="169"/>
      <c r="L102" s="169"/>
      <c r="M102" s="169"/>
      <c r="N102" s="169"/>
      <c r="O102" s="169"/>
      <c r="P102" s="169"/>
      <c r="Q102" s="169"/>
      <c r="R102" s="169"/>
      <c r="S102" s="169">
        <f>60000</f>
        <v>60000</v>
      </c>
      <c r="T102" s="74"/>
      <c r="V102" s="170"/>
    </row>
    <row r="103" spans="1:22" x14ac:dyDescent="0.2">
      <c r="A103" s="347" t="s">
        <v>7</v>
      </c>
      <c r="B103" s="348"/>
      <c r="C103" s="365"/>
      <c r="D103" s="348"/>
      <c r="E103" s="348"/>
      <c r="F103" s="348"/>
      <c r="G103" s="365"/>
      <c r="H103" s="348"/>
      <c r="I103" s="348"/>
      <c r="J103" s="348"/>
      <c r="K103" s="348"/>
      <c r="L103" s="348"/>
      <c r="M103" s="348"/>
      <c r="N103" s="348"/>
      <c r="O103" s="348"/>
      <c r="P103" s="348"/>
      <c r="Q103" s="348"/>
      <c r="R103" s="348"/>
      <c r="S103" s="348"/>
      <c r="T103" s="349"/>
      <c r="V103" s="44"/>
    </row>
    <row r="104" spans="1:22" s="121" customFormat="1" x14ac:dyDescent="0.2">
      <c r="A104" s="71"/>
      <c r="B104" s="74" t="s">
        <v>164</v>
      </c>
      <c r="C104" s="76"/>
      <c r="D104" s="74"/>
      <c r="E104" s="74"/>
      <c r="F104" s="180" t="s">
        <v>168</v>
      </c>
      <c r="G104" s="74" t="s">
        <v>971</v>
      </c>
      <c r="H104" s="102"/>
      <c r="I104" s="74" t="s">
        <v>966</v>
      </c>
      <c r="J104" s="169">
        <f t="shared" si="5"/>
        <v>0</v>
      </c>
      <c r="K104" s="169"/>
      <c r="L104" s="169"/>
      <c r="M104" s="169"/>
      <c r="N104" s="169"/>
      <c r="O104" s="169"/>
      <c r="P104" s="169"/>
      <c r="Q104" s="169"/>
      <c r="R104" s="169"/>
      <c r="S104" s="169"/>
      <c r="T104" s="74"/>
      <c r="V104" s="170"/>
    </row>
    <row r="105" spans="1:22" s="121" customFormat="1" ht="28" x14ac:dyDescent="0.2">
      <c r="A105" s="71"/>
      <c r="B105" s="74" t="s">
        <v>990</v>
      </c>
      <c r="C105" s="76"/>
      <c r="D105" s="74"/>
      <c r="E105" s="74"/>
      <c r="F105" s="180">
        <v>15</v>
      </c>
      <c r="G105" s="75" t="s">
        <v>991</v>
      </c>
      <c r="H105" s="101"/>
      <c r="I105" s="75" t="s">
        <v>969</v>
      </c>
      <c r="J105" s="169">
        <f t="shared" si="5"/>
        <v>0</v>
      </c>
      <c r="K105" s="169"/>
      <c r="L105" s="169"/>
      <c r="M105" s="169"/>
      <c r="N105" s="169"/>
      <c r="O105" s="169"/>
      <c r="P105" s="169"/>
      <c r="Q105" s="169"/>
      <c r="R105" s="169"/>
      <c r="S105" s="169"/>
      <c r="T105" s="74"/>
      <c r="V105" s="170"/>
    </row>
    <row r="106" spans="1:22" s="121" customFormat="1" x14ac:dyDescent="0.2">
      <c r="A106" s="71"/>
      <c r="B106" s="74" t="s">
        <v>15</v>
      </c>
      <c r="C106" s="76"/>
      <c r="D106" s="74"/>
      <c r="E106" s="74"/>
      <c r="F106" s="180">
        <v>2</v>
      </c>
      <c r="G106" s="74" t="s">
        <v>971</v>
      </c>
      <c r="H106" s="101"/>
      <c r="I106" s="74" t="s">
        <v>966</v>
      </c>
      <c r="J106" s="169">
        <f t="shared" si="5"/>
        <v>0</v>
      </c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V106" s="170"/>
    </row>
    <row r="107" spans="1:22" s="121" customFormat="1" ht="14" x14ac:dyDescent="0.2">
      <c r="A107" s="71"/>
      <c r="B107" s="75" t="s">
        <v>20</v>
      </c>
      <c r="C107" s="76"/>
      <c r="D107" s="74"/>
      <c r="E107" s="74"/>
      <c r="F107" s="180">
        <v>40</v>
      </c>
      <c r="G107" s="74" t="s">
        <v>971</v>
      </c>
      <c r="H107" s="101"/>
      <c r="I107" s="74" t="s">
        <v>966</v>
      </c>
      <c r="J107" s="169">
        <f t="shared" si="5"/>
        <v>0</v>
      </c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V107" s="170"/>
    </row>
    <row r="108" spans="1:22" s="121" customFormat="1" x14ac:dyDescent="0.2">
      <c r="A108" s="71"/>
      <c r="B108" s="74" t="s">
        <v>135</v>
      </c>
      <c r="C108" s="76"/>
      <c r="D108" s="74"/>
      <c r="E108" s="74"/>
      <c r="F108" s="180">
        <v>1</v>
      </c>
      <c r="G108" s="74" t="s">
        <v>971</v>
      </c>
      <c r="H108" s="101"/>
      <c r="I108" s="74" t="s">
        <v>966</v>
      </c>
      <c r="J108" s="169">
        <f t="shared" si="5"/>
        <v>0</v>
      </c>
      <c r="K108" s="169"/>
      <c r="L108" s="169"/>
      <c r="M108" s="169"/>
      <c r="N108" s="169"/>
      <c r="O108" s="169"/>
      <c r="P108" s="169"/>
      <c r="Q108" s="169"/>
      <c r="R108" s="169"/>
      <c r="S108" s="169"/>
      <c r="T108" s="74"/>
      <c r="V108" s="170"/>
    </row>
    <row r="109" spans="1:22" s="121" customFormat="1" x14ac:dyDescent="0.2">
      <c r="A109" s="71"/>
      <c r="B109" s="74" t="s">
        <v>36</v>
      </c>
      <c r="C109" s="76"/>
      <c r="D109" s="74"/>
      <c r="E109" s="74"/>
      <c r="F109" s="180">
        <v>20</v>
      </c>
      <c r="G109" s="74"/>
      <c r="H109" s="101"/>
      <c r="I109" s="74" t="s">
        <v>966</v>
      </c>
      <c r="J109" s="169">
        <f t="shared" si="5"/>
        <v>0</v>
      </c>
      <c r="K109" s="169"/>
      <c r="L109" s="169"/>
      <c r="M109" s="169"/>
      <c r="N109" s="169"/>
      <c r="O109" s="169"/>
      <c r="P109" s="169"/>
      <c r="Q109" s="169"/>
      <c r="R109" s="169"/>
      <c r="S109" s="169"/>
      <c r="T109" s="74"/>
      <c r="V109" s="170"/>
    </row>
    <row r="110" spans="1:22" x14ac:dyDescent="0.2">
      <c r="A110" s="51"/>
      <c r="B110" s="52"/>
      <c r="C110" s="53"/>
      <c r="D110" s="52"/>
      <c r="E110" s="52"/>
      <c r="F110" s="52"/>
      <c r="G110" s="52"/>
      <c r="H110" s="52"/>
      <c r="I110" s="52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5"/>
      <c r="U110" s="46"/>
      <c r="V110" s="50"/>
    </row>
    <row r="111" spans="1:22" ht="15" x14ac:dyDescent="0.2">
      <c r="A111" s="375" t="s">
        <v>8</v>
      </c>
      <c r="B111" s="376"/>
      <c r="C111" s="376"/>
      <c r="D111" s="376"/>
      <c r="E111" s="376"/>
      <c r="F111" s="376"/>
      <c r="G111" s="376"/>
      <c r="H111" s="376"/>
      <c r="I111" s="376"/>
      <c r="J111" s="376"/>
      <c r="K111" s="376"/>
      <c r="L111" s="376"/>
      <c r="M111" s="376"/>
      <c r="N111" s="376"/>
      <c r="O111" s="376"/>
      <c r="P111" s="376"/>
      <c r="Q111" s="376"/>
      <c r="R111" s="376"/>
      <c r="S111" s="376"/>
      <c r="T111" s="377"/>
      <c r="U111"/>
      <c r="V111" s="50"/>
    </row>
    <row r="112" spans="1:22" ht="15" x14ac:dyDescent="0.2">
      <c r="A112" s="45"/>
      <c r="B112" s="45" t="s">
        <v>23</v>
      </c>
      <c r="C112" s="48"/>
      <c r="D112" s="45"/>
      <c r="E112" s="45"/>
      <c r="F112" s="45"/>
      <c r="G112" s="45"/>
      <c r="H112" s="45"/>
      <c r="I112" s="45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5"/>
      <c r="U112"/>
      <c r="V112" s="50"/>
    </row>
    <row r="113" spans="1:22" ht="15" x14ac:dyDescent="0.2">
      <c r="A113" s="45"/>
      <c r="B113" s="45" t="s">
        <v>16</v>
      </c>
      <c r="C113" s="48"/>
      <c r="D113" s="45"/>
      <c r="E113" s="45"/>
      <c r="F113" s="45"/>
      <c r="G113" s="45"/>
      <c r="H113" s="45"/>
      <c r="I113" s="45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5"/>
      <c r="U113"/>
      <c r="V113" s="50"/>
    </row>
    <row r="114" spans="1:22" x14ac:dyDescent="0.2">
      <c r="A114" s="347" t="s">
        <v>1148</v>
      </c>
      <c r="B114" s="348"/>
      <c r="C114" s="365"/>
      <c r="D114" s="348"/>
      <c r="E114" s="348"/>
      <c r="F114" s="348"/>
      <c r="G114" s="365"/>
      <c r="H114" s="348"/>
      <c r="I114" s="348"/>
      <c r="J114" s="348"/>
      <c r="K114" s="348"/>
      <c r="L114" s="348"/>
      <c r="M114" s="348"/>
      <c r="N114" s="348"/>
      <c r="O114" s="348"/>
      <c r="P114" s="348"/>
      <c r="Q114" s="348"/>
      <c r="R114" s="348"/>
      <c r="S114" s="348"/>
      <c r="T114" s="349"/>
      <c r="V114" s="44"/>
    </row>
    <row r="115" spans="1:22" s="121" customFormat="1" x14ac:dyDescent="0.2">
      <c r="A115" s="71"/>
      <c r="B115" s="74" t="s">
        <v>1149</v>
      </c>
      <c r="C115" s="76" t="s">
        <v>1151</v>
      </c>
      <c r="D115" s="74"/>
      <c r="E115" s="74"/>
      <c r="F115" s="180"/>
      <c r="G115" s="74" t="s">
        <v>1150</v>
      </c>
      <c r="H115" s="102"/>
      <c r="I115" s="74" t="s">
        <v>263</v>
      </c>
      <c r="J115" s="169">
        <f t="shared" ref="J115" si="6">SUM(K115:T115)</f>
        <v>35000</v>
      </c>
      <c r="K115" s="169"/>
      <c r="L115" s="169"/>
      <c r="M115" s="169">
        <v>35000</v>
      </c>
      <c r="N115" s="169"/>
      <c r="O115" s="169"/>
      <c r="P115" s="169"/>
      <c r="Q115" s="169"/>
      <c r="R115" s="169"/>
      <c r="S115" s="169"/>
      <c r="T115" s="74"/>
      <c r="V115" s="170"/>
    </row>
    <row r="116" spans="1:22" s="121" customFormat="1" x14ac:dyDescent="0.2">
      <c r="A116" s="71"/>
      <c r="B116" s="74" t="s">
        <v>1149</v>
      </c>
      <c r="C116" s="76" t="s">
        <v>1152</v>
      </c>
      <c r="D116" s="74"/>
      <c r="E116" s="74"/>
      <c r="F116" s="180"/>
      <c r="G116" s="74" t="s">
        <v>1150</v>
      </c>
      <c r="H116" s="102"/>
      <c r="I116" s="74" t="s">
        <v>263</v>
      </c>
      <c r="J116" s="169">
        <f t="shared" ref="J116" si="7">SUM(K116:T116)</f>
        <v>35000</v>
      </c>
      <c r="K116" s="169"/>
      <c r="L116" s="169"/>
      <c r="M116" s="169"/>
      <c r="N116" s="169">
        <v>35000</v>
      </c>
      <c r="O116" s="169"/>
      <c r="P116" s="169"/>
      <c r="Q116" s="169"/>
      <c r="R116" s="169"/>
      <c r="S116" s="169"/>
      <c r="T116" s="74"/>
      <c r="V116" s="170"/>
    </row>
    <row r="117" spans="1:22" ht="15" x14ac:dyDescent="0.2">
      <c r="A117" s="347" t="s">
        <v>9</v>
      </c>
      <c r="B117" s="348"/>
      <c r="C117" s="348"/>
      <c r="D117" s="348"/>
      <c r="E117" s="348"/>
      <c r="F117" s="348"/>
      <c r="G117" s="348"/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9"/>
      <c r="U117"/>
      <c r="V117" s="50"/>
    </row>
    <row r="118" spans="1:22" ht="15" x14ac:dyDescent="0.2">
      <c r="A118" s="71"/>
      <c r="B118" s="45" t="s">
        <v>14</v>
      </c>
      <c r="C118" s="48" t="s">
        <v>88</v>
      </c>
      <c r="D118" s="45"/>
      <c r="E118" s="45"/>
      <c r="F118" s="45">
        <v>20</v>
      </c>
      <c r="G118" s="74" t="s">
        <v>297</v>
      </c>
      <c r="H118" s="49"/>
      <c r="I118" s="74" t="s">
        <v>263</v>
      </c>
      <c r="J118" s="169">
        <f t="shared" ref="J118:J126" si="8">SUM(K118:T118)</f>
        <v>12000</v>
      </c>
      <c r="K118" s="47"/>
      <c r="L118" s="47"/>
      <c r="M118" s="47">
        <v>4000</v>
      </c>
      <c r="N118" s="47"/>
      <c r="O118" s="47"/>
      <c r="P118" s="47"/>
      <c r="Q118" s="47">
        <v>4000</v>
      </c>
      <c r="R118" s="47"/>
      <c r="S118" s="47"/>
      <c r="T118" s="45">
        <v>4000</v>
      </c>
      <c r="U118"/>
      <c r="V118" s="50"/>
    </row>
    <row r="119" spans="1:22" ht="15" x14ac:dyDescent="0.2">
      <c r="A119" s="71"/>
      <c r="B119" s="45" t="s">
        <v>18</v>
      </c>
      <c r="C119" s="48" t="s">
        <v>65</v>
      </c>
      <c r="D119" s="45"/>
      <c r="E119" s="45"/>
      <c r="F119" s="45">
        <v>40</v>
      </c>
      <c r="G119" s="74" t="s">
        <v>297</v>
      </c>
      <c r="H119" s="49"/>
      <c r="I119" s="74" t="s">
        <v>263</v>
      </c>
      <c r="J119" s="169">
        <f t="shared" si="8"/>
        <v>7500</v>
      </c>
      <c r="K119" s="47">
        <v>2500</v>
      </c>
      <c r="L119" s="47"/>
      <c r="M119" s="47"/>
      <c r="N119" s="47"/>
      <c r="O119" s="47">
        <v>2500</v>
      </c>
      <c r="P119" s="47"/>
      <c r="Q119" s="47"/>
      <c r="R119" s="47"/>
      <c r="S119" s="47">
        <v>2500</v>
      </c>
      <c r="T119" s="45"/>
      <c r="U119"/>
      <c r="V119" s="50"/>
    </row>
    <row r="120" spans="1:22" ht="15" x14ac:dyDescent="0.2">
      <c r="A120" s="45"/>
      <c r="B120" s="45" t="s">
        <v>37</v>
      </c>
      <c r="C120" s="48"/>
      <c r="D120" s="45"/>
      <c r="E120" s="45"/>
      <c r="F120" s="45"/>
      <c r="G120" s="45"/>
      <c r="H120" s="49"/>
      <c r="I120" s="45"/>
      <c r="J120" s="169">
        <f t="shared" si="8"/>
        <v>0</v>
      </c>
      <c r="K120" s="47"/>
      <c r="L120" s="47"/>
      <c r="M120" s="47"/>
      <c r="N120" s="47"/>
      <c r="O120" s="47"/>
      <c r="P120" s="47"/>
      <c r="Q120" s="47"/>
      <c r="R120" s="47"/>
      <c r="S120" s="47"/>
      <c r="T120" s="45"/>
      <c r="U120"/>
      <c r="V120" s="50"/>
    </row>
    <row r="121" spans="1:22" ht="15" x14ac:dyDescent="0.2">
      <c r="A121" s="45"/>
      <c r="B121" s="45" t="s">
        <v>29</v>
      </c>
      <c r="C121" s="48"/>
      <c r="D121" s="45"/>
      <c r="E121" s="45"/>
      <c r="F121" s="45"/>
      <c r="G121" s="45"/>
      <c r="H121" s="49"/>
      <c r="I121" s="45"/>
      <c r="J121" s="169">
        <f t="shared" si="8"/>
        <v>15000</v>
      </c>
      <c r="K121" s="47"/>
      <c r="L121" s="47">
        <v>5000</v>
      </c>
      <c r="M121" s="47"/>
      <c r="N121" s="47"/>
      <c r="O121" s="47">
        <v>5000</v>
      </c>
      <c r="P121" s="47"/>
      <c r="Q121" s="47"/>
      <c r="R121" s="47">
        <v>5000</v>
      </c>
      <c r="S121" s="47"/>
      <c r="T121" s="45"/>
      <c r="U121"/>
      <c r="V121" s="50"/>
    </row>
    <row r="122" spans="1:22" ht="15" x14ac:dyDescent="0.2">
      <c r="A122" s="347" t="s">
        <v>10</v>
      </c>
      <c r="B122" s="348"/>
      <c r="C122" s="348"/>
      <c r="D122" s="348"/>
      <c r="E122" s="348"/>
      <c r="F122" s="348"/>
      <c r="G122" s="348"/>
      <c r="H122" s="348"/>
      <c r="I122" s="348"/>
      <c r="J122" s="348"/>
      <c r="K122" s="348"/>
      <c r="L122" s="348"/>
      <c r="M122" s="348"/>
      <c r="N122" s="348"/>
      <c r="O122" s="348"/>
      <c r="P122" s="348"/>
      <c r="Q122" s="348"/>
      <c r="R122" s="348"/>
      <c r="S122" s="348"/>
      <c r="T122" s="349"/>
      <c r="U122"/>
      <c r="V122" s="50"/>
    </row>
    <row r="123" spans="1:22" ht="15" x14ac:dyDescent="0.2">
      <c r="A123" s="45"/>
      <c r="B123" s="45" t="s">
        <v>24</v>
      </c>
      <c r="C123" s="48"/>
      <c r="D123" s="45"/>
      <c r="E123" s="45"/>
      <c r="F123" s="45"/>
      <c r="G123" s="45"/>
      <c r="H123" s="45"/>
      <c r="I123" s="45"/>
      <c r="J123" s="169">
        <f t="shared" si="8"/>
        <v>0</v>
      </c>
      <c r="K123" s="47"/>
      <c r="L123" s="47"/>
      <c r="M123" s="47"/>
      <c r="N123" s="47"/>
      <c r="O123" s="47"/>
      <c r="P123" s="47"/>
      <c r="Q123" s="47"/>
      <c r="R123" s="47"/>
      <c r="S123" s="47"/>
      <c r="T123" s="45"/>
      <c r="U123"/>
      <c r="V123" s="50"/>
    </row>
    <row r="124" spans="1:22" ht="15" x14ac:dyDescent="0.2">
      <c r="A124" s="45"/>
      <c r="B124" s="45" t="s">
        <v>28</v>
      </c>
      <c r="C124" s="48"/>
      <c r="D124" s="45"/>
      <c r="E124" s="45"/>
      <c r="F124" s="45"/>
      <c r="G124" s="45"/>
      <c r="H124" s="45"/>
      <c r="I124" s="45"/>
      <c r="J124" s="169">
        <f t="shared" si="8"/>
        <v>0</v>
      </c>
      <c r="K124" s="47"/>
      <c r="L124" s="47"/>
      <c r="M124" s="47"/>
      <c r="N124" s="47"/>
      <c r="O124" s="47"/>
      <c r="P124" s="47"/>
      <c r="Q124" s="47"/>
      <c r="R124" s="47"/>
      <c r="S124" s="47"/>
      <c r="T124" s="45"/>
      <c r="U124"/>
      <c r="V124" s="50"/>
    </row>
    <row r="125" spans="1:22" ht="15" x14ac:dyDescent="0.2">
      <c r="A125" s="45"/>
      <c r="B125" s="45" t="s">
        <v>25</v>
      </c>
      <c r="C125" s="48"/>
      <c r="D125" s="45"/>
      <c r="E125" s="45"/>
      <c r="F125" s="45"/>
      <c r="G125" s="45"/>
      <c r="H125" s="45"/>
      <c r="I125" s="45"/>
      <c r="J125" s="169">
        <f t="shared" si="8"/>
        <v>0</v>
      </c>
      <c r="K125" s="47"/>
      <c r="L125" s="47"/>
      <c r="M125" s="47"/>
      <c r="N125" s="47"/>
      <c r="O125" s="47"/>
      <c r="P125" s="47"/>
      <c r="Q125" s="47"/>
      <c r="R125" s="47"/>
      <c r="S125" s="47"/>
      <c r="T125" s="45"/>
      <c r="U125"/>
      <c r="V125" s="50"/>
    </row>
    <row r="126" spans="1:22" ht="15" x14ac:dyDescent="0.2">
      <c r="A126" s="45"/>
      <c r="B126" s="45" t="s">
        <v>27</v>
      </c>
      <c r="C126" s="48"/>
      <c r="D126" s="45"/>
      <c r="E126" s="45"/>
      <c r="F126" s="45"/>
      <c r="G126" s="45"/>
      <c r="H126" s="45"/>
      <c r="I126" s="45"/>
      <c r="J126" s="169">
        <f t="shared" si="8"/>
        <v>0</v>
      </c>
      <c r="K126" s="47"/>
      <c r="L126" s="47"/>
      <c r="M126" s="47"/>
      <c r="N126" s="47"/>
      <c r="O126" s="47"/>
      <c r="P126" s="47"/>
      <c r="Q126" s="47"/>
      <c r="R126" s="47"/>
      <c r="S126" s="47"/>
      <c r="T126" s="45"/>
      <c r="U126"/>
      <c r="V126" s="50"/>
    </row>
    <row r="127" spans="1:22" ht="15" x14ac:dyDescent="0.2">
      <c r="A127" s="370" t="s">
        <v>38</v>
      </c>
      <c r="B127" s="371"/>
      <c r="C127" s="371"/>
      <c r="D127" s="371"/>
      <c r="E127" s="371"/>
      <c r="F127" s="371"/>
      <c r="G127" s="371"/>
      <c r="H127" s="371"/>
      <c r="I127" s="372"/>
      <c r="J127" s="99">
        <f t="shared" ref="J127:T127" si="9">SUM(J15:J126)</f>
        <v>3361000</v>
      </c>
      <c r="K127" s="99">
        <f t="shared" si="9"/>
        <v>163000</v>
      </c>
      <c r="L127" s="99">
        <f t="shared" si="9"/>
        <v>250000</v>
      </c>
      <c r="M127" s="99">
        <f t="shared" si="9"/>
        <v>283000</v>
      </c>
      <c r="N127" s="99">
        <f t="shared" si="9"/>
        <v>317000</v>
      </c>
      <c r="O127" s="99">
        <f t="shared" si="9"/>
        <v>208000</v>
      </c>
      <c r="P127" s="99">
        <f t="shared" si="9"/>
        <v>640500</v>
      </c>
      <c r="Q127" s="99">
        <f t="shared" si="9"/>
        <v>166500</v>
      </c>
      <c r="R127" s="99">
        <f t="shared" si="9"/>
        <v>717000</v>
      </c>
      <c r="S127" s="99">
        <f t="shared" si="9"/>
        <v>433000</v>
      </c>
      <c r="T127" s="99">
        <f t="shared" si="9"/>
        <v>183000</v>
      </c>
      <c r="U127"/>
      <c r="V127" s="59"/>
    </row>
    <row r="129" spans="1:20" ht="15" x14ac:dyDescent="0.2">
      <c r="A129" s="368" t="s">
        <v>917</v>
      </c>
      <c r="B129" s="369"/>
      <c r="C129" s="369"/>
      <c r="D129" s="369"/>
      <c r="E129" s="369"/>
      <c r="F129" s="369"/>
      <c r="G129" s="369"/>
      <c r="H129" s="179"/>
      <c r="I129" s="179"/>
      <c r="J129" s="212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</row>
    <row r="130" spans="1:20" x14ac:dyDescent="0.2">
      <c r="A130" s="4"/>
      <c r="B130" s="4"/>
      <c r="C130" s="142"/>
      <c r="D130" s="4"/>
      <c r="E130" s="4"/>
      <c r="F130" s="4"/>
      <c r="G130" s="4"/>
    </row>
    <row r="131" spans="1:20" ht="15" x14ac:dyDescent="0.2">
      <c r="A131" s="143" t="s">
        <v>941</v>
      </c>
      <c r="B131" s="143"/>
      <c r="C131" s="143"/>
      <c r="D131" s="143"/>
      <c r="E131" s="143"/>
      <c r="F131" s="143"/>
      <c r="G131" s="143"/>
    </row>
    <row r="132" spans="1:20" ht="15" x14ac:dyDescent="0.2">
      <c r="A132" s="143" t="s">
        <v>942</v>
      </c>
      <c r="B132" s="143"/>
      <c r="C132" s="143"/>
      <c r="D132" s="143"/>
      <c r="E132" s="143"/>
      <c r="F132" s="143"/>
      <c r="G132" s="143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</row>
    <row r="133" spans="1:20" ht="15" x14ac:dyDescent="0.2">
      <c r="A133" s="143" t="s">
        <v>943</v>
      </c>
    </row>
    <row r="134" spans="1:20" ht="15" x14ac:dyDescent="0.2">
      <c r="A134" s="143" t="s">
        <v>944</v>
      </c>
    </row>
    <row r="135" spans="1:20" ht="15" x14ac:dyDescent="0.2">
      <c r="A135" s="143" t="s">
        <v>946</v>
      </c>
    </row>
    <row r="136" spans="1:20" ht="15" x14ac:dyDescent="0.2">
      <c r="A136" s="143" t="s">
        <v>947</v>
      </c>
    </row>
    <row r="137" spans="1:20" ht="15" x14ac:dyDescent="0.2">
      <c r="A137" s="143" t="s">
        <v>948</v>
      </c>
    </row>
    <row r="138" spans="1:20" ht="15" x14ac:dyDescent="0.2">
      <c r="A138" s="143" t="s">
        <v>949</v>
      </c>
    </row>
    <row r="139" spans="1:20" ht="15" x14ac:dyDescent="0.2">
      <c r="A139" s="143" t="s">
        <v>950</v>
      </c>
    </row>
    <row r="140" spans="1:20" ht="15" x14ac:dyDescent="0.2">
      <c r="A140" s="143" t="s">
        <v>951</v>
      </c>
    </row>
    <row r="141" spans="1:20" ht="15" x14ac:dyDescent="0.2">
      <c r="A141" s="143" t="s">
        <v>952</v>
      </c>
    </row>
    <row r="142" spans="1:20" ht="15" x14ac:dyDescent="0.2">
      <c r="A142" s="143" t="s">
        <v>953</v>
      </c>
    </row>
    <row r="143" spans="1:20" ht="15" x14ac:dyDescent="0.2">
      <c r="A143" s="143" t="s">
        <v>954</v>
      </c>
    </row>
    <row r="145" spans="1:20" x14ac:dyDescent="0.2">
      <c r="A145" s="210" t="s">
        <v>1054</v>
      </c>
      <c r="B145" s="179"/>
      <c r="C145" s="211"/>
      <c r="D145" s="179"/>
      <c r="E145" s="179"/>
      <c r="F145" s="179"/>
      <c r="G145" s="179"/>
      <c r="H145" s="179"/>
      <c r="I145" s="179"/>
      <c r="J145" s="212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</row>
    <row r="147" spans="1:20" ht="15" x14ac:dyDescent="0.2">
      <c r="A147" s="181" t="s">
        <v>1055</v>
      </c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</row>
    <row r="148" spans="1:20" ht="15" x14ac:dyDescent="0.2">
      <c r="A148" s="181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</row>
    <row r="149" spans="1:20" s="4" customFormat="1" ht="15" x14ac:dyDescent="0.2">
      <c r="A149" s="143" t="s">
        <v>1056</v>
      </c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</row>
    <row r="150" spans="1:20" s="4" customFormat="1" ht="15" x14ac:dyDescent="0.2">
      <c r="A150" s="143" t="s">
        <v>1057</v>
      </c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</row>
    <row r="151" spans="1:20" s="4" customFormat="1" ht="15" x14ac:dyDescent="0.2">
      <c r="A151" s="143" t="s">
        <v>1058</v>
      </c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</row>
    <row r="152" spans="1:20" s="4" customFormat="1" ht="15" x14ac:dyDescent="0.2">
      <c r="A152" s="143" t="s">
        <v>1059</v>
      </c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</row>
  </sheetData>
  <mergeCells count="24">
    <mergeCell ref="A129:G129"/>
    <mergeCell ref="A111:T111"/>
    <mergeCell ref="A117:T117"/>
    <mergeCell ref="A122:T122"/>
    <mergeCell ref="A127:I127"/>
    <mergeCell ref="A114:T114"/>
    <mergeCell ref="A38:T38"/>
    <mergeCell ref="A51:T51"/>
    <mergeCell ref="A61:T61"/>
    <mergeCell ref="A103:T103"/>
    <mergeCell ref="A30:T30"/>
    <mergeCell ref="J9:J10"/>
    <mergeCell ref="K9:T9"/>
    <mergeCell ref="A11:T11"/>
    <mergeCell ref="A15:T15"/>
    <mergeCell ref="G5:I7"/>
    <mergeCell ref="A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25" right="0.25" top="0.5" bottom="0.75" header="0.3" footer="0.3"/>
  <pageSetup scale="68" fitToHeight="5" orientation="landscape" r:id="rId1"/>
  <headerFooter>
    <oddFooter>&amp;C&amp;P</oddFooter>
  </headerFooter>
  <rowBreaks count="4" manualBreakCount="4">
    <brk id="29" max="19" man="1"/>
    <brk id="57" max="19" man="1"/>
    <brk id="92" max="19" man="1"/>
    <brk id="128" max="1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0"/>
    <pageSetUpPr fitToPage="1"/>
  </sheetPr>
  <dimension ref="A1:V69"/>
  <sheetViews>
    <sheetView topLeftCell="A23" zoomScale="160" zoomScaleNormal="160" zoomScalePageLayoutView="62" workbookViewId="0">
      <selection activeCell="L31" sqref="L31"/>
    </sheetView>
  </sheetViews>
  <sheetFormatPr baseColWidth="10" defaultColWidth="9.1640625" defaultRowHeight="13" x14ac:dyDescent="0.2"/>
  <cols>
    <col min="1" max="1" width="5.6640625" style="2" customWidth="1"/>
    <col min="2" max="2" width="23" style="2" customWidth="1"/>
    <col min="3" max="3" width="13.6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210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42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Information'!F14</f>
        <v>5600</v>
      </c>
      <c r="G5" s="350" t="s">
        <v>211</v>
      </c>
      <c r="H5" s="351"/>
      <c r="I5" s="352"/>
    </row>
    <row r="6" spans="1:22" x14ac:dyDescent="0.2">
      <c r="B6" s="46" t="s">
        <v>54</v>
      </c>
      <c r="C6" s="17">
        <f>'Property Information'!G14</f>
        <v>43381</v>
      </c>
      <c r="G6" s="353"/>
      <c r="H6" s="354"/>
      <c r="I6" s="355"/>
    </row>
    <row r="7" spans="1:22" x14ac:dyDescent="0.2">
      <c r="B7" s="46" t="s">
        <v>97</v>
      </c>
      <c r="C7" s="24" t="str">
        <f>'Property Information'!I14</f>
        <v>1976-1996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69"/>
      <c r="B12" s="1" t="s">
        <v>0</v>
      </c>
      <c r="C12" s="15"/>
      <c r="D12" s="1"/>
      <c r="E12" s="1"/>
      <c r="F12" s="1">
        <v>100</v>
      </c>
      <c r="G12" s="74" t="s">
        <v>264</v>
      </c>
      <c r="H12" s="1"/>
      <c r="I12" s="74" t="s">
        <v>263</v>
      </c>
      <c r="J12" s="169">
        <f t="shared" ref="J12:J31" si="0"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1"/>
      <c r="V12" s="44"/>
    </row>
    <row r="13" spans="1:22" x14ac:dyDescent="0.2">
      <c r="A13" s="69"/>
      <c r="B13" s="1" t="s">
        <v>35</v>
      </c>
      <c r="C13" s="15"/>
      <c r="D13" s="1"/>
      <c r="E13" s="1"/>
      <c r="F13" s="1">
        <v>100</v>
      </c>
      <c r="G13" s="74" t="s">
        <v>419</v>
      </c>
      <c r="H13" s="1"/>
      <c r="I13" s="74" t="s">
        <v>260</v>
      </c>
      <c r="J13" s="169">
        <f t="shared" si="0"/>
        <v>25000</v>
      </c>
      <c r="K13" s="5"/>
      <c r="L13" s="5">
        <v>25000</v>
      </c>
      <c r="M13" s="5"/>
      <c r="N13" s="5"/>
      <c r="O13" s="5"/>
      <c r="P13" s="5"/>
      <c r="Q13" s="5"/>
      <c r="R13" s="5"/>
      <c r="S13" s="5"/>
      <c r="T13" s="1"/>
      <c r="V13" s="44"/>
    </row>
    <row r="14" spans="1:22" x14ac:dyDescent="0.2">
      <c r="A14" s="69"/>
      <c r="B14" s="74" t="s">
        <v>470</v>
      </c>
      <c r="C14" s="15"/>
      <c r="D14" s="1"/>
      <c r="E14" s="1"/>
      <c r="F14" s="1">
        <v>50</v>
      </c>
      <c r="G14" s="74" t="s">
        <v>264</v>
      </c>
      <c r="H14" s="1"/>
      <c r="I14" s="74" t="s">
        <v>263</v>
      </c>
      <c r="J14" s="169">
        <f t="shared" si="0"/>
        <v>0</v>
      </c>
      <c r="K14" s="5"/>
      <c r="L14" s="5"/>
      <c r="M14" s="5"/>
      <c r="N14" s="5"/>
      <c r="O14" s="5"/>
      <c r="P14" s="5"/>
      <c r="Q14" s="5"/>
      <c r="R14" s="5"/>
      <c r="S14" s="5"/>
      <c r="T14" s="1"/>
      <c r="V14" s="44"/>
    </row>
    <row r="15" spans="1:22" x14ac:dyDescent="0.2">
      <c r="A15" s="69"/>
      <c r="B15" s="45" t="s">
        <v>157</v>
      </c>
      <c r="C15" s="15"/>
      <c r="D15" s="1"/>
      <c r="E15" s="1"/>
      <c r="F15" s="1">
        <v>100</v>
      </c>
      <c r="G15" s="74" t="s">
        <v>264</v>
      </c>
      <c r="H15" s="1"/>
      <c r="I15" s="74" t="s">
        <v>263</v>
      </c>
      <c r="J15" s="169">
        <f t="shared" si="0"/>
        <v>0</v>
      </c>
      <c r="K15" s="5"/>
      <c r="L15" s="5"/>
      <c r="M15" s="5"/>
      <c r="N15" s="5"/>
      <c r="O15" s="5"/>
      <c r="P15" s="5"/>
      <c r="Q15" s="5"/>
      <c r="R15" s="5"/>
      <c r="S15" s="5"/>
      <c r="T15" s="1"/>
      <c r="V15" s="44"/>
    </row>
    <row r="16" spans="1:22" x14ac:dyDescent="0.2">
      <c r="A16" s="347" t="s">
        <v>1</v>
      </c>
      <c r="B16" s="348"/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9"/>
      <c r="V16" s="44"/>
    </row>
    <row r="17" spans="1:22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308</v>
      </c>
      <c r="H17" s="100"/>
      <c r="I17" s="74" t="s">
        <v>260</v>
      </c>
      <c r="J17" s="169">
        <f t="shared" si="0"/>
        <v>15000</v>
      </c>
      <c r="K17" s="47"/>
      <c r="L17" s="5">
        <v>15000</v>
      </c>
      <c r="M17" s="5"/>
      <c r="N17" s="5"/>
      <c r="O17" s="5"/>
      <c r="P17" s="5"/>
      <c r="Q17" s="5"/>
      <c r="R17" s="5"/>
      <c r="S17" s="5"/>
      <c r="T17" s="1"/>
      <c r="V17" s="44"/>
    </row>
    <row r="18" spans="1:22" x14ac:dyDescent="0.2">
      <c r="A18" s="69"/>
      <c r="B18" s="45" t="s">
        <v>121</v>
      </c>
      <c r="C18" s="76" t="s">
        <v>138</v>
      </c>
      <c r="D18" s="1"/>
      <c r="E18" s="1"/>
      <c r="F18" s="1">
        <v>15</v>
      </c>
      <c r="G18" s="74" t="s">
        <v>308</v>
      </c>
      <c r="H18" s="49"/>
      <c r="I18" s="74" t="s">
        <v>260</v>
      </c>
      <c r="J18" s="169">
        <f t="shared" si="0"/>
        <v>5000</v>
      </c>
      <c r="K18" s="47"/>
      <c r="L18" s="5">
        <v>5000</v>
      </c>
      <c r="M18" s="5"/>
      <c r="N18" s="5"/>
      <c r="O18" s="5"/>
      <c r="P18" s="5"/>
      <c r="Q18" s="5"/>
      <c r="R18" s="5"/>
      <c r="S18" s="5"/>
      <c r="T18" s="1"/>
      <c r="V18" s="44"/>
    </row>
    <row r="19" spans="1:22" x14ac:dyDescent="0.2">
      <c r="A19" s="69"/>
      <c r="B19" s="45" t="s">
        <v>124</v>
      </c>
      <c r="C19" s="76" t="s">
        <v>104</v>
      </c>
      <c r="D19" s="1"/>
      <c r="E19" s="1"/>
      <c r="F19" s="1">
        <v>30</v>
      </c>
      <c r="G19" s="74" t="s">
        <v>308</v>
      </c>
      <c r="H19" s="49"/>
      <c r="I19" s="74" t="s">
        <v>260</v>
      </c>
      <c r="J19" s="169">
        <f t="shared" si="0"/>
        <v>3500</v>
      </c>
      <c r="K19" s="47"/>
      <c r="L19" s="47">
        <v>3500</v>
      </c>
      <c r="M19" s="47"/>
      <c r="N19" s="5"/>
      <c r="O19" s="5"/>
      <c r="P19" s="5"/>
      <c r="Q19" s="5"/>
      <c r="R19" s="5"/>
      <c r="S19" s="5"/>
      <c r="T19" s="1"/>
      <c r="V19" s="44"/>
    </row>
    <row r="20" spans="1:22" ht="28" x14ac:dyDescent="0.2">
      <c r="A20" s="69"/>
      <c r="B20" s="1" t="s">
        <v>26</v>
      </c>
      <c r="C20" s="107" t="s">
        <v>469</v>
      </c>
      <c r="D20" s="1"/>
      <c r="E20" s="1"/>
      <c r="F20" s="1">
        <v>30</v>
      </c>
      <c r="G20" s="74" t="s">
        <v>308</v>
      </c>
      <c r="H20" s="101"/>
      <c r="I20" s="74" t="s">
        <v>260</v>
      </c>
      <c r="J20" s="169">
        <f t="shared" si="0"/>
        <v>95000</v>
      </c>
      <c r="K20" s="5"/>
      <c r="L20" s="5">
        <v>95000</v>
      </c>
      <c r="M20" s="5"/>
      <c r="N20" s="5"/>
      <c r="O20" s="5"/>
      <c r="P20" s="5"/>
      <c r="Q20" s="5"/>
      <c r="R20" s="5"/>
      <c r="S20" s="5"/>
      <c r="T20" s="1"/>
      <c r="V20" s="44"/>
    </row>
    <row r="21" spans="1:22" ht="14" x14ac:dyDescent="0.2">
      <c r="A21" s="165"/>
      <c r="B21" s="120" t="s">
        <v>53</v>
      </c>
      <c r="C21" s="151" t="s">
        <v>302</v>
      </c>
      <c r="D21" s="152"/>
      <c r="E21" s="152"/>
      <c r="F21" s="152">
        <v>14</v>
      </c>
      <c r="G21" s="158" t="s">
        <v>308</v>
      </c>
      <c r="H21" s="166"/>
      <c r="I21" s="153" t="s">
        <v>260</v>
      </c>
      <c r="J21" s="169">
        <f t="shared" si="0"/>
        <v>8000</v>
      </c>
      <c r="K21" s="149"/>
      <c r="L21" s="146">
        <v>8000</v>
      </c>
      <c r="M21" s="146"/>
      <c r="N21" s="146"/>
      <c r="O21" s="146"/>
      <c r="P21" s="146"/>
      <c r="Q21" s="146"/>
      <c r="R21" s="146"/>
      <c r="S21" s="146"/>
      <c r="T21" s="152"/>
      <c r="V21" s="50"/>
    </row>
    <row r="22" spans="1:22" ht="28" x14ac:dyDescent="0.2">
      <c r="A22" s="219"/>
      <c r="B22" s="220" t="s">
        <v>2</v>
      </c>
      <c r="C22" s="221" t="s">
        <v>418</v>
      </c>
      <c r="D22" s="222"/>
      <c r="E22" s="222"/>
      <c r="F22" s="223">
        <v>35</v>
      </c>
      <c r="G22" s="220" t="s">
        <v>308</v>
      </c>
      <c r="H22" s="224"/>
      <c r="I22" s="225" t="s">
        <v>260</v>
      </c>
      <c r="J22" s="226">
        <f t="shared" si="0"/>
        <v>12000</v>
      </c>
      <c r="K22" s="227"/>
      <c r="L22" s="227">
        <v>12000</v>
      </c>
      <c r="M22" s="227"/>
      <c r="N22" s="227"/>
      <c r="O22" s="227"/>
      <c r="P22" s="227"/>
      <c r="Q22" s="227"/>
      <c r="R22" s="227"/>
      <c r="S22" s="227"/>
      <c r="T22" s="222"/>
      <c r="V22" s="44"/>
    </row>
    <row r="23" spans="1:22" ht="42" x14ac:dyDescent="0.2">
      <c r="A23" s="164"/>
      <c r="B23" s="159" t="s">
        <v>2</v>
      </c>
      <c r="C23" s="162" t="s">
        <v>317</v>
      </c>
      <c r="D23" s="148"/>
      <c r="E23" s="148"/>
      <c r="F23" s="163">
        <v>25</v>
      </c>
      <c r="G23" s="159" t="s">
        <v>308</v>
      </c>
      <c r="H23" s="167"/>
      <c r="I23" s="156" t="s">
        <v>260</v>
      </c>
      <c r="J23" s="228">
        <f t="shared" si="0"/>
        <v>5000</v>
      </c>
      <c r="K23" s="147"/>
      <c r="L23" s="147">
        <v>5000</v>
      </c>
      <c r="M23" s="147"/>
      <c r="N23" s="147"/>
      <c r="O23" s="147"/>
      <c r="P23" s="147"/>
      <c r="Q23" s="147"/>
      <c r="R23" s="147"/>
      <c r="S23" s="147"/>
      <c r="T23" s="148"/>
      <c r="V23" s="44"/>
    </row>
    <row r="24" spans="1:22" x14ac:dyDescent="0.2">
      <c r="A24" s="374" t="s">
        <v>3</v>
      </c>
      <c r="B24" s="365"/>
      <c r="C24" s="365"/>
      <c r="D24" s="365"/>
      <c r="E24" s="365"/>
      <c r="F24" s="365"/>
      <c r="G24" s="365"/>
      <c r="H24" s="365"/>
      <c r="I24" s="365"/>
      <c r="J24" s="365"/>
      <c r="K24" s="365"/>
      <c r="L24" s="365"/>
      <c r="M24" s="365"/>
      <c r="N24" s="365"/>
      <c r="O24" s="365"/>
      <c r="P24" s="365"/>
      <c r="Q24" s="365"/>
      <c r="R24" s="365"/>
      <c r="S24" s="365"/>
      <c r="T24" s="366"/>
      <c r="V24" s="44"/>
    </row>
    <row r="25" spans="1:22" x14ac:dyDescent="0.2">
      <c r="A25" s="69"/>
      <c r="B25" s="1" t="s">
        <v>30</v>
      </c>
      <c r="C25" s="76" t="s">
        <v>471</v>
      </c>
      <c r="D25" s="1"/>
      <c r="E25" s="1"/>
      <c r="F25" s="1">
        <v>30</v>
      </c>
      <c r="G25" s="74" t="s">
        <v>308</v>
      </c>
      <c r="H25" s="100"/>
      <c r="I25" s="74" t="s">
        <v>260</v>
      </c>
      <c r="J25" s="226">
        <f t="shared" si="0"/>
        <v>5000</v>
      </c>
      <c r="K25" s="5"/>
      <c r="L25" s="5">
        <v>5000</v>
      </c>
      <c r="M25" s="5"/>
      <c r="N25" s="5"/>
      <c r="O25" s="5"/>
      <c r="P25" s="5"/>
      <c r="Q25" s="5"/>
      <c r="R25" s="5"/>
      <c r="S25" s="5"/>
      <c r="T25" s="1"/>
      <c r="V25" s="44"/>
    </row>
    <row r="26" spans="1:22" ht="28" x14ac:dyDescent="0.2">
      <c r="A26" s="69"/>
      <c r="B26" s="1" t="s">
        <v>30</v>
      </c>
      <c r="C26" s="107" t="s">
        <v>473</v>
      </c>
      <c r="D26" s="1"/>
      <c r="E26" s="1"/>
      <c r="F26" s="1">
        <v>20</v>
      </c>
      <c r="G26" s="74" t="s">
        <v>308</v>
      </c>
      <c r="H26" s="100"/>
      <c r="I26" s="74" t="s">
        <v>260</v>
      </c>
      <c r="J26" s="226">
        <f t="shared" si="0"/>
        <v>5000</v>
      </c>
      <c r="K26" s="47"/>
      <c r="L26" s="5">
        <v>5000</v>
      </c>
      <c r="M26" s="47"/>
      <c r="N26" s="5"/>
      <c r="O26" s="5"/>
      <c r="P26" s="5"/>
      <c r="Q26" s="5"/>
      <c r="R26" s="5"/>
      <c r="S26" s="5"/>
      <c r="T26" s="1"/>
      <c r="V26" s="50"/>
    </row>
    <row r="27" spans="1:22" x14ac:dyDescent="0.2">
      <c r="A27" s="69"/>
      <c r="B27" s="1" t="s">
        <v>17</v>
      </c>
      <c r="C27" s="48" t="s">
        <v>113</v>
      </c>
      <c r="D27" s="1"/>
      <c r="E27" s="1"/>
      <c r="F27" s="1">
        <v>80</v>
      </c>
      <c r="G27" s="74" t="s">
        <v>308</v>
      </c>
      <c r="H27" s="100"/>
      <c r="I27" s="74" t="s">
        <v>260</v>
      </c>
      <c r="J27" s="226">
        <f t="shared" si="0"/>
        <v>4500</v>
      </c>
      <c r="K27" s="47"/>
      <c r="L27" s="47">
        <v>4500</v>
      </c>
      <c r="M27" s="5"/>
      <c r="N27" s="5"/>
      <c r="O27" s="5"/>
      <c r="P27" s="5"/>
      <c r="Q27" s="5"/>
      <c r="R27" s="5"/>
      <c r="S27" s="5"/>
      <c r="T27" s="1"/>
      <c r="V27" s="44"/>
    </row>
    <row r="28" spans="1:22" x14ac:dyDescent="0.2">
      <c r="A28" s="347" t="s">
        <v>4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9"/>
      <c r="V28" s="44"/>
    </row>
    <row r="29" spans="1:22" x14ac:dyDescent="0.2">
      <c r="A29" s="69"/>
      <c r="B29" s="1" t="s">
        <v>11</v>
      </c>
      <c r="C29" s="48" t="s">
        <v>109</v>
      </c>
      <c r="D29" s="1"/>
      <c r="E29" s="1"/>
      <c r="F29" s="1">
        <v>25</v>
      </c>
      <c r="G29" s="74" t="s">
        <v>419</v>
      </c>
      <c r="H29" s="1"/>
      <c r="I29" s="74" t="s">
        <v>260</v>
      </c>
      <c r="J29" s="226">
        <f t="shared" si="0"/>
        <v>10000</v>
      </c>
      <c r="K29" s="47"/>
      <c r="L29" s="5">
        <v>10000</v>
      </c>
      <c r="M29" s="5"/>
      <c r="N29" s="5"/>
      <c r="O29" s="47"/>
      <c r="P29" s="5"/>
      <c r="Q29" s="5"/>
      <c r="R29" s="5"/>
      <c r="S29" s="5"/>
      <c r="T29" s="1"/>
      <c r="V29" s="50"/>
    </row>
    <row r="30" spans="1:22" x14ac:dyDescent="0.2">
      <c r="A30" s="69"/>
      <c r="B30" s="1" t="s">
        <v>12</v>
      </c>
      <c r="C30" s="76" t="s">
        <v>472</v>
      </c>
      <c r="D30" s="1"/>
      <c r="E30" s="1"/>
      <c r="F30" s="1">
        <v>30</v>
      </c>
      <c r="G30" s="74" t="s">
        <v>419</v>
      </c>
      <c r="H30" s="49"/>
      <c r="I30" s="74" t="s">
        <v>260</v>
      </c>
      <c r="J30" s="226">
        <f t="shared" si="0"/>
        <v>5000</v>
      </c>
      <c r="K30" s="5"/>
      <c r="L30" s="5">
        <v>5000</v>
      </c>
      <c r="M30" s="5"/>
      <c r="N30" s="5"/>
      <c r="O30" s="47"/>
      <c r="P30" s="47"/>
      <c r="Q30" s="5"/>
      <c r="R30" s="5"/>
      <c r="S30" s="5"/>
      <c r="T30" s="1"/>
      <c r="V30" s="44"/>
    </row>
    <row r="31" spans="1:22" ht="28" x14ac:dyDescent="0.2">
      <c r="A31" s="69"/>
      <c r="B31" s="45" t="s">
        <v>158</v>
      </c>
      <c r="C31" s="107" t="s">
        <v>473</v>
      </c>
      <c r="D31" s="1"/>
      <c r="E31" s="1"/>
      <c r="F31" s="1">
        <v>25</v>
      </c>
      <c r="G31" s="74" t="s">
        <v>419</v>
      </c>
      <c r="H31" s="49"/>
      <c r="I31" s="74" t="s">
        <v>260</v>
      </c>
      <c r="J31" s="226">
        <f t="shared" si="0"/>
        <v>5000</v>
      </c>
      <c r="K31" s="5"/>
      <c r="L31" s="5">
        <v>5000</v>
      </c>
      <c r="M31" s="5"/>
      <c r="N31" s="5"/>
      <c r="O31" s="5"/>
      <c r="P31" s="5"/>
      <c r="Q31" s="5"/>
      <c r="R31" s="5"/>
      <c r="S31" s="5"/>
      <c r="T31" s="1"/>
      <c r="V31" s="44"/>
    </row>
    <row r="32" spans="1:22" x14ac:dyDescent="0.2">
      <c r="A32" s="347" t="s">
        <v>6</v>
      </c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8"/>
      <c r="Q32" s="348"/>
      <c r="R32" s="348"/>
      <c r="S32" s="348"/>
      <c r="T32" s="349"/>
      <c r="V32" s="44"/>
    </row>
    <row r="33" spans="1:22" s="121" customFormat="1" x14ac:dyDescent="0.2">
      <c r="A33" s="69"/>
      <c r="B33" s="74" t="s">
        <v>474</v>
      </c>
      <c r="C33" s="76" t="s">
        <v>475</v>
      </c>
      <c r="D33" s="74"/>
      <c r="E33" s="74"/>
      <c r="F33" s="74">
        <v>13</v>
      </c>
      <c r="G33" s="74" t="s">
        <v>264</v>
      </c>
      <c r="H33" s="101"/>
      <c r="I33" s="74" t="s">
        <v>966</v>
      </c>
      <c r="J33" s="169">
        <f>SUM(K33:T33)</f>
        <v>8000</v>
      </c>
      <c r="K33" s="169"/>
      <c r="L33" s="169"/>
      <c r="M33" s="169"/>
      <c r="N33" s="169">
        <v>8000</v>
      </c>
      <c r="O33" s="169"/>
      <c r="P33" s="169"/>
      <c r="Q33" s="169"/>
      <c r="R33" s="169"/>
      <c r="S33" s="169"/>
      <c r="T33" s="74"/>
      <c r="V33" s="170"/>
    </row>
    <row r="34" spans="1:22" x14ac:dyDescent="0.2">
      <c r="A34" s="347" t="s">
        <v>7</v>
      </c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9"/>
      <c r="V34" s="44"/>
    </row>
    <row r="35" spans="1:22" s="121" customFormat="1" x14ac:dyDescent="0.2">
      <c r="A35" s="69"/>
      <c r="B35" s="74" t="s">
        <v>164</v>
      </c>
      <c r="C35" s="76"/>
      <c r="D35" s="74"/>
      <c r="E35" s="74"/>
      <c r="F35" s="180">
        <v>30</v>
      </c>
      <c r="G35" s="74" t="s">
        <v>971</v>
      </c>
      <c r="H35" s="102"/>
      <c r="I35" s="74" t="s">
        <v>966</v>
      </c>
      <c r="J35" s="169">
        <f>SUM(K35:T35)</f>
        <v>0</v>
      </c>
      <c r="K35" s="169"/>
      <c r="L35" s="169"/>
      <c r="M35" s="169"/>
      <c r="N35" s="169"/>
      <c r="O35" s="169"/>
      <c r="P35" s="169"/>
      <c r="Q35" s="169"/>
      <c r="R35" s="169"/>
      <c r="S35" s="169"/>
      <c r="T35" s="74"/>
      <c r="V35" s="170"/>
    </row>
    <row r="36" spans="1:22" s="121" customFormat="1" ht="28" x14ac:dyDescent="0.2">
      <c r="A36" s="69"/>
      <c r="B36" s="74" t="s">
        <v>990</v>
      </c>
      <c r="C36" s="76"/>
      <c r="D36" s="74"/>
      <c r="E36" s="74"/>
      <c r="F36" s="180">
        <v>20</v>
      </c>
      <c r="G36" s="75" t="s">
        <v>991</v>
      </c>
      <c r="H36" s="102"/>
      <c r="I36" s="75" t="s">
        <v>969</v>
      </c>
      <c r="J36" s="169">
        <f t="shared" ref="J36:J41" si="1">SUM(K36:T36)</f>
        <v>0</v>
      </c>
      <c r="K36" s="169"/>
      <c r="L36" s="169"/>
      <c r="M36" s="169"/>
      <c r="N36" s="169"/>
      <c r="O36" s="169"/>
      <c r="P36" s="169"/>
      <c r="Q36" s="169"/>
      <c r="R36" s="169"/>
      <c r="S36" s="169"/>
      <c r="T36" s="74"/>
      <c r="V36" s="170"/>
    </row>
    <row r="37" spans="1:22" s="121" customFormat="1" ht="28" x14ac:dyDescent="0.2">
      <c r="A37" s="69"/>
      <c r="B37" s="74" t="s">
        <v>167</v>
      </c>
      <c r="C37" s="76"/>
      <c r="D37" s="74"/>
      <c r="E37" s="74"/>
      <c r="F37" s="180">
        <v>20</v>
      </c>
      <c r="G37" s="75" t="s">
        <v>992</v>
      </c>
      <c r="H37" s="102"/>
      <c r="I37" s="75" t="s">
        <v>969</v>
      </c>
      <c r="J37" s="169">
        <f t="shared" si="1"/>
        <v>0</v>
      </c>
      <c r="K37" s="169"/>
      <c r="L37" s="169"/>
      <c r="M37" s="169"/>
      <c r="N37" s="169"/>
      <c r="O37" s="169"/>
      <c r="P37" s="169"/>
      <c r="Q37" s="169"/>
      <c r="R37" s="169"/>
      <c r="S37" s="169"/>
      <c r="T37" s="74"/>
      <c r="V37" s="170"/>
    </row>
    <row r="38" spans="1:22" s="121" customFormat="1" x14ac:dyDescent="0.2">
      <c r="A38" s="69"/>
      <c r="B38" s="74" t="s">
        <v>15</v>
      </c>
      <c r="C38" s="76"/>
      <c r="D38" s="74"/>
      <c r="E38" s="74"/>
      <c r="F38" s="180">
        <v>30</v>
      </c>
      <c r="G38" s="74" t="s">
        <v>971</v>
      </c>
      <c r="H38" s="102"/>
      <c r="I38" s="74" t="s">
        <v>966</v>
      </c>
      <c r="J38" s="169">
        <f t="shared" si="1"/>
        <v>0</v>
      </c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V38" s="170"/>
    </row>
    <row r="39" spans="1:22" s="121" customFormat="1" ht="28" x14ac:dyDescent="0.2">
      <c r="A39" s="69"/>
      <c r="B39" s="75" t="s">
        <v>20</v>
      </c>
      <c r="C39" s="76"/>
      <c r="D39" s="74"/>
      <c r="E39" s="74"/>
      <c r="F39" s="180">
        <v>30</v>
      </c>
      <c r="G39" s="74" t="s">
        <v>971</v>
      </c>
      <c r="H39" s="102"/>
      <c r="I39" s="74" t="s">
        <v>966</v>
      </c>
      <c r="J39" s="169">
        <f t="shared" si="1"/>
        <v>0</v>
      </c>
      <c r="K39" s="169"/>
      <c r="L39" s="169"/>
      <c r="M39" s="169"/>
      <c r="N39" s="169"/>
      <c r="O39" s="169"/>
      <c r="P39" s="169"/>
      <c r="Q39" s="169"/>
      <c r="R39" s="169"/>
      <c r="S39" s="169"/>
      <c r="T39" s="74"/>
      <c r="V39" s="170"/>
    </row>
    <row r="40" spans="1:22" s="121" customFormat="1" x14ac:dyDescent="0.2">
      <c r="A40" s="69"/>
      <c r="B40" s="74" t="s">
        <v>135</v>
      </c>
      <c r="C40" s="76"/>
      <c r="D40" s="74"/>
      <c r="E40" s="74"/>
      <c r="F40" s="180">
        <v>15</v>
      </c>
      <c r="G40" s="74" t="s">
        <v>971</v>
      </c>
      <c r="H40" s="102"/>
      <c r="I40" s="74" t="s">
        <v>966</v>
      </c>
      <c r="J40" s="169">
        <f t="shared" si="1"/>
        <v>0</v>
      </c>
      <c r="K40" s="169"/>
      <c r="L40" s="169"/>
      <c r="M40" s="169"/>
      <c r="N40" s="169"/>
      <c r="O40" s="169"/>
      <c r="P40" s="169"/>
      <c r="Q40" s="169"/>
      <c r="R40" s="169"/>
      <c r="S40" s="169"/>
      <c r="T40" s="74"/>
      <c r="V40" s="170"/>
    </row>
    <row r="41" spans="1:22" s="121" customFormat="1" x14ac:dyDescent="0.2">
      <c r="A41" s="69"/>
      <c r="B41" s="74" t="s">
        <v>36</v>
      </c>
      <c r="C41" s="76"/>
      <c r="D41" s="74"/>
      <c r="E41" s="74"/>
      <c r="F41" s="180">
        <v>10</v>
      </c>
      <c r="G41" s="75"/>
      <c r="H41" s="102"/>
      <c r="I41" s="74" t="s">
        <v>966</v>
      </c>
      <c r="J41" s="169">
        <f t="shared" si="1"/>
        <v>0</v>
      </c>
      <c r="K41" s="169"/>
      <c r="L41" s="169"/>
      <c r="M41" s="169"/>
      <c r="N41" s="169"/>
      <c r="O41" s="169"/>
      <c r="P41" s="169"/>
      <c r="Q41" s="169"/>
      <c r="R41" s="169"/>
      <c r="S41" s="169"/>
      <c r="T41" s="74"/>
      <c r="V41" s="170"/>
    </row>
    <row r="42" spans="1:22" x14ac:dyDescent="0.2">
      <c r="A42" s="51"/>
      <c r="B42" s="52"/>
      <c r="C42" s="53"/>
      <c r="D42" s="52"/>
      <c r="E42" s="52"/>
      <c r="F42" s="52"/>
      <c r="G42" s="52"/>
      <c r="H42" s="52"/>
      <c r="I42" s="52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5"/>
      <c r="U42" s="46"/>
      <c r="V42" s="50"/>
    </row>
    <row r="43" spans="1:22" ht="15" x14ac:dyDescent="0.2">
      <c r="A43" s="375" t="s">
        <v>8</v>
      </c>
      <c r="B43" s="376"/>
      <c r="C43" s="376"/>
      <c r="D43" s="376"/>
      <c r="E43" s="376"/>
      <c r="F43" s="376"/>
      <c r="G43" s="376"/>
      <c r="H43" s="376"/>
      <c r="I43" s="376"/>
      <c r="J43" s="376"/>
      <c r="K43" s="376"/>
      <c r="L43" s="376"/>
      <c r="M43" s="376"/>
      <c r="N43" s="376"/>
      <c r="O43" s="376"/>
      <c r="P43" s="376"/>
      <c r="Q43" s="376"/>
      <c r="R43" s="376"/>
      <c r="S43" s="376"/>
      <c r="T43" s="377"/>
      <c r="U43"/>
      <c r="V43" s="50"/>
    </row>
    <row r="44" spans="1:22" ht="15" x14ac:dyDescent="0.2">
      <c r="A44" s="45"/>
      <c r="B44" s="45" t="s">
        <v>23</v>
      </c>
      <c r="C44" s="48"/>
      <c r="D44" s="45"/>
      <c r="E44" s="45"/>
      <c r="F44" s="45"/>
      <c r="G44" s="45"/>
      <c r="H44" s="45"/>
      <c r="I44" s="45"/>
      <c r="J44" s="169">
        <f t="shared" ref="J44:J45" si="2">SUM(K44:T44)</f>
        <v>0</v>
      </c>
      <c r="K44" s="47"/>
      <c r="L44" s="47"/>
      <c r="M44" s="47"/>
      <c r="N44" s="47"/>
      <c r="O44" s="47"/>
      <c r="P44" s="47"/>
      <c r="Q44" s="47"/>
      <c r="R44" s="47"/>
      <c r="S44" s="47"/>
      <c r="T44" s="45"/>
      <c r="U44"/>
      <c r="V44" s="50"/>
    </row>
    <row r="45" spans="1:22" ht="15" x14ac:dyDescent="0.2">
      <c r="A45" s="45"/>
      <c r="B45" s="45" t="s">
        <v>16</v>
      </c>
      <c r="C45" s="48"/>
      <c r="D45" s="45"/>
      <c r="E45" s="45"/>
      <c r="F45" s="45"/>
      <c r="G45" s="45"/>
      <c r="H45" s="45"/>
      <c r="I45" s="45"/>
      <c r="J45" s="169">
        <f t="shared" si="2"/>
        <v>0</v>
      </c>
      <c r="K45" s="47"/>
      <c r="L45" s="47"/>
      <c r="M45" s="47"/>
      <c r="N45" s="47"/>
      <c r="O45" s="47"/>
      <c r="P45" s="47"/>
      <c r="Q45" s="47"/>
      <c r="R45" s="47"/>
      <c r="S45" s="47"/>
      <c r="T45" s="45"/>
      <c r="U45"/>
      <c r="V45" s="50"/>
    </row>
    <row r="46" spans="1:22" ht="15" x14ac:dyDescent="0.2">
      <c r="A46" s="347" t="s">
        <v>9</v>
      </c>
      <c r="B46" s="348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8"/>
      <c r="T46" s="349"/>
      <c r="U46"/>
      <c r="V46" s="50"/>
    </row>
    <row r="47" spans="1:22" ht="15" x14ac:dyDescent="0.2">
      <c r="A47" s="69"/>
      <c r="B47" s="45" t="s">
        <v>14</v>
      </c>
      <c r="C47" s="48" t="s">
        <v>88</v>
      </c>
      <c r="D47" s="45"/>
      <c r="E47" s="45"/>
      <c r="F47" s="45">
        <v>20</v>
      </c>
      <c r="G47" s="74" t="s">
        <v>297</v>
      </c>
      <c r="H47" s="101"/>
      <c r="I47" s="74" t="s">
        <v>263</v>
      </c>
      <c r="J47" s="169">
        <f t="shared" ref="J47:J55" si="3">SUM(K47:T47)</f>
        <v>3500</v>
      </c>
      <c r="K47" s="47"/>
      <c r="L47" s="47">
        <v>3500</v>
      </c>
      <c r="M47" s="47"/>
      <c r="N47" s="47"/>
      <c r="O47" s="47"/>
      <c r="P47" s="47"/>
      <c r="Q47" s="47"/>
      <c r="R47" s="47"/>
      <c r="S47" s="47"/>
      <c r="T47" s="45"/>
      <c r="U47"/>
      <c r="V47" s="50"/>
    </row>
    <row r="48" spans="1:22" ht="15" x14ac:dyDescent="0.2">
      <c r="A48" s="69"/>
      <c r="B48" s="45" t="s">
        <v>18</v>
      </c>
      <c r="C48" s="48" t="s">
        <v>65</v>
      </c>
      <c r="D48" s="45"/>
      <c r="E48" s="45"/>
      <c r="F48" s="45">
        <v>40</v>
      </c>
      <c r="G48" s="74" t="s">
        <v>297</v>
      </c>
      <c r="H48" s="101"/>
      <c r="I48" s="74" t="s">
        <v>263</v>
      </c>
      <c r="J48" s="169">
        <f t="shared" si="3"/>
        <v>3000</v>
      </c>
      <c r="K48" s="47"/>
      <c r="L48" s="47">
        <v>3000</v>
      </c>
      <c r="M48" s="47"/>
      <c r="N48" s="47"/>
      <c r="O48" s="47"/>
      <c r="P48" s="47"/>
      <c r="Q48" s="47"/>
      <c r="R48" s="47"/>
      <c r="S48" s="47"/>
      <c r="T48" s="45"/>
      <c r="U48"/>
      <c r="V48" s="50"/>
    </row>
    <row r="49" spans="1:22" ht="15" x14ac:dyDescent="0.2">
      <c r="A49" s="45"/>
      <c r="B49" s="45" t="s">
        <v>37</v>
      </c>
      <c r="C49" s="48"/>
      <c r="D49" s="45"/>
      <c r="E49" s="45"/>
      <c r="F49" s="45"/>
      <c r="G49" s="45"/>
      <c r="H49" s="49"/>
      <c r="I49" s="45"/>
      <c r="J49" s="169">
        <f t="shared" si="3"/>
        <v>0</v>
      </c>
      <c r="K49" s="47"/>
      <c r="L49" s="47">
        <v>0</v>
      </c>
      <c r="M49" s="47"/>
      <c r="N49" s="47"/>
      <c r="O49" s="47"/>
      <c r="P49" s="47"/>
      <c r="Q49" s="47"/>
      <c r="R49" s="47"/>
      <c r="S49" s="47"/>
      <c r="T49" s="45"/>
      <c r="U49"/>
      <c r="V49" s="50"/>
    </row>
    <row r="50" spans="1:22" ht="15" x14ac:dyDescent="0.2">
      <c r="A50" s="45"/>
      <c r="B50" s="45" t="s">
        <v>29</v>
      </c>
      <c r="C50" s="48"/>
      <c r="D50" s="45"/>
      <c r="E50" s="45"/>
      <c r="F50" s="45"/>
      <c r="G50" s="45"/>
      <c r="H50" s="49"/>
      <c r="I50" s="45"/>
      <c r="J50" s="169">
        <f t="shared" si="3"/>
        <v>2000</v>
      </c>
      <c r="K50" s="47"/>
      <c r="L50" s="47">
        <v>2000</v>
      </c>
      <c r="M50" s="47"/>
      <c r="N50" s="47"/>
      <c r="O50" s="47"/>
      <c r="P50" s="47"/>
      <c r="Q50" s="47"/>
      <c r="R50" s="47"/>
      <c r="S50" s="47"/>
      <c r="T50" s="45"/>
      <c r="U50"/>
      <c r="V50" s="50"/>
    </row>
    <row r="51" spans="1:22" ht="15" x14ac:dyDescent="0.2">
      <c r="A51" s="375" t="s">
        <v>10</v>
      </c>
      <c r="B51" s="376"/>
      <c r="C51" s="376"/>
      <c r="D51" s="376"/>
      <c r="E51" s="376"/>
      <c r="F51" s="376"/>
      <c r="G51" s="376"/>
      <c r="H51" s="376"/>
      <c r="I51" s="376"/>
      <c r="J51" s="376"/>
      <c r="K51" s="376"/>
      <c r="L51" s="376"/>
      <c r="M51" s="376"/>
      <c r="N51" s="376"/>
      <c r="O51" s="376"/>
      <c r="P51" s="376"/>
      <c r="Q51" s="376"/>
      <c r="R51" s="376"/>
      <c r="S51" s="376"/>
      <c r="T51" s="377"/>
      <c r="U51"/>
      <c r="V51" s="50"/>
    </row>
    <row r="52" spans="1:22" ht="15" x14ac:dyDescent="0.2">
      <c r="A52" s="45"/>
      <c r="B52" s="45" t="s">
        <v>24</v>
      </c>
      <c r="C52" s="48"/>
      <c r="D52" s="45"/>
      <c r="E52" s="45"/>
      <c r="F52" s="45"/>
      <c r="G52" s="45"/>
      <c r="H52" s="45"/>
      <c r="I52" s="45"/>
      <c r="J52" s="169">
        <f t="shared" si="3"/>
        <v>0</v>
      </c>
      <c r="K52" s="47"/>
      <c r="L52" s="47"/>
      <c r="M52" s="47"/>
      <c r="N52" s="47"/>
      <c r="O52" s="47"/>
      <c r="P52" s="47"/>
      <c r="Q52" s="47"/>
      <c r="R52" s="47"/>
      <c r="S52" s="47"/>
      <c r="T52" s="45"/>
      <c r="U52"/>
      <c r="V52" s="50"/>
    </row>
    <row r="53" spans="1:22" ht="15" x14ac:dyDescent="0.2">
      <c r="A53" s="45"/>
      <c r="B53" s="45" t="s">
        <v>28</v>
      </c>
      <c r="C53" s="48"/>
      <c r="D53" s="45"/>
      <c r="E53" s="45"/>
      <c r="F53" s="45"/>
      <c r="G53" s="45"/>
      <c r="H53" s="45"/>
      <c r="I53" s="45"/>
      <c r="J53" s="169">
        <f t="shared" si="3"/>
        <v>0</v>
      </c>
      <c r="K53" s="47"/>
      <c r="L53" s="47"/>
      <c r="M53" s="47"/>
      <c r="N53" s="47"/>
      <c r="O53" s="47"/>
      <c r="P53" s="47"/>
      <c r="Q53" s="47"/>
      <c r="R53" s="47"/>
      <c r="S53" s="47"/>
      <c r="T53" s="45"/>
      <c r="U53"/>
      <c r="V53" s="50"/>
    </row>
    <row r="54" spans="1:22" ht="15" x14ac:dyDescent="0.2">
      <c r="A54" s="45"/>
      <c r="B54" s="45" t="s">
        <v>25</v>
      </c>
      <c r="C54" s="48"/>
      <c r="D54" s="45"/>
      <c r="E54" s="45"/>
      <c r="F54" s="45"/>
      <c r="G54" s="45"/>
      <c r="H54" s="45"/>
      <c r="I54" s="45"/>
      <c r="J54" s="169">
        <f t="shared" si="3"/>
        <v>0</v>
      </c>
      <c r="K54" s="47"/>
      <c r="L54" s="47"/>
      <c r="M54" s="47"/>
      <c r="N54" s="47"/>
      <c r="O54" s="47"/>
      <c r="P54" s="47"/>
      <c r="Q54" s="47"/>
      <c r="R54" s="47"/>
      <c r="S54" s="47"/>
      <c r="T54" s="45"/>
      <c r="U54"/>
      <c r="V54" s="50"/>
    </row>
    <row r="55" spans="1:22" ht="15" x14ac:dyDescent="0.2">
      <c r="A55" s="45"/>
      <c r="B55" s="45" t="s">
        <v>27</v>
      </c>
      <c r="C55" s="48"/>
      <c r="D55" s="45"/>
      <c r="E55" s="45"/>
      <c r="F55" s="45"/>
      <c r="G55" s="45"/>
      <c r="H55" s="45"/>
      <c r="I55" s="45"/>
      <c r="J55" s="169">
        <f t="shared" si="3"/>
        <v>0</v>
      </c>
      <c r="K55" s="47"/>
      <c r="L55" s="47"/>
      <c r="M55" s="47"/>
      <c r="N55" s="47"/>
      <c r="O55" s="47"/>
      <c r="P55" s="47"/>
      <c r="Q55" s="47"/>
      <c r="R55" s="47"/>
      <c r="S55" s="47"/>
      <c r="T55" s="45"/>
      <c r="U55"/>
      <c r="V55" s="50"/>
    </row>
    <row r="56" spans="1:22" ht="15" x14ac:dyDescent="0.2">
      <c r="A56" s="370" t="s">
        <v>38</v>
      </c>
      <c r="B56" s="371"/>
      <c r="C56" s="371"/>
      <c r="D56" s="371"/>
      <c r="E56" s="371"/>
      <c r="F56" s="371"/>
      <c r="G56" s="371"/>
      <c r="H56" s="371"/>
      <c r="I56" s="372"/>
      <c r="J56" s="99">
        <f>SUM(J12:J55)</f>
        <v>219500</v>
      </c>
      <c r="K56" s="99">
        <f t="shared" ref="K56:T56" si="4">SUM(K12:K55)</f>
        <v>0</v>
      </c>
      <c r="L56" s="99">
        <f t="shared" si="4"/>
        <v>211500</v>
      </c>
      <c r="M56" s="99">
        <f t="shared" si="4"/>
        <v>0</v>
      </c>
      <c r="N56" s="99">
        <f t="shared" si="4"/>
        <v>8000</v>
      </c>
      <c r="O56" s="99">
        <f t="shared" si="4"/>
        <v>0</v>
      </c>
      <c r="P56" s="99">
        <f t="shared" si="4"/>
        <v>0</v>
      </c>
      <c r="Q56" s="99">
        <f t="shared" si="4"/>
        <v>0</v>
      </c>
      <c r="R56" s="99">
        <f t="shared" si="4"/>
        <v>0</v>
      </c>
      <c r="S56" s="99">
        <f t="shared" si="4"/>
        <v>0</v>
      </c>
      <c r="T56" s="99">
        <f t="shared" si="4"/>
        <v>0</v>
      </c>
      <c r="U56" s="68"/>
      <c r="V56" s="59"/>
    </row>
    <row r="58" spans="1:22" ht="15" x14ac:dyDescent="0.2">
      <c r="A58" s="368" t="s">
        <v>917</v>
      </c>
      <c r="B58" s="369"/>
      <c r="C58" s="369"/>
      <c r="D58" s="369"/>
      <c r="E58" s="369"/>
      <c r="F58" s="369"/>
      <c r="G58" s="369"/>
      <c r="H58" s="179"/>
      <c r="I58" s="179"/>
      <c r="J58" s="212"/>
      <c r="K58" s="179"/>
      <c r="L58" s="179"/>
      <c r="M58" s="179"/>
      <c r="N58" s="179"/>
      <c r="O58" s="179"/>
      <c r="P58" s="179"/>
      <c r="Q58" s="179"/>
      <c r="R58" s="179"/>
      <c r="S58" s="179"/>
      <c r="T58" s="179"/>
    </row>
    <row r="59" spans="1:22" x14ac:dyDescent="0.2">
      <c r="A59" s="4"/>
      <c r="B59" s="4"/>
      <c r="C59" s="142"/>
      <c r="D59" s="4"/>
      <c r="E59" s="4"/>
      <c r="F59" s="4"/>
      <c r="G59" s="4"/>
    </row>
    <row r="60" spans="1:22" ht="15" x14ac:dyDescent="0.2">
      <c r="A60" s="143" t="s">
        <v>955</v>
      </c>
      <c r="B60" s="143"/>
      <c r="C60" s="143"/>
      <c r="D60" s="143"/>
      <c r="E60" s="143"/>
      <c r="F60" s="143"/>
      <c r="G60" s="143"/>
    </row>
    <row r="62" spans="1:22" x14ac:dyDescent="0.2">
      <c r="A62" s="210" t="s">
        <v>1054</v>
      </c>
      <c r="B62" s="179"/>
      <c r="C62" s="211"/>
      <c r="D62" s="179"/>
      <c r="E62" s="179"/>
      <c r="F62" s="179"/>
      <c r="G62" s="179"/>
      <c r="H62" s="179"/>
      <c r="I62" s="179"/>
      <c r="J62" s="212"/>
      <c r="K62" s="179"/>
      <c r="L62" s="179"/>
      <c r="M62" s="179"/>
      <c r="N62" s="179"/>
      <c r="O62" s="179"/>
      <c r="P62" s="179"/>
      <c r="Q62" s="179"/>
      <c r="R62" s="179"/>
      <c r="S62" s="179"/>
      <c r="T62" s="179"/>
    </row>
    <row r="64" spans="1:22" ht="15" x14ac:dyDescent="0.2">
      <c r="A64" s="181" t="s">
        <v>1055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</row>
    <row r="65" spans="1:20" ht="15" x14ac:dyDescent="0.2">
      <c r="A65" s="181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</row>
    <row r="66" spans="1:20" s="4" customFormat="1" ht="15" x14ac:dyDescent="0.2">
      <c r="A66" s="143" t="s">
        <v>1056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</row>
    <row r="67" spans="1:20" s="4" customFormat="1" ht="15" x14ac:dyDescent="0.2">
      <c r="A67" s="143" t="s">
        <v>1057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</row>
    <row r="68" spans="1:20" s="4" customFormat="1" ht="15" x14ac:dyDescent="0.2">
      <c r="A68" s="143" t="s">
        <v>1058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</row>
    <row r="69" spans="1:20" s="4" customFormat="1" ht="15" x14ac:dyDescent="0.2">
      <c r="A69" s="143" t="s">
        <v>1059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</row>
  </sheetData>
  <mergeCells count="22">
    <mergeCell ref="J9:J10"/>
    <mergeCell ref="K9:T9"/>
    <mergeCell ref="A11:T11"/>
    <mergeCell ref="A58:G58"/>
    <mergeCell ref="A43:T43"/>
    <mergeCell ref="A46:T46"/>
    <mergeCell ref="A51:T51"/>
    <mergeCell ref="A56:I56"/>
    <mergeCell ref="A16:T16"/>
    <mergeCell ref="A28:T28"/>
    <mergeCell ref="A32:T32"/>
    <mergeCell ref="A34:T34"/>
    <mergeCell ref="A24:T24"/>
    <mergeCell ref="G5:I7"/>
    <mergeCell ref="A9:B10"/>
    <mergeCell ref="C9:C10"/>
    <mergeCell ref="D9:D10"/>
    <mergeCell ref="E9:E10"/>
    <mergeCell ref="F9:F10"/>
    <mergeCell ref="G9:G10"/>
    <mergeCell ref="H9:H10"/>
    <mergeCell ref="I9:I10"/>
  </mergeCells>
  <printOptions horizontalCentered="1"/>
  <pageMargins left="0.25" right="0.25" top="0.5" bottom="0.75" header="0.3" footer="0.3"/>
  <pageSetup scale="69" fitToHeight="5" orientation="landscape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0"/>
    <pageSetUpPr fitToPage="1"/>
  </sheetPr>
  <dimension ref="A1:V70"/>
  <sheetViews>
    <sheetView topLeftCell="A56" zoomScale="180" zoomScaleNormal="180" zoomScalePageLayoutView="62" workbookViewId="0">
      <selection activeCell="M31" sqref="M31"/>
    </sheetView>
  </sheetViews>
  <sheetFormatPr baseColWidth="10" defaultColWidth="9.1640625" defaultRowHeight="13" x14ac:dyDescent="0.2"/>
  <cols>
    <col min="1" max="1" width="5.6640625" style="2" customWidth="1"/>
    <col min="2" max="2" width="23" style="2" customWidth="1"/>
    <col min="3" max="3" width="13.6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212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41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Information'!F15</f>
        <v>5744</v>
      </c>
      <c r="G5" s="350" t="s">
        <v>487</v>
      </c>
      <c r="H5" s="351"/>
      <c r="I5" s="352"/>
    </row>
    <row r="6" spans="1:22" x14ac:dyDescent="0.2">
      <c r="B6" s="46" t="s">
        <v>54</v>
      </c>
      <c r="C6" s="17">
        <f>'Property Information'!G15</f>
        <v>43381</v>
      </c>
      <c r="G6" s="353"/>
      <c r="H6" s="354"/>
      <c r="I6" s="355"/>
    </row>
    <row r="7" spans="1:22" x14ac:dyDescent="0.2">
      <c r="B7" s="46" t="s">
        <v>97</v>
      </c>
      <c r="C7" s="24">
        <f>'Property Information'!I15</f>
        <v>2017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ht="14" x14ac:dyDescent="0.2">
      <c r="A12" s="69"/>
      <c r="B12" s="1" t="s">
        <v>0</v>
      </c>
      <c r="C12" s="107" t="s">
        <v>65</v>
      </c>
      <c r="D12" s="1"/>
      <c r="E12" s="1"/>
      <c r="F12" s="1">
        <v>100</v>
      </c>
      <c r="G12" s="75" t="s">
        <v>264</v>
      </c>
      <c r="H12" s="49"/>
      <c r="I12" s="75" t="s">
        <v>263</v>
      </c>
      <c r="J12" s="169">
        <f t="shared" ref="J12:J14" si="0"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5"/>
      <c r="V12" s="44"/>
    </row>
    <row r="13" spans="1:22" x14ac:dyDescent="0.2">
      <c r="A13" s="69"/>
      <c r="B13" s="1" t="s">
        <v>35</v>
      </c>
      <c r="C13" s="76" t="s">
        <v>65</v>
      </c>
      <c r="D13" s="1"/>
      <c r="E13" s="1"/>
      <c r="F13" s="1">
        <v>100</v>
      </c>
      <c r="G13" s="74" t="s">
        <v>264</v>
      </c>
      <c r="H13" s="30"/>
      <c r="I13" s="74" t="s">
        <v>263</v>
      </c>
      <c r="J13" s="169">
        <f t="shared" si="0"/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V13" s="44"/>
    </row>
    <row r="14" spans="1:22" x14ac:dyDescent="0.2">
      <c r="A14" s="69"/>
      <c r="B14" s="74" t="s">
        <v>153</v>
      </c>
      <c r="C14" s="76" t="s">
        <v>57</v>
      </c>
      <c r="D14" s="1"/>
      <c r="E14" s="1"/>
      <c r="F14" s="1">
        <v>100</v>
      </c>
      <c r="G14" s="74" t="s">
        <v>264</v>
      </c>
      <c r="H14" s="30"/>
      <c r="I14" s="74" t="s">
        <v>263</v>
      </c>
      <c r="J14" s="169">
        <f t="shared" si="0"/>
        <v>0</v>
      </c>
      <c r="K14" s="5"/>
      <c r="L14" s="5"/>
      <c r="M14" s="5"/>
      <c r="N14" s="5"/>
      <c r="O14" s="5"/>
      <c r="P14" s="5"/>
      <c r="Q14" s="5"/>
      <c r="R14" s="5"/>
      <c r="S14" s="5"/>
      <c r="T14" s="5"/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x14ac:dyDescent="0.2">
      <c r="A16" s="69"/>
      <c r="B16" s="74" t="s">
        <v>488</v>
      </c>
      <c r="C16" s="48" t="s">
        <v>104</v>
      </c>
      <c r="D16" s="1"/>
      <c r="E16" s="1"/>
      <c r="F16" s="1">
        <v>40</v>
      </c>
      <c r="G16" s="74" t="s">
        <v>264</v>
      </c>
      <c r="H16" s="30"/>
      <c r="I16" s="74" t="s">
        <v>263</v>
      </c>
      <c r="J16" s="169">
        <f t="shared" ref="J16:J22" si="1">SUM(K16:T16)</f>
        <v>0</v>
      </c>
      <c r="K16" s="5"/>
      <c r="L16" s="5"/>
      <c r="M16" s="5"/>
      <c r="N16" s="5"/>
      <c r="O16" s="5"/>
      <c r="P16" s="5"/>
      <c r="Q16" s="5"/>
      <c r="R16" s="5"/>
      <c r="S16" s="5"/>
      <c r="T16" s="5"/>
      <c r="V16" s="44"/>
    </row>
    <row r="17" spans="1:22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264</v>
      </c>
      <c r="H17" s="100"/>
      <c r="I17" s="74" t="s">
        <v>263</v>
      </c>
      <c r="J17" s="169">
        <f t="shared" si="1"/>
        <v>0</v>
      </c>
      <c r="K17" s="47"/>
      <c r="L17" s="5"/>
      <c r="M17" s="5"/>
      <c r="N17" s="5"/>
      <c r="O17" s="5"/>
      <c r="P17" s="5"/>
      <c r="Q17" s="5"/>
      <c r="R17" s="5"/>
      <c r="S17" s="5"/>
      <c r="T17" s="5"/>
      <c r="V17" s="44"/>
    </row>
    <row r="18" spans="1:22" x14ac:dyDescent="0.2">
      <c r="A18" s="69"/>
      <c r="B18" s="45" t="s">
        <v>121</v>
      </c>
      <c r="C18" s="76" t="s">
        <v>138</v>
      </c>
      <c r="D18" s="1"/>
      <c r="E18" s="1"/>
      <c r="F18" s="1">
        <v>15</v>
      </c>
      <c r="G18" s="74" t="s">
        <v>264</v>
      </c>
      <c r="H18" s="100"/>
      <c r="I18" s="74" t="s">
        <v>263</v>
      </c>
      <c r="J18" s="169">
        <f t="shared" si="1"/>
        <v>3200</v>
      </c>
      <c r="K18" s="47"/>
      <c r="L18" s="5"/>
      <c r="M18" s="5"/>
      <c r="N18" s="5"/>
      <c r="O18" s="5"/>
      <c r="P18" s="5"/>
      <c r="Q18" s="5"/>
      <c r="R18" s="5"/>
      <c r="S18" s="5"/>
      <c r="T18" s="5">
        <v>3200</v>
      </c>
      <c r="V18" s="44"/>
    </row>
    <row r="19" spans="1:22" x14ac:dyDescent="0.2">
      <c r="A19" s="69"/>
      <c r="B19" s="45" t="s">
        <v>124</v>
      </c>
      <c r="C19" s="76" t="s">
        <v>104</v>
      </c>
      <c r="D19" s="1"/>
      <c r="E19" s="1"/>
      <c r="F19" s="1">
        <v>30</v>
      </c>
      <c r="G19" s="74" t="s">
        <v>264</v>
      </c>
      <c r="H19" s="100"/>
      <c r="I19" s="74" t="s">
        <v>263</v>
      </c>
      <c r="J19" s="169">
        <f t="shared" si="1"/>
        <v>0</v>
      </c>
      <c r="K19" s="47"/>
      <c r="L19" s="47"/>
      <c r="M19" s="47"/>
      <c r="N19" s="5"/>
      <c r="O19" s="5"/>
      <c r="P19" s="5"/>
      <c r="Q19" s="5"/>
      <c r="R19" s="5"/>
      <c r="S19" s="5"/>
      <c r="T19" s="5"/>
      <c r="V19" s="44"/>
    </row>
    <row r="20" spans="1:22" x14ac:dyDescent="0.2">
      <c r="A20" s="69"/>
      <c r="B20" s="1" t="s">
        <v>26</v>
      </c>
      <c r="C20" s="76" t="s">
        <v>489</v>
      </c>
      <c r="D20" s="1"/>
      <c r="E20" s="1"/>
      <c r="F20" s="1">
        <v>50</v>
      </c>
      <c r="G20" s="74" t="s">
        <v>264</v>
      </c>
      <c r="H20" s="101"/>
      <c r="I20" s="74" t="s">
        <v>263</v>
      </c>
      <c r="J20" s="169">
        <f t="shared" si="1"/>
        <v>0</v>
      </c>
      <c r="K20" s="5"/>
      <c r="L20" s="5"/>
      <c r="M20" s="5"/>
      <c r="N20" s="5"/>
      <c r="O20" s="5"/>
      <c r="P20" s="5"/>
      <c r="Q20" s="5"/>
      <c r="R20" s="5"/>
      <c r="S20" s="5"/>
      <c r="T20" s="5"/>
      <c r="V20" s="44"/>
    </row>
    <row r="21" spans="1:22" x14ac:dyDescent="0.2">
      <c r="A21" s="69"/>
      <c r="B21" s="45" t="s">
        <v>53</v>
      </c>
      <c r="C21" s="76" t="s">
        <v>302</v>
      </c>
      <c r="D21" s="1"/>
      <c r="E21" s="1"/>
      <c r="F21" s="1">
        <v>14</v>
      </c>
      <c r="G21" s="74" t="s">
        <v>264</v>
      </c>
      <c r="H21" s="101"/>
      <c r="I21" s="74" t="s">
        <v>263</v>
      </c>
      <c r="J21" s="169">
        <f t="shared" si="1"/>
        <v>0</v>
      </c>
      <c r="K21" s="47"/>
      <c r="L21" s="5"/>
      <c r="M21" s="5"/>
      <c r="N21" s="5"/>
      <c r="O21" s="5"/>
      <c r="P21" s="5"/>
      <c r="Q21" s="5"/>
      <c r="R21" s="5"/>
      <c r="S21" s="5"/>
      <c r="T21" s="5"/>
      <c r="V21" s="50"/>
    </row>
    <row r="22" spans="1:22" ht="28" x14ac:dyDescent="0.2">
      <c r="A22" s="69"/>
      <c r="B22" s="45" t="s">
        <v>2</v>
      </c>
      <c r="C22" s="107" t="s">
        <v>490</v>
      </c>
      <c r="D22" s="1"/>
      <c r="E22" s="1"/>
      <c r="F22" s="29">
        <v>40</v>
      </c>
      <c r="G22" s="74" t="s">
        <v>264</v>
      </c>
      <c r="H22" s="101"/>
      <c r="I22" s="74" t="s">
        <v>263</v>
      </c>
      <c r="J22" s="169">
        <f t="shared" si="1"/>
        <v>0</v>
      </c>
      <c r="K22" s="5"/>
      <c r="L22" s="5"/>
      <c r="M22" s="5"/>
      <c r="N22" s="5"/>
      <c r="O22" s="5"/>
      <c r="P22" s="5"/>
      <c r="Q22" s="5"/>
      <c r="R22" s="5"/>
      <c r="S22" s="5"/>
      <c r="T22" s="5"/>
      <c r="V22" s="44"/>
    </row>
    <row r="23" spans="1:22" x14ac:dyDescent="0.2">
      <c r="A23" s="347" t="s">
        <v>3</v>
      </c>
      <c r="B23" s="348"/>
      <c r="C23" s="348"/>
      <c r="D23" s="348"/>
      <c r="E23" s="348"/>
      <c r="F23" s="348"/>
      <c r="G23" s="348"/>
      <c r="H23" s="348"/>
      <c r="I23" s="348"/>
      <c r="J23" s="348"/>
      <c r="K23" s="348"/>
      <c r="L23" s="348"/>
      <c r="M23" s="348"/>
      <c r="N23" s="348"/>
      <c r="O23" s="348"/>
      <c r="P23" s="348"/>
      <c r="Q23" s="348"/>
      <c r="R23" s="348"/>
      <c r="S23" s="348"/>
      <c r="T23" s="349"/>
      <c r="V23" s="44"/>
    </row>
    <row r="24" spans="1:22" x14ac:dyDescent="0.2">
      <c r="A24" s="69"/>
      <c r="B24" s="1" t="s">
        <v>30</v>
      </c>
      <c r="C24" s="76" t="s">
        <v>160</v>
      </c>
      <c r="D24" s="1"/>
      <c r="E24" s="1"/>
      <c r="F24" s="1">
        <v>40</v>
      </c>
      <c r="G24" s="74" t="s">
        <v>264</v>
      </c>
      <c r="H24" s="49"/>
      <c r="I24" s="74" t="s">
        <v>263</v>
      </c>
      <c r="J24" s="169">
        <f>SUM(K24:T24)</f>
        <v>0</v>
      </c>
      <c r="K24" s="47"/>
      <c r="L24" s="5"/>
      <c r="M24" s="47"/>
      <c r="N24" s="5"/>
      <c r="O24" s="5"/>
      <c r="P24" s="5"/>
      <c r="Q24" s="5"/>
      <c r="R24" s="5"/>
      <c r="S24" s="5"/>
      <c r="T24" s="5"/>
      <c r="V24" s="50"/>
    </row>
    <row r="25" spans="1:22" x14ac:dyDescent="0.2">
      <c r="A25" s="165"/>
      <c r="B25" s="120" t="s">
        <v>116</v>
      </c>
      <c r="C25" s="151" t="s">
        <v>318</v>
      </c>
      <c r="D25" s="152"/>
      <c r="E25" s="152"/>
      <c r="F25" s="152">
        <v>25</v>
      </c>
      <c r="G25" s="158" t="s">
        <v>264</v>
      </c>
      <c r="H25" s="229"/>
      <c r="I25" s="158" t="s">
        <v>263</v>
      </c>
      <c r="J25" s="169">
        <f t="shared" ref="J25:J26" si="2">SUM(K25:T25)</f>
        <v>0</v>
      </c>
      <c r="K25" s="146"/>
      <c r="L25" s="146"/>
      <c r="M25" s="146"/>
      <c r="N25" s="146"/>
      <c r="O25" s="146"/>
      <c r="P25" s="149"/>
      <c r="Q25" s="146"/>
      <c r="R25" s="146"/>
      <c r="S25" s="146"/>
      <c r="T25" s="146"/>
      <c r="V25" s="50"/>
    </row>
    <row r="26" spans="1:22" x14ac:dyDescent="0.2">
      <c r="A26" s="164"/>
      <c r="B26" s="159" t="s">
        <v>286</v>
      </c>
      <c r="C26" s="155" t="s">
        <v>387</v>
      </c>
      <c r="D26" s="148"/>
      <c r="E26" s="148"/>
      <c r="F26" s="148">
        <v>30</v>
      </c>
      <c r="G26" s="159" t="s">
        <v>264</v>
      </c>
      <c r="H26" s="230"/>
      <c r="I26" s="159" t="s">
        <v>263</v>
      </c>
      <c r="J26" s="169">
        <f t="shared" si="2"/>
        <v>0</v>
      </c>
      <c r="K26" s="147"/>
      <c r="L26" s="147"/>
      <c r="M26" s="147"/>
      <c r="N26" s="147"/>
      <c r="O26" s="147"/>
      <c r="P26" s="147"/>
      <c r="Q26" s="147"/>
      <c r="R26" s="147"/>
      <c r="S26" s="147"/>
      <c r="T26" s="150"/>
      <c r="V26" s="50"/>
    </row>
    <row r="27" spans="1:22" x14ac:dyDescent="0.2">
      <c r="A27" s="164"/>
      <c r="B27" s="159" t="s">
        <v>286</v>
      </c>
      <c r="C27" s="155" t="s">
        <v>491</v>
      </c>
      <c r="D27" s="148"/>
      <c r="E27" s="148"/>
      <c r="F27" s="148">
        <v>80</v>
      </c>
      <c r="G27" s="159" t="s">
        <v>264</v>
      </c>
      <c r="H27" s="230"/>
      <c r="I27" s="159" t="s">
        <v>263</v>
      </c>
      <c r="J27" s="169">
        <f>SUM(K27:T27)</f>
        <v>0</v>
      </c>
      <c r="K27" s="147"/>
      <c r="L27" s="147"/>
      <c r="M27" s="147"/>
      <c r="N27" s="147"/>
      <c r="O27" s="147"/>
      <c r="P27" s="147"/>
      <c r="Q27" s="147"/>
      <c r="R27" s="147"/>
      <c r="S27" s="147"/>
      <c r="T27" s="150"/>
      <c r="V27" s="50"/>
    </row>
    <row r="28" spans="1:22" x14ac:dyDescent="0.2">
      <c r="A28" s="374" t="s">
        <v>4</v>
      </c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6"/>
      <c r="V28" s="44"/>
    </row>
    <row r="29" spans="1:22" ht="14" x14ac:dyDescent="0.2">
      <c r="A29" s="69"/>
      <c r="B29" s="1" t="s">
        <v>11</v>
      </c>
      <c r="C29" s="76" t="s">
        <v>65</v>
      </c>
      <c r="D29" s="1"/>
      <c r="E29" s="1"/>
      <c r="F29" s="1">
        <v>100</v>
      </c>
      <c r="G29" s="75" t="s">
        <v>264</v>
      </c>
      <c r="H29" s="49"/>
      <c r="I29" s="75" t="s">
        <v>263</v>
      </c>
      <c r="J29" s="169">
        <f>SUM(K29:T29)</f>
        <v>0</v>
      </c>
      <c r="K29" s="47"/>
      <c r="L29" s="5"/>
      <c r="M29" s="47"/>
      <c r="N29" s="5"/>
      <c r="O29" s="5"/>
      <c r="P29" s="5"/>
      <c r="Q29" s="5"/>
      <c r="R29" s="5"/>
      <c r="S29" s="5"/>
      <c r="T29" s="5"/>
      <c r="V29" s="44"/>
    </row>
    <row r="30" spans="1:22" x14ac:dyDescent="0.2">
      <c r="A30" s="69"/>
      <c r="B30" s="1" t="s">
        <v>12</v>
      </c>
      <c r="C30" s="76" t="s">
        <v>152</v>
      </c>
      <c r="D30" s="1"/>
      <c r="E30" s="1"/>
      <c r="F30" s="1">
        <v>25</v>
      </c>
      <c r="G30" s="74" t="s">
        <v>264</v>
      </c>
      <c r="H30" s="30"/>
      <c r="I30" s="74" t="s">
        <v>263</v>
      </c>
      <c r="J30" s="169">
        <f t="shared" ref="J30:J32" si="3">SUM(K30:T30)</f>
        <v>0</v>
      </c>
      <c r="K30" s="5"/>
      <c r="L30" s="5"/>
      <c r="M30" s="5"/>
      <c r="N30" s="5"/>
      <c r="O30" s="47"/>
      <c r="P30" s="47"/>
      <c r="Q30" s="5"/>
      <c r="R30" s="5"/>
      <c r="S30" s="5"/>
      <c r="T30" s="5"/>
      <c r="V30" s="44"/>
    </row>
    <row r="31" spans="1:22" x14ac:dyDescent="0.2">
      <c r="A31" s="69"/>
      <c r="B31" s="1" t="s">
        <v>12</v>
      </c>
      <c r="C31" s="48" t="s">
        <v>106</v>
      </c>
      <c r="D31" s="1"/>
      <c r="E31" s="1"/>
      <c r="F31" s="1">
        <v>30</v>
      </c>
      <c r="G31" s="74" t="s">
        <v>264</v>
      </c>
      <c r="H31" s="30"/>
      <c r="I31" s="74" t="s">
        <v>263</v>
      </c>
      <c r="J31" s="169">
        <f t="shared" si="3"/>
        <v>0</v>
      </c>
      <c r="K31" s="5"/>
      <c r="L31" s="5"/>
      <c r="M31" s="5"/>
      <c r="N31" s="5"/>
      <c r="O31" s="47"/>
      <c r="P31" s="47"/>
      <c r="Q31" s="5"/>
      <c r="R31" s="5"/>
      <c r="S31" s="5"/>
      <c r="T31" s="5"/>
      <c r="V31" s="44"/>
    </row>
    <row r="32" spans="1:22" x14ac:dyDescent="0.2">
      <c r="A32" s="69"/>
      <c r="B32" s="1" t="s">
        <v>13</v>
      </c>
      <c r="C32" s="76" t="s">
        <v>492</v>
      </c>
      <c r="D32" s="1"/>
      <c r="E32" s="1"/>
      <c r="F32" s="1">
        <v>40</v>
      </c>
      <c r="G32" s="74" t="s">
        <v>264</v>
      </c>
      <c r="H32" s="30"/>
      <c r="I32" s="74" t="s">
        <v>263</v>
      </c>
      <c r="J32" s="169">
        <f t="shared" si="3"/>
        <v>0</v>
      </c>
      <c r="K32" s="5"/>
      <c r="L32" s="5"/>
      <c r="M32" s="5"/>
      <c r="N32" s="5"/>
      <c r="O32" s="5"/>
      <c r="P32" s="5"/>
      <c r="Q32" s="5"/>
      <c r="R32" s="5"/>
      <c r="S32" s="5"/>
      <c r="T32" s="5"/>
      <c r="V32" s="44"/>
    </row>
    <row r="33" spans="1:22" x14ac:dyDescent="0.2">
      <c r="A33" s="347" t="s">
        <v>5</v>
      </c>
      <c r="B33" s="348"/>
      <c r="C33" s="348"/>
      <c r="D33" s="348"/>
      <c r="E33" s="348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  <c r="T33" s="349"/>
      <c r="V33" s="44"/>
    </row>
    <row r="34" spans="1:22" s="121" customFormat="1" ht="28" x14ac:dyDescent="0.2">
      <c r="A34" s="69"/>
      <c r="B34" s="74" t="s">
        <v>19</v>
      </c>
      <c r="C34" s="76" t="s">
        <v>136</v>
      </c>
      <c r="D34" s="74"/>
      <c r="E34" s="74"/>
      <c r="F34" s="74">
        <v>12</v>
      </c>
      <c r="G34" s="75" t="s">
        <v>486</v>
      </c>
      <c r="H34" s="168"/>
      <c r="I34" s="75" t="s">
        <v>969</v>
      </c>
      <c r="J34" s="169">
        <f>SUM(K34:T34)</f>
        <v>0</v>
      </c>
      <c r="K34" s="169"/>
      <c r="L34" s="169"/>
      <c r="M34" s="169"/>
      <c r="N34" s="169"/>
      <c r="O34" s="169"/>
      <c r="P34" s="169"/>
      <c r="Q34" s="169"/>
      <c r="R34" s="169"/>
      <c r="S34" s="169"/>
      <c r="T34" s="169" t="s">
        <v>998</v>
      </c>
      <c r="U34" s="171"/>
      <c r="V34" s="170"/>
    </row>
    <row r="35" spans="1:22" s="121" customFormat="1" ht="28" x14ac:dyDescent="0.2">
      <c r="A35" s="69"/>
      <c r="B35" s="74" t="s">
        <v>19</v>
      </c>
      <c r="C35" s="76" t="s">
        <v>117</v>
      </c>
      <c r="D35" s="74"/>
      <c r="E35" s="74"/>
      <c r="F35" s="74">
        <v>10</v>
      </c>
      <c r="G35" s="75" t="s">
        <v>485</v>
      </c>
      <c r="H35" s="168"/>
      <c r="I35" s="75" t="s">
        <v>969</v>
      </c>
      <c r="J35" s="169">
        <f t="shared" ref="J35:J46" si="4">SUM(K35:T35)</f>
        <v>0</v>
      </c>
      <c r="K35" s="169"/>
      <c r="L35" s="169"/>
      <c r="M35" s="169"/>
      <c r="N35" s="169"/>
      <c r="O35" s="169"/>
      <c r="P35" s="169"/>
      <c r="Q35" s="169"/>
      <c r="R35" s="169" t="s">
        <v>998</v>
      </c>
      <c r="S35" s="169"/>
      <c r="T35" s="169"/>
      <c r="V35" s="170"/>
    </row>
    <row r="36" spans="1:22" s="121" customFormat="1" ht="28" x14ac:dyDescent="0.2">
      <c r="A36" s="69"/>
      <c r="B36" s="74" t="s">
        <v>19</v>
      </c>
      <c r="C36" s="107" t="s">
        <v>999</v>
      </c>
      <c r="D36" s="74"/>
      <c r="E36" s="74"/>
      <c r="F36" s="74">
        <v>6</v>
      </c>
      <c r="G36" s="74" t="s">
        <v>971</v>
      </c>
      <c r="H36" s="168"/>
      <c r="I36" s="75" t="s">
        <v>969</v>
      </c>
      <c r="J36" s="169">
        <f t="shared" si="4"/>
        <v>0</v>
      </c>
      <c r="K36" s="169"/>
      <c r="L36" s="169"/>
      <c r="M36" s="169"/>
      <c r="N36" s="169" t="s">
        <v>998</v>
      </c>
      <c r="O36" s="169"/>
      <c r="P36" s="169"/>
      <c r="Q36" s="169"/>
      <c r="R36" s="169" t="s">
        <v>998</v>
      </c>
      <c r="S36" s="169"/>
      <c r="T36" s="169"/>
      <c r="V36" s="170"/>
    </row>
    <row r="37" spans="1:22" x14ac:dyDescent="0.2">
      <c r="A37" s="347" t="s">
        <v>6</v>
      </c>
      <c r="B37" s="348"/>
      <c r="C37" s="348"/>
      <c r="D37" s="348"/>
      <c r="E37" s="348"/>
      <c r="F37" s="348"/>
      <c r="G37" s="348"/>
      <c r="H37" s="348"/>
      <c r="I37" s="34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9"/>
      <c r="V37" s="44"/>
    </row>
    <row r="38" spans="1:22" s="121" customFormat="1" ht="28" x14ac:dyDescent="0.2">
      <c r="A38" s="69"/>
      <c r="B38" s="74" t="s">
        <v>496</v>
      </c>
      <c r="C38" s="76" t="s">
        <v>495</v>
      </c>
      <c r="D38" s="74"/>
      <c r="E38" s="74"/>
      <c r="F38" s="74">
        <v>10</v>
      </c>
      <c r="G38" s="74" t="s">
        <v>264</v>
      </c>
      <c r="H38" s="101"/>
      <c r="I38" s="75" t="s">
        <v>969</v>
      </c>
      <c r="J38" s="169">
        <f t="shared" si="4"/>
        <v>5000</v>
      </c>
      <c r="K38" s="169"/>
      <c r="L38" s="169"/>
      <c r="M38" s="169"/>
      <c r="N38" s="169"/>
      <c r="O38" s="169"/>
      <c r="P38" s="169"/>
      <c r="Q38" s="169"/>
      <c r="R38" s="169">
        <v>5000</v>
      </c>
      <c r="S38" s="169"/>
      <c r="T38" s="5"/>
      <c r="V38" s="170"/>
    </row>
    <row r="39" spans="1:22" x14ac:dyDescent="0.2">
      <c r="A39" s="347" t="s">
        <v>7</v>
      </c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9"/>
      <c r="V39" s="44"/>
    </row>
    <row r="40" spans="1:22" s="121" customFormat="1" x14ac:dyDescent="0.2">
      <c r="A40" s="69"/>
      <c r="B40" s="74" t="s">
        <v>164</v>
      </c>
      <c r="C40" s="76"/>
      <c r="D40" s="74"/>
      <c r="E40" s="74"/>
      <c r="F40" s="180">
        <v>30</v>
      </c>
      <c r="G40" s="74" t="s">
        <v>971</v>
      </c>
      <c r="H40" s="102"/>
      <c r="I40" s="74" t="s">
        <v>966</v>
      </c>
      <c r="J40" s="169">
        <f t="shared" si="4"/>
        <v>0</v>
      </c>
      <c r="K40" s="169"/>
      <c r="L40" s="169"/>
      <c r="M40" s="169"/>
      <c r="N40" s="169"/>
      <c r="O40" s="169"/>
      <c r="P40" s="169"/>
      <c r="Q40" s="169"/>
      <c r="R40" s="169"/>
      <c r="S40" s="169"/>
      <c r="T40" s="5"/>
      <c r="V40" s="170"/>
    </row>
    <row r="41" spans="1:22" s="121" customFormat="1" ht="28" x14ac:dyDescent="0.2">
      <c r="A41" s="69"/>
      <c r="B41" s="74" t="s">
        <v>990</v>
      </c>
      <c r="C41" s="76"/>
      <c r="D41" s="74"/>
      <c r="E41" s="74"/>
      <c r="F41" s="180">
        <v>20</v>
      </c>
      <c r="G41" s="75" t="s">
        <v>991</v>
      </c>
      <c r="H41" s="102"/>
      <c r="I41" s="75" t="s">
        <v>969</v>
      </c>
      <c r="J41" s="169">
        <f t="shared" si="4"/>
        <v>0</v>
      </c>
      <c r="K41" s="169"/>
      <c r="L41" s="169"/>
      <c r="M41" s="169"/>
      <c r="N41" s="169"/>
      <c r="O41" s="169"/>
      <c r="P41" s="169"/>
      <c r="Q41" s="169"/>
      <c r="R41" s="169"/>
      <c r="S41" s="169"/>
      <c r="T41" s="5"/>
      <c r="V41" s="170"/>
    </row>
    <row r="42" spans="1:22" s="121" customFormat="1" ht="28" x14ac:dyDescent="0.2">
      <c r="A42" s="69"/>
      <c r="B42" s="74" t="s">
        <v>167</v>
      </c>
      <c r="C42" s="76"/>
      <c r="D42" s="74"/>
      <c r="E42" s="74"/>
      <c r="F42" s="180">
        <v>20</v>
      </c>
      <c r="G42" s="75" t="s">
        <v>992</v>
      </c>
      <c r="H42" s="102"/>
      <c r="I42" s="75" t="s">
        <v>969</v>
      </c>
      <c r="J42" s="169">
        <f t="shared" si="4"/>
        <v>0</v>
      </c>
      <c r="K42" s="169"/>
      <c r="L42" s="169"/>
      <c r="M42" s="169"/>
      <c r="N42" s="169"/>
      <c r="O42" s="169"/>
      <c r="P42" s="169"/>
      <c r="Q42" s="169"/>
      <c r="R42" s="169"/>
      <c r="S42" s="169"/>
      <c r="T42" s="5"/>
      <c r="V42" s="170"/>
    </row>
    <row r="43" spans="1:22" s="121" customFormat="1" x14ac:dyDescent="0.2">
      <c r="A43" s="69"/>
      <c r="B43" s="74" t="s">
        <v>15</v>
      </c>
      <c r="C43" s="76"/>
      <c r="D43" s="74"/>
      <c r="E43" s="74"/>
      <c r="F43" s="180">
        <v>30</v>
      </c>
      <c r="G43" s="74" t="s">
        <v>971</v>
      </c>
      <c r="H43" s="102"/>
      <c r="I43" s="74" t="s">
        <v>966</v>
      </c>
      <c r="J43" s="169">
        <f t="shared" si="4"/>
        <v>0</v>
      </c>
      <c r="K43" s="169"/>
      <c r="L43" s="169"/>
      <c r="M43" s="169"/>
      <c r="N43" s="169"/>
      <c r="O43" s="169"/>
      <c r="P43" s="169"/>
      <c r="Q43" s="169"/>
      <c r="R43" s="169"/>
      <c r="S43" s="169"/>
      <c r="T43" s="5"/>
      <c r="V43" s="170"/>
    </row>
    <row r="44" spans="1:22" s="121" customFormat="1" ht="28" x14ac:dyDescent="0.2">
      <c r="A44" s="69"/>
      <c r="B44" s="75" t="s">
        <v>20</v>
      </c>
      <c r="C44" s="76"/>
      <c r="D44" s="74"/>
      <c r="E44" s="74"/>
      <c r="F44" s="180">
        <v>30</v>
      </c>
      <c r="G44" s="74" t="s">
        <v>971</v>
      </c>
      <c r="H44" s="102"/>
      <c r="I44" s="74" t="s">
        <v>966</v>
      </c>
      <c r="J44" s="169">
        <f t="shared" si="4"/>
        <v>0</v>
      </c>
      <c r="K44" s="169"/>
      <c r="L44" s="169"/>
      <c r="M44" s="169"/>
      <c r="N44" s="169"/>
      <c r="O44" s="169"/>
      <c r="P44" s="169"/>
      <c r="Q44" s="169"/>
      <c r="R44" s="169"/>
      <c r="S44" s="169"/>
      <c r="T44" s="5"/>
      <c r="V44" s="170"/>
    </row>
    <row r="45" spans="1:22" s="121" customFormat="1" x14ac:dyDescent="0.2">
      <c r="A45" s="69"/>
      <c r="B45" s="74" t="s">
        <v>135</v>
      </c>
      <c r="C45" s="76"/>
      <c r="D45" s="74"/>
      <c r="E45" s="74"/>
      <c r="F45" s="180">
        <v>15</v>
      </c>
      <c r="G45" s="74" t="s">
        <v>971</v>
      </c>
      <c r="H45" s="102"/>
      <c r="I45" s="74" t="s">
        <v>966</v>
      </c>
      <c r="J45" s="169">
        <f t="shared" si="4"/>
        <v>0</v>
      </c>
      <c r="K45" s="169"/>
      <c r="L45" s="169"/>
      <c r="M45" s="169"/>
      <c r="N45" s="169"/>
      <c r="O45" s="169"/>
      <c r="P45" s="169"/>
      <c r="Q45" s="169"/>
      <c r="R45" s="169"/>
      <c r="S45" s="169"/>
      <c r="T45" s="5"/>
      <c r="V45" s="170"/>
    </row>
    <row r="46" spans="1:22" s="121" customFormat="1" x14ac:dyDescent="0.2">
      <c r="A46" s="69"/>
      <c r="B46" s="74" t="s">
        <v>36</v>
      </c>
      <c r="C46" s="76"/>
      <c r="D46" s="74"/>
      <c r="E46" s="74"/>
      <c r="F46" s="180">
        <v>10</v>
      </c>
      <c r="G46" s="75"/>
      <c r="H46" s="102"/>
      <c r="I46" s="74" t="s">
        <v>966</v>
      </c>
      <c r="J46" s="169">
        <f t="shared" si="4"/>
        <v>0</v>
      </c>
      <c r="K46" s="169"/>
      <c r="L46" s="169"/>
      <c r="M46" s="169"/>
      <c r="N46" s="169"/>
      <c r="O46" s="169"/>
      <c r="P46" s="169"/>
      <c r="Q46" s="169"/>
      <c r="R46" s="169"/>
      <c r="S46" s="169"/>
      <c r="T46" s="5"/>
      <c r="V46" s="170"/>
    </row>
    <row r="47" spans="1:22" x14ac:dyDescent="0.2">
      <c r="A47" s="51"/>
      <c r="B47" s="52"/>
      <c r="C47" s="53"/>
      <c r="D47" s="52"/>
      <c r="E47" s="52"/>
      <c r="F47" s="52"/>
      <c r="G47" s="52"/>
      <c r="H47" s="52"/>
      <c r="I47" s="52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5"/>
      <c r="U47" s="46"/>
      <c r="V47" s="50"/>
    </row>
    <row r="48" spans="1:22" ht="15" x14ac:dyDescent="0.2">
      <c r="A48" s="375" t="s">
        <v>8</v>
      </c>
      <c r="B48" s="376"/>
      <c r="C48" s="376"/>
      <c r="D48" s="376"/>
      <c r="E48" s="376"/>
      <c r="F48" s="376"/>
      <c r="G48" s="376"/>
      <c r="H48" s="376"/>
      <c r="I48" s="376"/>
      <c r="J48" s="376"/>
      <c r="K48" s="376"/>
      <c r="L48" s="376"/>
      <c r="M48" s="376"/>
      <c r="N48" s="376"/>
      <c r="O48" s="376"/>
      <c r="P48" s="376"/>
      <c r="Q48" s="376"/>
      <c r="R48" s="376"/>
      <c r="S48" s="376"/>
      <c r="T48" s="377"/>
      <c r="U48"/>
      <c r="V48" s="50"/>
    </row>
    <row r="49" spans="1:22" ht="15" x14ac:dyDescent="0.2">
      <c r="A49" s="45"/>
      <c r="B49" s="45" t="s">
        <v>23</v>
      </c>
      <c r="C49" s="48"/>
      <c r="D49" s="45"/>
      <c r="E49" s="45"/>
      <c r="F49" s="45"/>
      <c r="G49" s="45"/>
      <c r="H49" s="45"/>
      <c r="I49" s="45"/>
      <c r="J49" s="169">
        <f t="shared" ref="J49:J50" si="5">SUM(K49:T49)</f>
        <v>5000</v>
      </c>
      <c r="K49" s="47"/>
      <c r="L49" s="47"/>
      <c r="M49" s="47"/>
      <c r="N49" s="47"/>
      <c r="O49" s="47"/>
      <c r="P49" s="47"/>
      <c r="Q49" s="47"/>
      <c r="R49" s="47"/>
      <c r="S49" s="47">
        <v>5000</v>
      </c>
      <c r="T49" s="5"/>
      <c r="U49"/>
      <c r="V49" s="50"/>
    </row>
    <row r="50" spans="1:22" ht="15" x14ac:dyDescent="0.2">
      <c r="A50" s="45"/>
      <c r="B50" s="45" t="s">
        <v>16</v>
      </c>
      <c r="C50" s="48"/>
      <c r="D50" s="45"/>
      <c r="E50" s="45"/>
      <c r="F50" s="45"/>
      <c r="G50" s="45"/>
      <c r="H50" s="45"/>
      <c r="I50" s="45"/>
      <c r="J50" s="169">
        <f t="shared" si="5"/>
        <v>0</v>
      </c>
      <c r="K50" s="47"/>
      <c r="L50" s="47"/>
      <c r="M50" s="47"/>
      <c r="N50" s="47"/>
      <c r="O50" s="47"/>
      <c r="P50" s="47"/>
      <c r="Q50" s="47"/>
      <c r="R50" s="47"/>
      <c r="S50" s="47"/>
      <c r="T50" s="5"/>
      <c r="U50"/>
      <c r="V50" s="50"/>
    </row>
    <row r="51" spans="1:22" ht="15" x14ac:dyDescent="0.2">
      <c r="A51" s="347" t="s">
        <v>9</v>
      </c>
      <c r="B51" s="348"/>
      <c r="C51" s="348"/>
      <c r="D51" s="348"/>
      <c r="E51" s="348"/>
      <c r="F51" s="348"/>
      <c r="G51" s="348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9"/>
      <c r="U51"/>
      <c r="V51" s="50"/>
    </row>
    <row r="52" spans="1:22" ht="15" x14ac:dyDescent="0.2">
      <c r="A52" s="69"/>
      <c r="B52" s="45" t="s">
        <v>14</v>
      </c>
      <c r="C52" s="48" t="s">
        <v>88</v>
      </c>
      <c r="D52" s="45"/>
      <c r="E52" s="45"/>
      <c r="F52" s="45">
        <v>20</v>
      </c>
      <c r="G52" s="74" t="s">
        <v>297</v>
      </c>
      <c r="H52" s="101"/>
      <c r="I52" s="74" t="s">
        <v>263</v>
      </c>
      <c r="J52" s="169">
        <f t="shared" ref="J52:J60" si="6">SUM(K52:T52)</f>
        <v>5000</v>
      </c>
      <c r="K52" s="47"/>
      <c r="L52" s="47"/>
      <c r="M52" s="47"/>
      <c r="N52" s="47"/>
      <c r="O52" s="47"/>
      <c r="P52" s="47"/>
      <c r="Q52" s="47">
        <v>5000</v>
      </c>
      <c r="R52" s="47"/>
      <c r="S52" s="47"/>
      <c r="T52" s="5"/>
      <c r="U52"/>
      <c r="V52" s="50"/>
    </row>
    <row r="53" spans="1:22" ht="15" x14ac:dyDescent="0.2">
      <c r="A53" s="69"/>
      <c r="B53" s="45" t="s">
        <v>18</v>
      </c>
      <c r="C53" s="48" t="s">
        <v>65</v>
      </c>
      <c r="D53" s="45"/>
      <c r="E53" s="45"/>
      <c r="F53" s="45">
        <v>40</v>
      </c>
      <c r="G53" s="74" t="s">
        <v>297</v>
      </c>
      <c r="H53" s="101"/>
      <c r="I53" s="74" t="s">
        <v>263</v>
      </c>
      <c r="J53" s="169">
        <f t="shared" si="6"/>
        <v>6500</v>
      </c>
      <c r="K53" s="47"/>
      <c r="L53" s="47"/>
      <c r="M53" s="47"/>
      <c r="N53" s="47"/>
      <c r="O53" s="47">
        <v>3000</v>
      </c>
      <c r="P53" s="47"/>
      <c r="Q53" s="47"/>
      <c r="R53" s="47"/>
      <c r="S53" s="47"/>
      <c r="T53" s="5">
        <v>3500</v>
      </c>
      <c r="U53"/>
      <c r="V53" s="50"/>
    </row>
    <row r="54" spans="1:22" ht="15" x14ac:dyDescent="0.2">
      <c r="A54" s="45"/>
      <c r="B54" s="45" t="s">
        <v>37</v>
      </c>
      <c r="C54" s="48"/>
      <c r="D54" s="45"/>
      <c r="E54" s="45"/>
      <c r="F54" s="45"/>
      <c r="G54" s="45"/>
      <c r="H54" s="49"/>
      <c r="I54" s="45"/>
      <c r="J54" s="169">
        <f t="shared" si="6"/>
        <v>0</v>
      </c>
      <c r="K54" s="47"/>
      <c r="L54" s="47"/>
      <c r="M54" s="47"/>
      <c r="N54" s="47"/>
      <c r="O54" s="47"/>
      <c r="P54" s="47"/>
      <c r="Q54" s="47"/>
      <c r="R54" s="47"/>
      <c r="S54" s="47"/>
      <c r="T54" s="5"/>
      <c r="U54"/>
      <c r="V54" s="50"/>
    </row>
    <row r="55" spans="1:22" ht="15" x14ac:dyDescent="0.2">
      <c r="A55" s="45"/>
      <c r="B55" s="45" t="s">
        <v>29</v>
      </c>
      <c r="C55" s="48"/>
      <c r="D55" s="45"/>
      <c r="E55" s="45"/>
      <c r="F55" s="45"/>
      <c r="G55" s="45"/>
      <c r="H55" s="49"/>
      <c r="I55" s="45"/>
      <c r="J55" s="169">
        <f t="shared" si="6"/>
        <v>3000</v>
      </c>
      <c r="K55" s="47"/>
      <c r="L55" s="47"/>
      <c r="M55" s="47"/>
      <c r="N55" s="47"/>
      <c r="O55" s="47"/>
      <c r="P55" s="47"/>
      <c r="Q55" s="47"/>
      <c r="R55" s="47">
        <v>3000</v>
      </c>
      <c r="S55" s="47"/>
      <c r="T55" s="5"/>
      <c r="U55"/>
      <c r="V55" s="50"/>
    </row>
    <row r="56" spans="1:22" ht="15" x14ac:dyDescent="0.2">
      <c r="A56" s="375" t="s">
        <v>10</v>
      </c>
      <c r="B56" s="376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7"/>
      <c r="U56"/>
      <c r="V56" s="50"/>
    </row>
    <row r="57" spans="1:22" ht="15" x14ac:dyDescent="0.2">
      <c r="A57" s="45"/>
      <c r="B57" s="45" t="s">
        <v>24</v>
      </c>
      <c r="C57" s="48"/>
      <c r="D57" s="45"/>
      <c r="E57" s="45"/>
      <c r="F57" s="45"/>
      <c r="G57" s="45"/>
      <c r="H57" s="45"/>
      <c r="I57" s="45"/>
      <c r="J57" s="169">
        <f t="shared" si="6"/>
        <v>0</v>
      </c>
      <c r="K57" s="47"/>
      <c r="L57" s="47"/>
      <c r="M57" s="47"/>
      <c r="N57" s="47"/>
      <c r="O57" s="47"/>
      <c r="P57" s="47"/>
      <c r="Q57" s="47"/>
      <c r="R57" s="47"/>
      <c r="S57" s="47"/>
      <c r="T57" s="5"/>
      <c r="U57"/>
      <c r="V57" s="50"/>
    </row>
    <row r="58" spans="1:22" ht="15" x14ac:dyDescent="0.2">
      <c r="A58" s="45"/>
      <c r="B58" s="45" t="s">
        <v>28</v>
      </c>
      <c r="C58" s="48"/>
      <c r="D58" s="45"/>
      <c r="E58" s="45"/>
      <c r="F58" s="45"/>
      <c r="G58" s="45"/>
      <c r="H58" s="45"/>
      <c r="I58" s="45"/>
      <c r="J58" s="169">
        <f t="shared" si="6"/>
        <v>0</v>
      </c>
      <c r="K58" s="47"/>
      <c r="L58" s="47"/>
      <c r="M58" s="47"/>
      <c r="N58" s="47"/>
      <c r="O58" s="47"/>
      <c r="P58" s="47"/>
      <c r="Q58" s="47"/>
      <c r="R58" s="47"/>
      <c r="S58" s="47"/>
      <c r="T58" s="5"/>
      <c r="U58"/>
      <c r="V58" s="50"/>
    </row>
    <row r="59" spans="1:22" ht="15" x14ac:dyDescent="0.2">
      <c r="A59" s="45"/>
      <c r="B59" s="45" t="s">
        <v>25</v>
      </c>
      <c r="C59" s="48"/>
      <c r="D59" s="45"/>
      <c r="E59" s="45"/>
      <c r="F59" s="45"/>
      <c r="G59" s="45"/>
      <c r="H59" s="45"/>
      <c r="I59" s="45"/>
      <c r="J59" s="169">
        <f t="shared" si="6"/>
        <v>0</v>
      </c>
      <c r="K59" s="47"/>
      <c r="L59" s="47"/>
      <c r="M59" s="47"/>
      <c r="N59" s="47"/>
      <c r="O59" s="47"/>
      <c r="P59" s="47"/>
      <c r="Q59" s="47"/>
      <c r="R59" s="47"/>
      <c r="S59" s="47"/>
      <c r="T59" s="5"/>
      <c r="U59"/>
      <c r="V59" s="50"/>
    </row>
    <row r="60" spans="1:22" ht="15" x14ac:dyDescent="0.2">
      <c r="A60" s="45"/>
      <c r="B60" s="45" t="s">
        <v>27</v>
      </c>
      <c r="C60" s="48"/>
      <c r="D60" s="45"/>
      <c r="E60" s="45"/>
      <c r="F60" s="45"/>
      <c r="G60" s="45"/>
      <c r="H60" s="45"/>
      <c r="I60" s="45"/>
      <c r="J60" s="169">
        <f t="shared" si="6"/>
        <v>0</v>
      </c>
      <c r="K60" s="47"/>
      <c r="L60" s="47"/>
      <c r="M60" s="47"/>
      <c r="N60" s="47"/>
      <c r="O60" s="47"/>
      <c r="P60" s="47"/>
      <c r="Q60" s="47"/>
      <c r="R60" s="47"/>
      <c r="S60" s="47"/>
      <c r="T60" s="5"/>
      <c r="U60"/>
      <c r="V60" s="50"/>
    </row>
    <row r="61" spans="1:22" ht="15" x14ac:dyDescent="0.2">
      <c r="A61" s="370" t="s">
        <v>38</v>
      </c>
      <c r="B61" s="371"/>
      <c r="C61" s="371"/>
      <c r="D61" s="371"/>
      <c r="E61" s="371"/>
      <c r="F61" s="371"/>
      <c r="G61" s="371"/>
      <c r="H61" s="371"/>
      <c r="I61" s="372"/>
      <c r="J61" s="99">
        <f t="shared" ref="J61:T61" si="7">SUM(J12:J60)</f>
        <v>27700</v>
      </c>
      <c r="K61" s="99">
        <f t="shared" si="7"/>
        <v>0</v>
      </c>
      <c r="L61" s="99">
        <f t="shared" si="7"/>
        <v>0</v>
      </c>
      <c r="M61" s="99">
        <f t="shared" si="7"/>
        <v>0</v>
      </c>
      <c r="N61" s="99">
        <f t="shared" si="7"/>
        <v>0</v>
      </c>
      <c r="O61" s="99">
        <f t="shared" si="7"/>
        <v>3000</v>
      </c>
      <c r="P61" s="99">
        <f t="shared" si="7"/>
        <v>0</v>
      </c>
      <c r="Q61" s="99">
        <f t="shared" si="7"/>
        <v>5000</v>
      </c>
      <c r="R61" s="99">
        <f t="shared" si="7"/>
        <v>8000</v>
      </c>
      <c r="S61" s="99">
        <f t="shared" si="7"/>
        <v>5000</v>
      </c>
      <c r="T61" s="99">
        <f t="shared" si="7"/>
        <v>6700</v>
      </c>
      <c r="U61"/>
      <c r="V61" s="59"/>
    </row>
    <row r="63" spans="1:22" x14ac:dyDescent="0.2">
      <c r="A63" s="210" t="s">
        <v>1054</v>
      </c>
      <c r="B63" s="179"/>
      <c r="C63" s="211"/>
      <c r="D63" s="179"/>
      <c r="E63" s="179"/>
      <c r="F63" s="179"/>
      <c r="G63" s="179"/>
      <c r="H63" s="179"/>
      <c r="I63" s="179"/>
      <c r="J63" s="212"/>
      <c r="K63" s="179"/>
      <c r="L63" s="179"/>
      <c r="M63" s="179"/>
      <c r="N63" s="179"/>
      <c r="O63" s="179"/>
      <c r="P63" s="179"/>
      <c r="Q63" s="179"/>
      <c r="R63" s="179"/>
      <c r="S63" s="179"/>
      <c r="T63" s="179"/>
    </row>
    <row r="65" spans="1:20" ht="15" x14ac:dyDescent="0.2">
      <c r="A65" s="181" t="s">
        <v>1055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</row>
    <row r="66" spans="1:20" ht="15" x14ac:dyDescent="0.2">
      <c r="A66" s="181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</row>
    <row r="67" spans="1:20" s="4" customFormat="1" ht="15" x14ac:dyDescent="0.2">
      <c r="A67" s="143" t="s">
        <v>1056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</row>
    <row r="68" spans="1:20" s="4" customFormat="1" ht="15" x14ac:dyDescent="0.2">
      <c r="A68" s="143" t="s">
        <v>1057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</row>
    <row r="69" spans="1:20" s="4" customFormat="1" ht="15" x14ac:dyDescent="0.2">
      <c r="A69" s="143" t="s">
        <v>1058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</row>
    <row r="70" spans="1:20" s="4" customFormat="1" ht="15" x14ac:dyDescent="0.2">
      <c r="A70" s="143" t="s">
        <v>1059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</row>
  </sheetData>
  <mergeCells count="22">
    <mergeCell ref="A48:T48"/>
    <mergeCell ref="A51:T51"/>
    <mergeCell ref="A56:T56"/>
    <mergeCell ref="A61:I61"/>
    <mergeCell ref="A28:T28"/>
    <mergeCell ref="A33:T33"/>
    <mergeCell ref="A37:T37"/>
    <mergeCell ref="A39:T39"/>
    <mergeCell ref="A23:T23"/>
    <mergeCell ref="G5:I7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T9"/>
    <mergeCell ref="A11:T11"/>
    <mergeCell ref="A15:T15"/>
  </mergeCells>
  <printOptions horizontalCentered="1"/>
  <pageMargins left="0.25" right="0.25" top="0.5" bottom="0.75" header="0.3" footer="0.3"/>
  <pageSetup scale="69" fitToHeight="4" orientation="landscape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0"/>
    <pageSetUpPr fitToPage="1"/>
  </sheetPr>
  <dimension ref="A1:V60"/>
  <sheetViews>
    <sheetView topLeftCell="A2" zoomScale="160" zoomScaleNormal="160" zoomScalePageLayoutView="62" workbookViewId="0">
      <selection activeCell="R26" sqref="R26"/>
    </sheetView>
  </sheetViews>
  <sheetFormatPr baseColWidth="10" defaultColWidth="9.1640625" defaultRowHeight="13" x14ac:dyDescent="0.2"/>
  <cols>
    <col min="1" max="1" width="5.6640625" style="2" customWidth="1"/>
    <col min="2" max="2" width="23" style="2" customWidth="1"/>
    <col min="3" max="3" width="13.6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213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216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Information'!F16</f>
        <v>797</v>
      </c>
      <c r="G5" s="350" t="s">
        <v>214</v>
      </c>
      <c r="H5" s="351"/>
      <c r="I5" s="352"/>
    </row>
    <row r="6" spans="1:22" x14ac:dyDescent="0.2">
      <c r="B6" s="46" t="s">
        <v>54</v>
      </c>
      <c r="C6" s="64">
        <f>'Property Information'!G16</f>
        <v>43381</v>
      </c>
      <c r="G6" s="353"/>
      <c r="H6" s="354"/>
      <c r="I6" s="355"/>
    </row>
    <row r="7" spans="1:22" x14ac:dyDescent="0.2">
      <c r="B7" s="46" t="s">
        <v>97</v>
      </c>
      <c r="C7" s="65">
        <f>'Property Information'!I16</f>
        <v>2013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69"/>
      <c r="B12" s="1" t="s">
        <v>0</v>
      </c>
      <c r="C12" s="15"/>
      <c r="D12" s="1"/>
      <c r="E12" s="1"/>
      <c r="F12" s="1">
        <v>100</v>
      </c>
      <c r="G12" s="74" t="s">
        <v>264</v>
      </c>
      <c r="H12" s="1"/>
      <c r="I12" s="74" t="s">
        <v>263</v>
      </c>
      <c r="J12" s="169">
        <f t="shared" ref="J12:J14" si="0"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5"/>
      <c r="V12" s="44"/>
    </row>
    <row r="13" spans="1:22" x14ac:dyDescent="0.2">
      <c r="A13" s="69"/>
      <c r="B13" s="1" t="s">
        <v>35</v>
      </c>
      <c r="C13" s="15"/>
      <c r="D13" s="1"/>
      <c r="E13" s="1"/>
      <c r="F13" s="1">
        <v>100</v>
      </c>
      <c r="G13" s="74" t="s">
        <v>264</v>
      </c>
      <c r="H13" s="1"/>
      <c r="I13" s="74" t="s">
        <v>263</v>
      </c>
      <c r="J13" s="169">
        <f t="shared" si="0"/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V13" s="44"/>
    </row>
    <row r="14" spans="1:22" x14ac:dyDescent="0.2">
      <c r="A14" s="69"/>
      <c r="B14" s="45" t="s">
        <v>157</v>
      </c>
      <c r="C14" s="15"/>
      <c r="D14" s="1"/>
      <c r="E14" s="1"/>
      <c r="F14" s="1">
        <v>100</v>
      </c>
      <c r="G14" s="74" t="s">
        <v>264</v>
      </c>
      <c r="H14" s="1"/>
      <c r="I14" s="74" t="s">
        <v>263</v>
      </c>
      <c r="J14" s="169">
        <f t="shared" si="0"/>
        <v>0</v>
      </c>
      <c r="K14" s="5"/>
      <c r="L14" s="5"/>
      <c r="M14" s="5"/>
      <c r="N14" s="5"/>
      <c r="O14" s="5"/>
      <c r="P14" s="5"/>
      <c r="Q14" s="5"/>
      <c r="R14" s="5"/>
      <c r="S14" s="5"/>
      <c r="T14" s="5"/>
      <c r="V14" s="44"/>
    </row>
    <row r="15" spans="1:22" x14ac:dyDescent="0.2">
      <c r="A15" s="347" t="s">
        <v>1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9"/>
      <c r="V15" s="44"/>
    </row>
    <row r="16" spans="1:22" x14ac:dyDescent="0.2">
      <c r="A16" s="69"/>
      <c r="B16" s="45" t="s">
        <v>21</v>
      </c>
      <c r="C16" s="48" t="s">
        <v>104</v>
      </c>
      <c r="D16" s="45"/>
      <c r="E16" s="45"/>
      <c r="F16" s="45">
        <v>40</v>
      </c>
      <c r="G16" s="74" t="s">
        <v>264</v>
      </c>
      <c r="H16" s="49"/>
      <c r="I16" s="74" t="s">
        <v>263</v>
      </c>
      <c r="J16" s="169">
        <f>SUM(K16:T16)</f>
        <v>0</v>
      </c>
      <c r="K16" s="47"/>
      <c r="L16" s="47"/>
      <c r="M16" s="47"/>
      <c r="N16" s="47"/>
      <c r="O16" s="47"/>
      <c r="P16" s="47"/>
      <c r="Q16" s="47"/>
      <c r="R16" s="47"/>
      <c r="S16" s="47"/>
      <c r="T16" s="5"/>
      <c r="V16" s="44"/>
    </row>
    <row r="17" spans="1:22" x14ac:dyDescent="0.2">
      <c r="A17" s="69"/>
      <c r="B17" s="45" t="s">
        <v>124</v>
      </c>
      <c r="C17" s="48" t="s">
        <v>67</v>
      </c>
      <c r="D17" s="45"/>
      <c r="E17" s="45"/>
      <c r="F17" s="45">
        <v>30</v>
      </c>
      <c r="G17" s="74" t="s">
        <v>264</v>
      </c>
      <c r="H17" s="49"/>
      <c r="I17" s="74" t="s">
        <v>263</v>
      </c>
      <c r="J17" s="169">
        <f t="shared" ref="J17:J20" si="1">SUM(K17:T17)</f>
        <v>0</v>
      </c>
      <c r="K17" s="47"/>
      <c r="L17" s="47"/>
      <c r="M17" s="47"/>
      <c r="N17" s="47"/>
      <c r="O17" s="47"/>
      <c r="P17" s="47"/>
      <c r="Q17" s="47"/>
      <c r="R17" s="47"/>
      <c r="S17" s="47"/>
      <c r="T17" s="5"/>
      <c r="V17" s="44"/>
    </row>
    <row r="18" spans="1:22" ht="28" x14ac:dyDescent="0.2">
      <c r="A18" s="69"/>
      <c r="B18" s="45" t="s">
        <v>22</v>
      </c>
      <c r="C18" s="62" t="s">
        <v>161</v>
      </c>
      <c r="D18" s="45"/>
      <c r="E18" s="45"/>
      <c r="F18" s="45">
        <v>40</v>
      </c>
      <c r="G18" s="74" t="s">
        <v>264</v>
      </c>
      <c r="H18" s="73"/>
      <c r="I18" s="74" t="s">
        <v>263</v>
      </c>
      <c r="J18" s="169">
        <f t="shared" si="1"/>
        <v>0</v>
      </c>
      <c r="K18" s="47"/>
      <c r="L18" s="47"/>
      <c r="M18" s="47"/>
      <c r="N18" s="47"/>
      <c r="O18" s="47"/>
      <c r="P18" s="47"/>
      <c r="Q18" s="47"/>
      <c r="R18" s="47"/>
      <c r="S18" s="47"/>
      <c r="T18" s="5"/>
      <c r="V18" s="50"/>
    </row>
    <row r="19" spans="1:22" x14ac:dyDescent="0.2">
      <c r="A19" s="69"/>
      <c r="B19" s="45" t="s">
        <v>26</v>
      </c>
      <c r="C19" s="76" t="s">
        <v>476</v>
      </c>
      <c r="D19" s="45"/>
      <c r="E19" s="45"/>
      <c r="F19" s="45">
        <v>35</v>
      </c>
      <c r="G19" s="74" t="s">
        <v>264</v>
      </c>
      <c r="H19" s="49"/>
      <c r="I19" s="74" t="s">
        <v>263</v>
      </c>
      <c r="J19" s="169">
        <f t="shared" si="1"/>
        <v>0</v>
      </c>
      <c r="K19" s="47"/>
      <c r="L19" s="47"/>
      <c r="M19" s="47"/>
      <c r="N19" s="47"/>
      <c r="O19" s="47"/>
      <c r="P19" s="47"/>
      <c r="Q19" s="47"/>
      <c r="R19" s="47"/>
      <c r="S19" s="47"/>
      <c r="T19" s="5"/>
      <c r="V19" s="44"/>
    </row>
    <row r="20" spans="1:22" x14ac:dyDescent="0.2">
      <c r="A20" s="69"/>
      <c r="B20" s="45" t="s">
        <v>53</v>
      </c>
      <c r="C20" s="76" t="s">
        <v>302</v>
      </c>
      <c r="D20" s="45"/>
      <c r="E20" s="45"/>
      <c r="F20" s="45">
        <v>14</v>
      </c>
      <c r="G20" s="74" t="s">
        <v>264</v>
      </c>
      <c r="H20" s="49"/>
      <c r="I20" s="74" t="s">
        <v>263</v>
      </c>
      <c r="J20" s="169">
        <f t="shared" si="1"/>
        <v>5000</v>
      </c>
      <c r="K20" s="47"/>
      <c r="L20" s="47"/>
      <c r="M20" s="47"/>
      <c r="N20" s="47"/>
      <c r="O20" s="47"/>
      <c r="P20" s="47"/>
      <c r="Q20" s="47"/>
      <c r="R20" s="47">
        <v>5000</v>
      </c>
      <c r="S20" s="47"/>
      <c r="T20" s="5"/>
      <c r="V20" s="50"/>
    </row>
    <row r="21" spans="1:22" x14ac:dyDescent="0.2">
      <c r="A21" s="69"/>
      <c r="B21" s="45" t="s">
        <v>2</v>
      </c>
      <c r="C21" s="76" t="s">
        <v>477</v>
      </c>
      <c r="D21" s="45"/>
      <c r="E21" s="45"/>
      <c r="F21" s="29">
        <v>35</v>
      </c>
      <c r="G21" s="74" t="s">
        <v>264</v>
      </c>
      <c r="H21" s="49"/>
      <c r="I21" s="74" t="s">
        <v>263</v>
      </c>
      <c r="J21" s="169">
        <f>SUM(K21:T21)</f>
        <v>0</v>
      </c>
      <c r="K21" s="47"/>
      <c r="L21" s="47"/>
      <c r="M21" s="47"/>
      <c r="N21" s="47"/>
      <c r="O21" s="47"/>
      <c r="P21" s="47"/>
      <c r="Q21" s="47"/>
      <c r="R21" s="47"/>
      <c r="S21" s="47"/>
      <c r="T21" s="5"/>
      <c r="V21" s="44"/>
    </row>
    <row r="22" spans="1:22" x14ac:dyDescent="0.2">
      <c r="A22" s="347" t="s">
        <v>3</v>
      </c>
      <c r="B22" s="348"/>
      <c r="C22" s="348"/>
      <c r="D22" s="348"/>
      <c r="E22" s="348"/>
      <c r="F22" s="348"/>
      <c r="G22" s="348"/>
      <c r="H22" s="348"/>
      <c r="I22" s="348"/>
      <c r="J22" s="348"/>
      <c r="K22" s="348"/>
      <c r="L22" s="348"/>
      <c r="M22" s="348"/>
      <c r="N22" s="348"/>
      <c r="O22" s="348"/>
      <c r="P22" s="348"/>
      <c r="Q22" s="348"/>
      <c r="R22" s="348"/>
      <c r="S22" s="348"/>
      <c r="T22" s="349"/>
      <c r="V22" s="44"/>
    </row>
    <row r="23" spans="1:22" x14ac:dyDescent="0.2">
      <c r="A23" s="69"/>
      <c r="B23" s="1" t="s">
        <v>30</v>
      </c>
      <c r="C23" s="76" t="s">
        <v>471</v>
      </c>
      <c r="D23" s="1"/>
      <c r="E23" s="1"/>
      <c r="F23" s="1">
        <v>35</v>
      </c>
      <c r="G23" s="74" t="s">
        <v>264</v>
      </c>
      <c r="H23" s="100"/>
      <c r="I23" s="74" t="s">
        <v>263</v>
      </c>
      <c r="J23" s="169">
        <f>SUM(K23:T23)</f>
        <v>0</v>
      </c>
      <c r="K23" s="5"/>
      <c r="L23" s="5"/>
      <c r="M23" s="5"/>
      <c r="N23" s="5"/>
      <c r="O23" s="5"/>
      <c r="P23" s="5"/>
      <c r="Q23" s="5"/>
      <c r="R23" s="5"/>
      <c r="S23" s="5"/>
      <c r="T23" s="5"/>
      <c r="V23" s="44"/>
    </row>
    <row r="24" spans="1:22" x14ac:dyDescent="0.2">
      <c r="A24" s="347" t="s">
        <v>4</v>
      </c>
      <c r="B24" s="348"/>
      <c r="C24" s="348"/>
      <c r="D24" s="348"/>
      <c r="E24" s="348"/>
      <c r="F24" s="348"/>
      <c r="G24" s="348"/>
      <c r="H24" s="348"/>
      <c r="I24" s="348"/>
      <c r="J24" s="348"/>
      <c r="K24" s="348"/>
      <c r="L24" s="348"/>
      <c r="M24" s="348"/>
      <c r="N24" s="348"/>
      <c r="O24" s="348"/>
      <c r="P24" s="348"/>
      <c r="Q24" s="348"/>
      <c r="R24" s="348"/>
      <c r="S24" s="348"/>
      <c r="T24" s="349"/>
      <c r="V24" s="44"/>
    </row>
    <row r="25" spans="1:22" x14ac:dyDescent="0.2">
      <c r="A25" s="69"/>
      <c r="B25" s="45" t="s">
        <v>11</v>
      </c>
      <c r="C25" s="48" t="s">
        <v>55</v>
      </c>
      <c r="D25" s="45"/>
      <c r="E25" s="45"/>
      <c r="F25" s="45">
        <v>15</v>
      </c>
      <c r="G25" s="74" t="s">
        <v>264</v>
      </c>
      <c r="H25" s="49"/>
      <c r="I25" s="74" t="s">
        <v>263</v>
      </c>
      <c r="J25" s="169">
        <f>SUM(K25:T25)</f>
        <v>7500</v>
      </c>
      <c r="K25" s="47"/>
      <c r="L25" s="47"/>
      <c r="M25" s="47"/>
      <c r="N25" s="47"/>
      <c r="O25" s="47"/>
      <c r="P25" s="47"/>
      <c r="Q25" s="47"/>
      <c r="R25" s="47"/>
      <c r="S25" s="47">
        <v>7500</v>
      </c>
      <c r="T25" s="5"/>
      <c r="V25" s="50"/>
    </row>
    <row r="26" spans="1:22" x14ac:dyDescent="0.2">
      <c r="A26" s="69"/>
      <c r="B26" s="45" t="s">
        <v>13</v>
      </c>
      <c r="C26" s="76" t="s">
        <v>471</v>
      </c>
      <c r="D26" s="45"/>
      <c r="E26" s="45"/>
      <c r="F26" s="45">
        <v>20</v>
      </c>
      <c r="G26" s="74" t="s">
        <v>264</v>
      </c>
      <c r="H26" s="49"/>
      <c r="I26" s="74" t="s">
        <v>263</v>
      </c>
      <c r="J26" s="169">
        <f>SUM(K26:T26)</f>
        <v>5000</v>
      </c>
      <c r="K26" s="47"/>
      <c r="L26" s="47"/>
      <c r="M26" s="47"/>
      <c r="N26" s="47"/>
      <c r="O26" s="47"/>
      <c r="P26" s="47"/>
      <c r="Q26" s="47"/>
      <c r="R26" s="47">
        <v>5000</v>
      </c>
      <c r="S26" s="47"/>
      <c r="T26" s="5"/>
      <c r="V26" s="44"/>
    </row>
    <row r="27" spans="1:22" x14ac:dyDescent="0.2">
      <c r="A27" s="347" t="s">
        <v>6</v>
      </c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9"/>
      <c r="V27" s="44"/>
    </row>
    <row r="28" spans="1:22" ht="28" x14ac:dyDescent="0.2">
      <c r="A28" s="69"/>
      <c r="B28" s="74" t="s">
        <v>478</v>
      </c>
      <c r="C28" s="76" t="s">
        <v>475</v>
      </c>
      <c r="D28" s="45"/>
      <c r="E28" s="45"/>
      <c r="F28" s="45">
        <v>13</v>
      </c>
      <c r="G28" s="74" t="s">
        <v>264</v>
      </c>
      <c r="H28" s="49"/>
      <c r="I28" s="75" t="s">
        <v>1000</v>
      </c>
      <c r="J28" s="169">
        <f>SUM(K28:T28)</f>
        <v>8000</v>
      </c>
      <c r="K28" s="47"/>
      <c r="L28" s="47"/>
      <c r="M28" s="47"/>
      <c r="N28" s="47"/>
      <c r="O28" s="47"/>
      <c r="P28" s="47"/>
      <c r="Q28" s="169">
        <v>8000</v>
      </c>
      <c r="R28" s="47"/>
      <c r="S28" s="47"/>
      <c r="T28" s="5"/>
      <c r="V28" s="44"/>
    </row>
    <row r="29" spans="1:22" x14ac:dyDescent="0.2">
      <c r="A29" s="347" t="s">
        <v>7</v>
      </c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9"/>
      <c r="V29" s="44"/>
    </row>
    <row r="30" spans="1:22" s="121" customFormat="1" x14ac:dyDescent="0.2">
      <c r="A30" s="69"/>
      <c r="B30" s="74" t="s">
        <v>164</v>
      </c>
      <c r="C30" s="76"/>
      <c r="D30" s="74"/>
      <c r="E30" s="74"/>
      <c r="F30" s="180">
        <v>30</v>
      </c>
      <c r="G30" s="74" t="s">
        <v>971</v>
      </c>
      <c r="H30" s="102"/>
      <c r="I30" s="74" t="s">
        <v>966</v>
      </c>
      <c r="J30" s="169">
        <f>SUM(K30:T30)</f>
        <v>0</v>
      </c>
      <c r="K30" s="169"/>
      <c r="L30" s="169"/>
      <c r="M30" s="169"/>
      <c r="N30" s="169"/>
      <c r="O30" s="169"/>
      <c r="P30" s="169"/>
      <c r="Q30" s="169"/>
      <c r="R30" s="169"/>
      <c r="S30" s="169"/>
      <c r="T30" s="5"/>
      <c r="V30" s="170"/>
    </row>
    <row r="31" spans="1:22" s="121" customFormat="1" ht="28" x14ac:dyDescent="0.2">
      <c r="A31" s="69"/>
      <c r="B31" s="74" t="s">
        <v>990</v>
      </c>
      <c r="C31" s="76"/>
      <c r="D31" s="74"/>
      <c r="E31" s="74"/>
      <c r="F31" s="180">
        <v>20</v>
      </c>
      <c r="G31" s="75" t="s">
        <v>991</v>
      </c>
      <c r="H31" s="102"/>
      <c r="I31" s="75" t="s">
        <v>969</v>
      </c>
      <c r="J31" s="169">
        <f t="shared" ref="J31:J36" si="2">SUM(K31:T31)</f>
        <v>0</v>
      </c>
      <c r="K31" s="169"/>
      <c r="L31" s="169"/>
      <c r="M31" s="169"/>
      <c r="N31" s="169"/>
      <c r="O31" s="169"/>
      <c r="P31" s="169"/>
      <c r="Q31" s="169"/>
      <c r="R31" s="169"/>
      <c r="S31" s="169"/>
      <c r="T31" s="5"/>
      <c r="V31" s="170"/>
    </row>
    <row r="32" spans="1:22" s="121" customFormat="1" ht="28" x14ac:dyDescent="0.2">
      <c r="A32" s="69"/>
      <c r="B32" s="74" t="s">
        <v>167</v>
      </c>
      <c r="C32" s="76"/>
      <c r="D32" s="74"/>
      <c r="E32" s="74"/>
      <c r="F32" s="180">
        <v>20</v>
      </c>
      <c r="G32" s="75" t="s">
        <v>992</v>
      </c>
      <c r="H32" s="102"/>
      <c r="I32" s="75" t="s">
        <v>969</v>
      </c>
      <c r="J32" s="169">
        <f t="shared" si="2"/>
        <v>0</v>
      </c>
      <c r="K32" s="169"/>
      <c r="L32" s="169"/>
      <c r="M32" s="169"/>
      <c r="N32" s="169"/>
      <c r="O32" s="169"/>
      <c r="P32" s="169"/>
      <c r="Q32" s="169"/>
      <c r="R32" s="169"/>
      <c r="S32" s="169"/>
      <c r="T32" s="5"/>
      <c r="V32" s="170"/>
    </row>
    <row r="33" spans="1:22" s="121" customFormat="1" x14ac:dyDescent="0.2">
      <c r="A33" s="69"/>
      <c r="B33" s="74" t="s">
        <v>15</v>
      </c>
      <c r="C33" s="76"/>
      <c r="D33" s="74"/>
      <c r="E33" s="74"/>
      <c r="F33" s="180">
        <v>30</v>
      </c>
      <c r="G33" s="74" t="s">
        <v>971</v>
      </c>
      <c r="H33" s="102"/>
      <c r="I33" s="74" t="s">
        <v>966</v>
      </c>
      <c r="J33" s="169">
        <f t="shared" si="2"/>
        <v>0</v>
      </c>
      <c r="K33" s="169"/>
      <c r="L33" s="169"/>
      <c r="M33" s="169"/>
      <c r="N33" s="169"/>
      <c r="O33" s="169"/>
      <c r="P33" s="169"/>
      <c r="Q33" s="169"/>
      <c r="R33" s="169"/>
      <c r="S33" s="169"/>
      <c r="T33" s="5"/>
      <c r="V33" s="170"/>
    </row>
    <row r="34" spans="1:22" s="121" customFormat="1" ht="28" x14ac:dyDescent="0.2">
      <c r="A34" s="69"/>
      <c r="B34" s="75" t="s">
        <v>20</v>
      </c>
      <c r="C34" s="76"/>
      <c r="D34" s="74"/>
      <c r="E34" s="74"/>
      <c r="F34" s="180">
        <v>30</v>
      </c>
      <c r="G34" s="74" t="s">
        <v>971</v>
      </c>
      <c r="H34" s="102"/>
      <c r="I34" s="74" t="s">
        <v>966</v>
      </c>
      <c r="J34" s="169">
        <f t="shared" si="2"/>
        <v>0</v>
      </c>
      <c r="K34" s="169"/>
      <c r="L34" s="169"/>
      <c r="M34" s="169"/>
      <c r="N34" s="169"/>
      <c r="O34" s="169"/>
      <c r="P34" s="169"/>
      <c r="Q34" s="169"/>
      <c r="R34" s="169"/>
      <c r="S34" s="169"/>
      <c r="T34" s="5"/>
      <c r="V34" s="170"/>
    </row>
    <row r="35" spans="1:22" s="121" customFormat="1" x14ac:dyDescent="0.2">
      <c r="A35" s="69"/>
      <c r="B35" s="74" t="s">
        <v>135</v>
      </c>
      <c r="C35" s="76"/>
      <c r="D35" s="74"/>
      <c r="E35" s="74"/>
      <c r="F35" s="180">
        <v>15</v>
      </c>
      <c r="G35" s="74" t="s">
        <v>971</v>
      </c>
      <c r="H35" s="102"/>
      <c r="I35" s="74" t="s">
        <v>966</v>
      </c>
      <c r="J35" s="169">
        <f t="shared" si="2"/>
        <v>0</v>
      </c>
      <c r="K35" s="169"/>
      <c r="L35" s="169"/>
      <c r="M35" s="169"/>
      <c r="N35" s="169"/>
      <c r="O35" s="169"/>
      <c r="P35" s="169"/>
      <c r="Q35" s="169"/>
      <c r="R35" s="169"/>
      <c r="S35" s="169"/>
      <c r="T35" s="5"/>
      <c r="V35" s="170"/>
    </row>
    <row r="36" spans="1:22" s="121" customFormat="1" x14ac:dyDescent="0.2">
      <c r="A36" s="69"/>
      <c r="B36" s="74" t="s">
        <v>36</v>
      </c>
      <c r="C36" s="76"/>
      <c r="D36" s="74"/>
      <c r="E36" s="74"/>
      <c r="F36" s="180">
        <v>10</v>
      </c>
      <c r="G36" s="75"/>
      <c r="H36" s="102"/>
      <c r="I36" s="74" t="s">
        <v>966</v>
      </c>
      <c r="J36" s="169">
        <f t="shared" si="2"/>
        <v>0</v>
      </c>
      <c r="K36" s="169"/>
      <c r="L36" s="169"/>
      <c r="M36" s="169"/>
      <c r="N36" s="169"/>
      <c r="O36" s="169"/>
      <c r="P36" s="169"/>
      <c r="Q36" s="169"/>
      <c r="R36" s="169"/>
      <c r="S36" s="169"/>
      <c r="T36" s="5"/>
      <c r="V36" s="170"/>
    </row>
    <row r="37" spans="1:22" x14ac:dyDescent="0.2">
      <c r="A37" s="51"/>
      <c r="B37" s="52"/>
      <c r="C37" s="53"/>
      <c r="D37" s="52"/>
      <c r="E37" s="52"/>
      <c r="F37" s="52"/>
      <c r="G37" s="52"/>
      <c r="H37" s="52"/>
      <c r="I37" s="52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"/>
      <c r="U37" s="46"/>
      <c r="V37" s="50"/>
    </row>
    <row r="38" spans="1:22" ht="15" x14ac:dyDescent="0.2">
      <c r="A38" s="375" t="s">
        <v>8</v>
      </c>
      <c r="B38" s="376"/>
      <c r="C38" s="376"/>
      <c r="D38" s="376"/>
      <c r="E38" s="376"/>
      <c r="F38" s="376"/>
      <c r="G38" s="376"/>
      <c r="H38" s="376"/>
      <c r="I38" s="376"/>
      <c r="J38" s="376"/>
      <c r="K38" s="376"/>
      <c r="L38" s="376"/>
      <c r="M38" s="376"/>
      <c r="N38" s="376"/>
      <c r="O38" s="376"/>
      <c r="P38" s="376"/>
      <c r="Q38" s="376"/>
      <c r="R38" s="376"/>
      <c r="S38" s="376"/>
      <c r="T38" s="377"/>
      <c r="U38"/>
      <c r="V38" s="50"/>
    </row>
    <row r="39" spans="1:22" ht="15" x14ac:dyDescent="0.2">
      <c r="A39" s="45"/>
      <c r="B39" s="45" t="s">
        <v>23</v>
      </c>
      <c r="C39" s="48"/>
      <c r="D39" s="45"/>
      <c r="E39" s="45"/>
      <c r="F39" s="45"/>
      <c r="G39" s="45"/>
      <c r="H39" s="45"/>
      <c r="I39" s="45"/>
      <c r="J39" s="169">
        <f t="shared" ref="J39:J40" si="3">SUM(K39:T39)</f>
        <v>0</v>
      </c>
      <c r="K39" s="47"/>
      <c r="L39" s="47"/>
      <c r="M39" s="47"/>
      <c r="N39" s="47"/>
      <c r="O39" s="47"/>
      <c r="P39" s="47"/>
      <c r="Q39" s="47"/>
      <c r="R39" s="47"/>
      <c r="S39" s="47"/>
      <c r="T39" s="5"/>
      <c r="U39"/>
      <c r="V39" s="50"/>
    </row>
    <row r="40" spans="1:22" ht="15" x14ac:dyDescent="0.2">
      <c r="A40" s="45"/>
      <c r="B40" s="45" t="s">
        <v>16</v>
      </c>
      <c r="C40" s="48"/>
      <c r="D40" s="45"/>
      <c r="E40" s="45"/>
      <c r="F40" s="45"/>
      <c r="G40" s="45"/>
      <c r="H40" s="45"/>
      <c r="I40" s="45"/>
      <c r="J40" s="169">
        <f t="shared" si="3"/>
        <v>0</v>
      </c>
      <c r="K40" s="47"/>
      <c r="L40" s="47"/>
      <c r="M40" s="47"/>
      <c r="N40" s="47"/>
      <c r="O40" s="47"/>
      <c r="P40" s="47"/>
      <c r="Q40" s="47"/>
      <c r="R40" s="47"/>
      <c r="S40" s="47"/>
      <c r="T40" s="5"/>
      <c r="U40"/>
      <c r="V40" s="50"/>
    </row>
    <row r="41" spans="1:22" ht="15" x14ac:dyDescent="0.2">
      <c r="A41" s="347" t="s">
        <v>9</v>
      </c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9"/>
      <c r="U41"/>
      <c r="V41" s="50"/>
    </row>
    <row r="42" spans="1:22" ht="15" x14ac:dyDescent="0.2">
      <c r="A42" s="69"/>
      <c r="B42" s="45" t="s">
        <v>14</v>
      </c>
      <c r="C42" s="48" t="s">
        <v>88</v>
      </c>
      <c r="D42" s="45"/>
      <c r="E42" s="45"/>
      <c r="F42" s="45">
        <v>20</v>
      </c>
      <c r="G42" s="74" t="s">
        <v>297</v>
      </c>
      <c r="H42" s="101"/>
      <c r="I42" s="74" t="s">
        <v>263</v>
      </c>
      <c r="J42" s="169">
        <f t="shared" ref="J42:J50" si="4">SUM(K42:T42)</f>
        <v>5000</v>
      </c>
      <c r="K42" s="47"/>
      <c r="L42" s="47"/>
      <c r="M42" s="47"/>
      <c r="N42" s="47"/>
      <c r="O42" s="47"/>
      <c r="P42" s="47"/>
      <c r="Q42" s="47"/>
      <c r="R42" s="47">
        <v>5000</v>
      </c>
      <c r="S42" s="47"/>
      <c r="T42" s="5"/>
      <c r="U42"/>
      <c r="V42" s="50"/>
    </row>
    <row r="43" spans="1:22" ht="15" x14ac:dyDescent="0.2">
      <c r="A43" s="69"/>
      <c r="B43" s="45" t="s">
        <v>18</v>
      </c>
      <c r="C43" s="48" t="s">
        <v>65</v>
      </c>
      <c r="D43" s="45"/>
      <c r="E43" s="45"/>
      <c r="F43" s="45">
        <v>40</v>
      </c>
      <c r="G43" s="74" t="s">
        <v>297</v>
      </c>
      <c r="H43" s="101"/>
      <c r="I43" s="74" t="s">
        <v>263</v>
      </c>
      <c r="J43" s="169">
        <f t="shared" si="4"/>
        <v>5000</v>
      </c>
      <c r="K43" s="47"/>
      <c r="L43" s="47"/>
      <c r="M43" s="47"/>
      <c r="N43" s="47"/>
      <c r="O43" s="47"/>
      <c r="P43" s="47"/>
      <c r="Q43" s="47"/>
      <c r="R43" s="47"/>
      <c r="S43" s="47">
        <v>5000</v>
      </c>
      <c r="T43" s="5"/>
      <c r="U43"/>
      <c r="V43" s="50"/>
    </row>
    <row r="44" spans="1:22" ht="15" x14ac:dyDescent="0.2">
      <c r="A44" s="45"/>
      <c r="B44" s="45" t="s">
        <v>37</v>
      </c>
      <c r="C44" s="48"/>
      <c r="D44" s="45"/>
      <c r="E44" s="45"/>
      <c r="F44" s="45"/>
      <c r="G44" s="45"/>
      <c r="H44" s="49"/>
      <c r="I44" s="45"/>
      <c r="J44" s="169">
        <f t="shared" si="4"/>
        <v>0</v>
      </c>
      <c r="K44" s="47"/>
      <c r="L44" s="47"/>
      <c r="M44" s="47"/>
      <c r="N44" s="47"/>
      <c r="O44" s="47"/>
      <c r="P44" s="47"/>
      <c r="Q44" s="47"/>
      <c r="R44" s="47"/>
      <c r="S44" s="47"/>
      <c r="T44" s="5"/>
      <c r="U44"/>
      <c r="V44" s="50"/>
    </row>
    <row r="45" spans="1:22" ht="15" x14ac:dyDescent="0.2">
      <c r="A45" s="45"/>
      <c r="B45" s="45" t="s">
        <v>29</v>
      </c>
      <c r="C45" s="48"/>
      <c r="D45" s="45"/>
      <c r="E45" s="45"/>
      <c r="F45" s="45"/>
      <c r="G45" s="45"/>
      <c r="H45" s="49"/>
      <c r="I45" s="45"/>
      <c r="J45" s="169">
        <f t="shared" si="4"/>
        <v>5000</v>
      </c>
      <c r="K45" s="47"/>
      <c r="L45" s="47"/>
      <c r="M45" s="47"/>
      <c r="N45" s="47"/>
      <c r="O45" s="47"/>
      <c r="P45" s="47"/>
      <c r="Q45" s="47"/>
      <c r="R45" s="47">
        <v>5000</v>
      </c>
      <c r="S45" s="47"/>
      <c r="T45" s="5"/>
      <c r="U45"/>
      <c r="V45" s="50"/>
    </row>
    <row r="46" spans="1:22" ht="15" x14ac:dyDescent="0.2">
      <c r="A46" s="375" t="s">
        <v>10</v>
      </c>
      <c r="B46" s="376"/>
      <c r="C46" s="376"/>
      <c r="D46" s="376"/>
      <c r="E46" s="376"/>
      <c r="F46" s="376"/>
      <c r="G46" s="376"/>
      <c r="H46" s="376"/>
      <c r="I46" s="376"/>
      <c r="J46" s="376"/>
      <c r="K46" s="376"/>
      <c r="L46" s="376"/>
      <c r="M46" s="376"/>
      <c r="N46" s="376"/>
      <c r="O46" s="376"/>
      <c r="P46" s="376"/>
      <c r="Q46" s="376"/>
      <c r="R46" s="376"/>
      <c r="S46" s="376"/>
      <c r="T46" s="377"/>
      <c r="U46"/>
      <c r="V46" s="50"/>
    </row>
    <row r="47" spans="1:22" ht="15" x14ac:dyDescent="0.2">
      <c r="A47" s="45"/>
      <c r="B47" s="45" t="s">
        <v>24</v>
      </c>
      <c r="C47" s="48"/>
      <c r="D47" s="45"/>
      <c r="E47" s="45"/>
      <c r="F47" s="45"/>
      <c r="G47" s="45"/>
      <c r="H47" s="45"/>
      <c r="I47" s="45"/>
      <c r="J47" s="169">
        <f t="shared" si="4"/>
        <v>0</v>
      </c>
      <c r="K47" s="47"/>
      <c r="L47" s="47"/>
      <c r="M47" s="47"/>
      <c r="N47" s="47"/>
      <c r="O47" s="47"/>
      <c r="P47" s="47"/>
      <c r="Q47" s="47"/>
      <c r="R47" s="47"/>
      <c r="S47" s="47"/>
      <c r="T47" s="5"/>
      <c r="U47"/>
      <c r="V47" s="50"/>
    </row>
    <row r="48" spans="1:22" ht="15" x14ac:dyDescent="0.2">
      <c r="A48" s="45"/>
      <c r="B48" s="45" t="s">
        <v>28</v>
      </c>
      <c r="C48" s="48"/>
      <c r="D48" s="45"/>
      <c r="E48" s="45"/>
      <c r="F48" s="45"/>
      <c r="G48" s="45"/>
      <c r="H48" s="45"/>
      <c r="I48" s="45"/>
      <c r="J48" s="169">
        <f t="shared" si="4"/>
        <v>0</v>
      </c>
      <c r="K48" s="47"/>
      <c r="L48" s="47"/>
      <c r="M48" s="47"/>
      <c r="N48" s="47"/>
      <c r="O48" s="47"/>
      <c r="P48" s="47"/>
      <c r="Q48" s="47"/>
      <c r="R48" s="47"/>
      <c r="S48" s="47"/>
      <c r="T48" s="5"/>
      <c r="U48"/>
      <c r="V48" s="50"/>
    </row>
    <row r="49" spans="1:22" ht="15" x14ac:dyDescent="0.2">
      <c r="A49" s="45"/>
      <c r="B49" s="45" t="s">
        <v>25</v>
      </c>
      <c r="C49" s="48"/>
      <c r="D49" s="45"/>
      <c r="E49" s="45"/>
      <c r="F49" s="45"/>
      <c r="G49" s="45"/>
      <c r="H49" s="45"/>
      <c r="I49" s="45"/>
      <c r="J49" s="169">
        <f t="shared" si="4"/>
        <v>0</v>
      </c>
      <c r="K49" s="47"/>
      <c r="L49" s="47"/>
      <c r="M49" s="47"/>
      <c r="N49" s="47"/>
      <c r="O49" s="47"/>
      <c r="P49" s="47"/>
      <c r="Q49" s="47"/>
      <c r="R49" s="47"/>
      <c r="S49" s="47"/>
      <c r="T49" s="5"/>
      <c r="U49"/>
      <c r="V49" s="50"/>
    </row>
    <row r="50" spans="1:22" ht="15" x14ac:dyDescent="0.2">
      <c r="A50" s="45"/>
      <c r="B50" s="45" t="s">
        <v>27</v>
      </c>
      <c r="C50" s="48"/>
      <c r="D50" s="45"/>
      <c r="E50" s="45"/>
      <c r="F50" s="45"/>
      <c r="G50" s="45"/>
      <c r="H50" s="45"/>
      <c r="I50" s="45"/>
      <c r="J50" s="169">
        <f t="shared" si="4"/>
        <v>0</v>
      </c>
      <c r="K50" s="47"/>
      <c r="L50" s="47"/>
      <c r="M50" s="47"/>
      <c r="N50" s="47"/>
      <c r="O50" s="47"/>
      <c r="P50" s="47"/>
      <c r="Q50" s="47"/>
      <c r="R50" s="47"/>
      <c r="S50" s="47"/>
      <c r="T50" s="5"/>
      <c r="U50"/>
      <c r="V50" s="50"/>
    </row>
    <row r="51" spans="1:22" ht="15" x14ac:dyDescent="0.2">
      <c r="A51" s="370" t="s">
        <v>38</v>
      </c>
      <c r="B51" s="371"/>
      <c r="C51" s="371"/>
      <c r="D51" s="371"/>
      <c r="E51" s="371"/>
      <c r="F51" s="371"/>
      <c r="G51" s="371"/>
      <c r="H51" s="371"/>
      <c r="I51" s="372"/>
      <c r="J51" s="99">
        <f t="shared" ref="J51:T51" si="5">SUM(J15:J50)</f>
        <v>40500</v>
      </c>
      <c r="K51" s="99">
        <f t="shared" si="5"/>
        <v>0</v>
      </c>
      <c r="L51" s="99">
        <f t="shared" si="5"/>
        <v>0</v>
      </c>
      <c r="M51" s="99">
        <f t="shared" si="5"/>
        <v>0</v>
      </c>
      <c r="N51" s="99">
        <f t="shared" si="5"/>
        <v>0</v>
      </c>
      <c r="O51" s="99">
        <f t="shared" si="5"/>
        <v>0</v>
      </c>
      <c r="P51" s="99">
        <f t="shared" si="5"/>
        <v>0</v>
      </c>
      <c r="Q51" s="99">
        <f t="shared" si="5"/>
        <v>8000</v>
      </c>
      <c r="R51" s="99">
        <f t="shared" si="5"/>
        <v>20000</v>
      </c>
      <c r="S51" s="99">
        <f t="shared" si="5"/>
        <v>12500</v>
      </c>
      <c r="T51" s="99">
        <f t="shared" si="5"/>
        <v>0</v>
      </c>
      <c r="U51"/>
      <c r="V51" s="59"/>
    </row>
    <row r="53" spans="1:22" x14ac:dyDescent="0.2">
      <c r="A53" s="210" t="s">
        <v>1054</v>
      </c>
      <c r="B53" s="179"/>
      <c r="C53" s="211"/>
      <c r="D53" s="179"/>
      <c r="E53" s="179"/>
      <c r="F53" s="179"/>
      <c r="G53" s="179"/>
      <c r="H53" s="179"/>
      <c r="I53" s="179"/>
      <c r="J53" s="212"/>
      <c r="K53" s="179"/>
      <c r="L53" s="179"/>
      <c r="M53" s="179"/>
      <c r="N53" s="179"/>
      <c r="O53" s="179"/>
      <c r="P53" s="179"/>
      <c r="Q53" s="179"/>
      <c r="R53" s="179"/>
      <c r="S53" s="179"/>
      <c r="T53" s="179"/>
    </row>
    <row r="55" spans="1:22" ht="15" x14ac:dyDescent="0.2">
      <c r="A55" s="181" t="s">
        <v>1055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</row>
    <row r="56" spans="1:22" ht="15" x14ac:dyDescent="0.2">
      <c r="A56" s="181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</row>
    <row r="57" spans="1:22" s="4" customFormat="1" ht="15" x14ac:dyDescent="0.2">
      <c r="A57" s="143" t="s">
        <v>1056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</row>
    <row r="58" spans="1:22" s="4" customFormat="1" ht="15" x14ac:dyDescent="0.2">
      <c r="A58" s="143" t="s">
        <v>1057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</row>
    <row r="59" spans="1:22" s="4" customFormat="1" ht="15" x14ac:dyDescent="0.2">
      <c r="A59" s="143" t="s">
        <v>1058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</row>
    <row r="60" spans="1:22" s="4" customFormat="1" ht="15" x14ac:dyDescent="0.2">
      <c r="A60" s="143" t="s">
        <v>1059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</row>
  </sheetData>
  <mergeCells count="21">
    <mergeCell ref="A38:T38"/>
    <mergeCell ref="A41:T41"/>
    <mergeCell ref="A46:T46"/>
    <mergeCell ref="A51:I51"/>
    <mergeCell ref="A24:T24"/>
    <mergeCell ref="A27:T27"/>
    <mergeCell ref="A29:T29"/>
    <mergeCell ref="A22:T22"/>
    <mergeCell ref="G5:I7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T9"/>
    <mergeCell ref="A11:T11"/>
    <mergeCell ref="A15:T15"/>
  </mergeCells>
  <printOptions horizontalCentered="1"/>
  <pageMargins left="0.25" right="0.25" top="0.5" bottom="0.75" header="0.3" footer="0.3"/>
  <pageSetup scale="69" fitToHeight="3" orientation="landscape" r:id="rId1"/>
  <headerFooter>
    <oddFooter>&amp;C&amp;P</oddFooter>
  </headerFooter>
  <rowBreaks count="1" manualBreakCount="1">
    <brk id="45" max="19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0"/>
    <pageSetUpPr fitToPage="1"/>
  </sheetPr>
  <dimension ref="A1:V65"/>
  <sheetViews>
    <sheetView topLeftCell="A17" zoomScale="170" zoomScaleNormal="170" zoomScalePageLayoutView="62" workbookViewId="0">
      <selection activeCell="J50" sqref="J50"/>
    </sheetView>
  </sheetViews>
  <sheetFormatPr baseColWidth="10" defaultColWidth="9.1640625" defaultRowHeight="13" x14ac:dyDescent="0.2"/>
  <cols>
    <col min="1" max="1" width="5.6640625" style="2" customWidth="1"/>
    <col min="2" max="2" width="23" style="2" customWidth="1"/>
    <col min="3" max="3" width="13.6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215</v>
      </c>
      <c r="I1" s="121"/>
      <c r="J1" s="122"/>
      <c r="K1" s="121"/>
      <c r="L1" s="121"/>
    </row>
    <row r="2" spans="1:22" x14ac:dyDescent="0.2">
      <c r="A2" s="4" t="s">
        <v>223</v>
      </c>
      <c r="I2" s="123"/>
      <c r="J2" s="122"/>
      <c r="K2" s="121"/>
      <c r="L2" s="121"/>
    </row>
    <row r="3" spans="1:22" x14ac:dyDescent="0.2">
      <c r="I3" s="121"/>
      <c r="J3" s="122"/>
      <c r="K3" s="121"/>
      <c r="L3" s="121"/>
    </row>
    <row r="4" spans="1:22" x14ac:dyDescent="0.2">
      <c r="B4" s="2" t="s">
        <v>31</v>
      </c>
      <c r="C4" s="33" t="s">
        <v>217</v>
      </c>
      <c r="D4" s="46"/>
      <c r="G4" s="32" t="s">
        <v>32</v>
      </c>
      <c r="H4" s="31"/>
      <c r="I4" s="124"/>
      <c r="J4" s="122"/>
      <c r="K4" s="121"/>
      <c r="L4" s="121"/>
    </row>
    <row r="5" spans="1:22" x14ac:dyDescent="0.2">
      <c r="B5" s="2" t="s">
        <v>33</v>
      </c>
      <c r="C5" s="28">
        <f>'Property Information'!F17</f>
        <v>2400</v>
      </c>
      <c r="G5" s="378" t="s">
        <v>211</v>
      </c>
      <c r="H5" s="379"/>
      <c r="I5" s="380"/>
    </row>
    <row r="6" spans="1:22" x14ac:dyDescent="0.2">
      <c r="B6" s="46" t="s">
        <v>54</v>
      </c>
      <c r="C6" s="17">
        <f>'Property Information'!G17</f>
        <v>43481</v>
      </c>
      <c r="G6" s="381"/>
      <c r="H6" s="382"/>
      <c r="I6" s="380"/>
    </row>
    <row r="7" spans="1:22" x14ac:dyDescent="0.2">
      <c r="B7" s="46" t="s">
        <v>97</v>
      </c>
      <c r="C7" s="24">
        <f>'Property Information'!I17</f>
        <v>2008</v>
      </c>
      <c r="G7" s="383"/>
      <c r="H7" s="384"/>
      <c r="I7" s="385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69"/>
      <c r="B12" s="1" t="s">
        <v>0</v>
      </c>
      <c r="C12" s="15"/>
      <c r="D12" s="1"/>
      <c r="E12" s="1"/>
      <c r="F12" s="1">
        <v>100</v>
      </c>
      <c r="G12" s="74" t="s">
        <v>264</v>
      </c>
      <c r="H12" s="1"/>
      <c r="I12" s="74" t="s">
        <v>263</v>
      </c>
      <c r="J12" s="169">
        <f t="shared" ref="J12:J15" si="0">SUM(K12:S12)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5"/>
      <c r="V12" s="44"/>
    </row>
    <row r="13" spans="1:22" x14ac:dyDescent="0.2">
      <c r="A13" s="69"/>
      <c r="B13" s="1" t="s">
        <v>35</v>
      </c>
      <c r="C13" s="15"/>
      <c r="D13" s="1"/>
      <c r="E13" s="1"/>
      <c r="F13" s="1">
        <v>100</v>
      </c>
      <c r="G13" s="74" t="s">
        <v>264</v>
      </c>
      <c r="H13" s="1"/>
      <c r="I13" s="74" t="s">
        <v>263</v>
      </c>
      <c r="J13" s="169">
        <f t="shared" si="0"/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V13" s="44"/>
    </row>
    <row r="14" spans="1:22" x14ac:dyDescent="0.2">
      <c r="A14" s="69"/>
      <c r="B14" s="74" t="s">
        <v>470</v>
      </c>
      <c r="C14" s="15"/>
      <c r="D14" s="1"/>
      <c r="E14" s="1"/>
      <c r="F14" s="1">
        <v>50</v>
      </c>
      <c r="G14" s="74" t="s">
        <v>264</v>
      </c>
      <c r="H14" s="1"/>
      <c r="I14" s="74" t="s">
        <v>263</v>
      </c>
      <c r="J14" s="169">
        <f t="shared" si="0"/>
        <v>0</v>
      </c>
      <c r="K14" s="5"/>
      <c r="L14" s="5"/>
      <c r="M14" s="5"/>
      <c r="N14" s="5"/>
      <c r="O14" s="5"/>
      <c r="P14" s="5"/>
      <c r="Q14" s="5"/>
      <c r="R14" s="5"/>
      <c r="S14" s="5"/>
      <c r="T14" s="5"/>
      <c r="V14" s="44"/>
    </row>
    <row r="15" spans="1:22" x14ac:dyDescent="0.2">
      <c r="A15" s="69"/>
      <c r="B15" s="45" t="s">
        <v>157</v>
      </c>
      <c r="C15" s="15"/>
      <c r="D15" s="1"/>
      <c r="E15" s="1"/>
      <c r="F15" s="1">
        <v>100</v>
      </c>
      <c r="G15" s="74" t="s">
        <v>264</v>
      </c>
      <c r="H15" s="1"/>
      <c r="I15" s="74" t="s">
        <v>263</v>
      </c>
      <c r="J15" s="169">
        <f t="shared" si="0"/>
        <v>0</v>
      </c>
      <c r="K15" s="5"/>
      <c r="L15" s="5"/>
      <c r="M15" s="5"/>
      <c r="N15" s="5"/>
      <c r="O15" s="5"/>
      <c r="P15" s="5"/>
      <c r="Q15" s="5"/>
      <c r="R15" s="5"/>
      <c r="S15" s="5"/>
      <c r="T15" s="5"/>
      <c r="V15" s="44"/>
    </row>
    <row r="16" spans="1:22" x14ac:dyDescent="0.2">
      <c r="A16" s="347" t="s">
        <v>1</v>
      </c>
      <c r="B16" s="348"/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9"/>
      <c r="V16" s="44"/>
    </row>
    <row r="17" spans="1:22" x14ac:dyDescent="0.2">
      <c r="A17" s="69"/>
      <c r="B17" s="1" t="s">
        <v>21</v>
      </c>
      <c r="C17" s="48" t="s">
        <v>113</v>
      </c>
      <c r="D17" s="1"/>
      <c r="E17" s="1"/>
      <c r="F17" s="1">
        <v>50</v>
      </c>
      <c r="G17" s="74" t="s">
        <v>264</v>
      </c>
      <c r="H17" s="100"/>
      <c r="I17" s="74" t="s">
        <v>263</v>
      </c>
      <c r="J17" s="169">
        <f t="shared" ref="J17:J23" si="1">SUM(K17:S17)</f>
        <v>0</v>
      </c>
      <c r="K17" s="47"/>
      <c r="L17" s="5"/>
      <c r="M17" s="5"/>
      <c r="N17" s="5"/>
      <c r="O17" s="5"/>
      <c r="P17" s="5"/>
      <c r="Q17" s="5"/>
      <c r="R17" s="5"/>
      <c r="S17" s="5"/>
      <c r="T17" s="1"/>
      <c r="V17" s="44"/>
    </row>
    <row r="18" spans="1:22" x14ac:dyDescent="0.2">
      <c r="A18" s="69"/>
      <c r="B18" s="45" t="s">
        <v>121</v>
      </c>
      <c r="C18" s="76" t="s">
        <v>138</v>
      </c>
      <c r="D18" s="1"/>
      <c r="E18" s="1"/>
      <c r="F18" s="1">
        <v>15</v>
      </c>
      <c r="G18" s="74" t="s">
        <v>264</v>
      </c>
      <c r="H18" s="100"/>
      <c r="I18" s="74" t="s">
        <v>263</v>
      </c>
      <c r="J18" s="169">
        <f t="shared" si="1"/>
        <v>0</v>
      </c>
      <c r="K18" s="47"/>
      <c r="L18" s="5"/>
      <c r="M18" s="5"/>
      <c r="N18" s="5"/>
      <c r="O18" s="5"/>
      <c r="P18" s="5"/>
      <c r="Q18" s="5"/>
      <c r="R18" s="5"/>
      <c r="S18" s="5"/>
      <c r="T18" s="1"/>
      <c r="V18" s="44"/>
    </row>
    <row r="19" spans="1:22" x14ac:dyDescent="0.2">
      <c r="A19" s="69"/>
      <c r="B19" s="45" t="s">
        <v>124</v>
      </c>
      <c r="C19" s="76" t="s">
        <v>104</v>
      </c>
      <c r="D19" s="1"/>
      <c r="E19" s="1"/>
      <c r="F19" s="1">
        <v>30</v>
      </c>
      <c r="G19" s="74" t="s">
        <v>264</v>
      </c>
      <c r="H19" s="100"/>
      <c r="I19" s="74" t="s">
        <v>263</v>
      </c>
      <c r="J19" s="169">
        <f t="shared" si="1"/>
        <v>0</v>
      </c>
      <c r="K19" s="47"/>
      <c r="L19" s="47"/>
      <c r="M19" s="47"/>
      <c r="N19" s="5"/>
      <c r="O19" s="5"/>
      <c r="P19" s="5"/>
      <c r="Q19" s="5"/>
      <c r="R19" s="5"/>
      <c r="S19" s="5"/>
      <c r="T19" s="1"/>
      <c r="V19" s="44"/>
    </row>
    <row r="20" spans="1:22" ht="28" x14ac:dyDescent="0.2">
      <c r="A20" s="69"/>
      <c r="B20" s="1" t="s">
        <v>26</v>
      </c>
      <c r="C20" s="107" t="s">
        <v>469</v>
      </c>
      <c r="D20" s="1"/>
      <c r="E20" s="1"/>
      <c r="F20" s="1">
        <v>30</v>
      </c>
      <c r="G20" s="74" t="s">
        <v>264</v>
      </c>
      <c r="H20" s="100"/>
      <c r="I20" s="74" t="s">
        <v>263</v>
      </c>
      <c r="J20" s="169">
        <f t="shared" si="1"/>
        <v>0</v>
      </c>
      <c r="K20" s="5"/>
      <c r="L20" s="5"/>
      <c r="M20" s="5"/>
      <c r="N20" s="5"/>
      <c r="O20" s="5"/>
      <c r="P20" s="5"/>
      <c r="Q20" s="5"/>
      <c r="R20" s="5"/>
      <c r="S20" s="5"/>
      <c r="T20" s="1"/>
      <c r="V20" s="44"/>
    </row>
    <row r="21" spans="1:22" x14ac:dyDescent="0.2">
      <c r="A21" s="165"/>
      <c r="B21" s="120" t="s">
        <v>53</v>
      </c>
      <c r="C21" s="151" t="s">
        <v>302</v>
      </c>
      <c r="D21" s="152"/>
      <c r="E21" s="152"/>
      <c r="F21" s="152">
        <v>14</v>
      </c>
      <c r="G21" s="158" t="s">
        <v>264</v>
      </c>
      <c r="H21" s="100"/>
      <c r="I21" s="158" t="s">
        <v>263</v>
      </c>
      <c r="J21" s="226">
        <f t="shared" si="1"/>
        <v>4000</v>
      </c>
      <c r="K21" s="149"/>
      <c r="L21" s="146"/>
      <c r="M21" s="146"/>
      <c r="N21" s="146"/>
      <c r="O21" s="146">
        <v>4000</v>
      </c>
      <c r="P21" s="146"/>
      <c r="Q21" s="146"/>
      <c r="R21" s="146"/>
      <c r="S21" s="146"/>
      <c r="T21" s="1"/>
      <c r="V21" s="50"/>
    </row>
    <row r="22" spans="1:22" ht="28" x14ac:dyDescent="0.2">
      <c r="A22" s="164"/>
      <c r="B22" s="159" t="s">
        <v>2</v>
      </c>
      <c r="C22" s="162" t="s">
        <v>418</v>
      </c>
      <c r="D22" s="148"/>
      <c r="E22" s="148"/>
      <c r="F22" s="163">
        <v>35</v>
      </c>
      <c r="G22" s="159" t="s">
        <v>264</v>
      </c>
      <c r="H22" s="167"/>
      <c r="I22" s="159" t="s">
        <v>263</v>
      </c>
      <c r="J22" s="228">
        <f t="shared" si="1"/>
        <v>0</v>
      </c>
      <c r="K22" s="147"/>
      <c r="L22" s="147"/>
      <c r="M22" s="147"/>
      <c r="N22" s="147"/>
      <c r="O22" s="147"/>
      <c r="P22" s="147"/>
      <c r="Q22" s="147"/>
      <c r="R22" s="147"/>
      <c r="S22" s="147"/>
      <c r="T22" s="1"/>
      <c r="V22" s="44"/>
    </row>
    <row r="23" spans="1:22" ht="42" x14ac:dyDescent="0.2">
      <c r="A23" s="164"/>
      <c r="B23" s="159" t="s">
        <v>2</v>
      </c>
      <c r="C23" s="162" t="s">
        <v>317</v>
      </c>
      <c r="D23" s="148"/>
      <c r="E23" s="148"/>
      <c r="F23" s="163">
        <v>25</v>
      </c>
      <c r="G23" s="159" t="s">
        <v>264</v>
      </c>
      <c r="H23" s="167"/>
      <c r="I23" s="159" t="s">
        <v>263</v>
      </c>
      <c r="J23" s="228">
        <f t="shared" si="1"/>
        <v>0</v>
      </c>
      <c r="K23" s="147"/>
      <c r="L23" s="147"/>
      <c r="M23" s="147"/>
      <c r="N23" s="147"/>
      <c r="O23" s="147"/>
      <c r="P23" s="147"/>
      <c r="Q23" s="147"/>
      <c r="R23" s="147"/>
      <c r="S23" s="147"/>
      <c r="T23" s="1"/>
      <c r="V23" s="44"/>
    </row>
    <row r="24" spans="1:22" x14ac:dyDescent="0.2">
      <c r="A24" s="374" t="s">
        <v>3</v>
      </c>
      <c r="B24" s="365"/>
      <c r="C24" s="365"/>
      <c r="D24" s="365"/>
      <c r="E24" s="365"/>
      <c r="F24" s="365"/>
      <c r="G24" s="365"/>
      <c r="H24" s="365"/>
      <c r="I24" s="365"/>
      <c r="J24" s="365"/>
      <c r="K24" s="365"/>
      <c r="L24" s="365"/>
      <c r="M24" s="365"/>
      <c r="N24" s="365"/>
      <c r="O24" s="365"/>
      <c r="P24" s="365"/>
      <c r="Q24" s="365"/>
      <c r="R24" s="365"/>
      <c r="S24" s="365"/>
      <c r="T24" s="366"/>
      <c r="V24" s="44"/>
    </row>
    <row r="25" spans="1:22" x14ac:dyDescent="0.2">
      <c r="A25" s="69"/>
      <c r="B25" s="1" t="s">
        <v>30</v>
      </c>
      <c r="C25" s="76" t="s">
        <v>471</v>
      </c>
      <c r="D25" s="1"/>
      <c r="E25" s="1"/>
      <c r="F25" s="1">
        <v>30</v>
      </c>
      <c r="G25" s="74" t="s">
        <v>264</v>
      </c>
      <c r="H25" s="100"/>
      <c r="I25" s="74" t="s">
        <v>263</v>
      </c>
      <c r="J25" s="169">
        <f>SUM(K25:S25)</f>
        <v>0</v>
      </c>
      <c r="K25" s="5"/>
      <c r="L25" s="5"/>
      <c r="M25" s="5"/>
      <c r="N25" s="5"/>
      <c r="O25" s="5"/>
      <c r="P25" s="5"/>
      <c r="Q25" s="5"/>
      <c r="R25" s="5"/>
      <c r="S25" s="5"/>
      <c r="T25" s="1"/>
      <c r="V25" s="44"/>
    </row>
    <row r="26" spans="1:22" ht="14" x14ac:dyDescent="0.2">
      <c r="A26" s="69"/>
      <c r="B26" s="1" t="s">
        <v>30</v>
      </c>
      <c r="C26" s="107" t="s">
        <v>956</v>
      </c>
      <c r="D26" s="1"/>
      <c r="E26" s="1"/>
      <c r="F26" s="1">
        <v>20</v>
      </c>
      <c r="G26" s="74" t="s">
        <v>264</v>
      </c>
      <c r="H26" s="100"/>
      <c r="I26" s="74" t="s">
        <v>263</v>
      </c>
      <c r="J26" s="169">
        <f t="shared" ref="J26:J27" si="2">SUM(K26:S26)</f>
        <v>0</v>
      </c>
      <c r="K26" s="47"/>
      <c r="L26" s="5"/>
      <c r="M26" s="47"/>
      <c r="N26" s="5"/>
      <c r="O26" s="5"/>
      <c r="P26" s="5"/>
      <c r="Q26" s="5"/>
      <c r="R26" s="5"/>
      <c r="S26" s="5"/>
      <c r="T26" s="1"/>
      <c r="V26" s="50"/>
    </row>
    <row r="27" spans="1:22" x14ac:dyDescent="0.2">
      <c r="A27" s="69"/>
      <c r="B27" s="1" t="s">
        <v>17</v>
      </c>
      <c r="C27" s="48" t="s">
        <v>113</v>
      </c>
      <c r="D27" s="1"/>
      <c r="E27" s="1"/>
      <c r="F27" s="1">
        <v>80</v>
      </c>
      <c r="G27" s="74" t="s">
        <v>264</v>
      </c>
      <c r="H27" s="100"/>
      <c r="I27" s="74" t="s">
        <v>263</v>
      </c>
      <c r="J27" s="169">
        <f t="shared" si="2"/>
        <v>0</v>
      </c>
      <c r="K27" s="47"/>
      <c r="L27" s="47"/>
      <c r="M27" s="5"/>
      <c r="N27" s="5"/>
      <c r="O27" s="5"/>
      <c r="P27" s="5"/>
      <c r="Q27" s="5"/>
      <c r="R27" s="5"/>
      <c r="S27" s="5"/>
      <c r="T27" s="1"/>
      <c r="V27" s="44"/>
    </row>
    <row r="28" spans="1:22" x14ac:dyDescent="0.2">
      <c r="A28" s="347" t="s">
        <v>4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9"/>
      <c r="V28" s="44"/>
    </row>
    <row r="29" spans="1:22" x14ac:dyDescent="0.2">
      <c r="A29" s="69"/>
      <c r="B29" s="1" t="s">
        <v>11</v>
      </c>
      <c r="C29" s="48" t="s">
        <v>109</v>
      </c>
      <c r="D29" s="1"/>
      <c r="E29" s="1"/>
      <c r="F29" s="1">
        <v>25</v>
      </c>
      <c r="G29" s="74" t="s">
        <v>264</v>
      </c>
      <c r="H29" s="1"/>
      <c r="I29" s="74" t="s">
        <v>263</v>
      </c>
      <c r="J29" s="169">
        <f>SUM(K29:S29)</f>
        <v>0</v>
      </c>
      <c r="K29" s="47"/>
      <c r="L29" s="5"/>
      <c r="M29" s="5"/>
      <c r="N29" s="5"/>
      <c r="O29" s="47"/>
      <c r="P29" s="5"/>
      <c r="Q29" s="5"/>
      <c r="R29" s="5"/>
      <c r="S29" s="5"/>
      <c r="T29" s="1"/>
      <c r="V29" s="50"/>
    </row>
    <row r="30" spans="1:22" x14ac:dyDescent="0.2">
      <c r="A30" s="69"/>
      <c r="B30" s="1" t="s">
        <v>12</v>
      </c>
      <c r="C30" s="76" t="s">
        <v>472</v>
      </c>
      <c r="D30" s="1"/>
      <c r="E30" s="1"/>
      <c r="F30" s="1">
        <v>30</v>
      </c>
      <c r="G30" s="74" t="s">
        <v>264</v>
      </c>
      <c r="H30" s="1"/>
      <c r="I30" s="74" t="s">
        <v>263</v>
      </c>
      <c r="J30" s="169">
        <f t="shared" ref="J30:J31" si="3">SUM(K30:S30)</f>
        <v>0</v>
      </c>
      <c r="K30" s="5"/>
      <c r="L30" s="5"/>
      <c r="M30" s="5"/>
      <c r="N30" s="5"/>
      <c r="O30" s="47"/>
      <c r="P30" s="47"/>
      <c r="Q30" s="5"/>
      <c r="R30" s="5"/>
      <c r="S30" s="5"/>
      <c r="T30" s="1"/>
      <c r="V30" s="44"/>
    </row>
    <row r="31" spans="1:22" ht="14" x14ac:dyDescent="0.2">
      <c r="A31" s="69"/>
      <c r="B31" s="45" t="s">
        <v>158</v>
      </c>
      <c r="C31" s="107" t="s">
        <v>956</v>
      </c>
      <c r="D31" s="1"/>
      <c r="E31" s="1"/>
      <c r="F31" s="1">
        <v>25</v>
      </c>
      <c r="G31" s="74" t="s">
        <v>264</v>
      </c>
      <c r="H31" s="1"/>
      <c r="I31" s="74" t="s">
        <v>263</v>
      </c>
      <c r="J31" s="169">
        <f t="shared" si="3"/>
        <v>0</v>
      </c>
      <c r="K31" s="5"/>
      <c r="L31" s="5"/>
      <c r="M31" s="5"/>
      <c r="N31" s="5"/>
      <c r="O31" s="5"/>
      <c r="P31" s="5"/>
      <c r="Q31" s="5"/>
      <c r="R31" s="5"/>
      <c r="S31" s="5"/>
      <c r="T31" s="1"/>
      <c r="V31" s="44"/>
    </row>
    <row r="32" spans="1:22" x14ac:dyDescent="0.2">
      <c r="A32" s="347" t="s">
        <v>6</v>
      </c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8"/>
      <c r="Q32" s="348"/>
      <c r="R32" s="348"/>
      <c r="S32" s="348"/>
      <c r="T32" s="349"/>
      <c r="V32" s="44"/>
    </row>
    <row r="33" spans="1:22" s="121" customFormat="1" ht="28" x14ac:dyDescent="0.2">
      <c r="A33" s="69"/>
      <c r="B33" s="74" t="s">
        <v>494</v>
      </c>
      <c r="C33" s="76" t="s">
        <v>475</v>
      </c>
      <c r="D33" s="74"/>
      <c r="E33" s="74"/>
      <c r="F33" s="74">
        <v>13</v>
      </c>
      <c r="G33" s="74" t="s">
        <v>971</v>
      </c>
      <c r="H33" s="101"/>
      <c r="I33" s="75" t="s">
        <v>969</v>
      </c>
      <c r="J33" s="169">
        <f>SUM(K33:S33)</f>
        <v>16000</v>
      </c>
      <c r="K33" s="169"/>
      <c r="L33" s="169">
        <v>16000</v>
      </c>
      <c r="M33" s="169"/>
      <c r="N33" s="169"/>
      <c r="O33" s="169"/>
      <c r="P33" s="169"/>
      <c r="Q33" s="169"/>
      <c r="R33" s="169"/>
      <c r="S33" s="169"/>
      <c r="T33" s="1"/>
      <c r="V33" s="170"/>
    </row>
    <row r="34" spans="1:22" x14ac:dyDescent="0.2">
      <c r="A34" s="347" t="s">
        <v>7</v>
      </c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9"/>
      <c r="V34" s="44"/>
    </row>
    <row r="35" spans="1:22" s="121" customFormat="1" x14ac:dyDescent="0.2">
      <c r="A35" s="69"/>
      <c r="B35" s="74" t="s">
        <v>164</v>
      </c>
      <c r="C35" s="76"/>
      <c r="D35" s="74"/>
      <c r="E35" s="74"/>
      <c r="F35" s="180">
        <v>30</v>
      </c>
      <c r="G35" s="74" t="s">
        <v>971</v>
      </c>
      <c r="H35" s="102"/>
      <c r="I35" s="74" t="s">
        <v>966</v>
      </c>
      <c r="J35" s="169">
        <f>SUM(K35:S35)</f>
        <v>0</v>
      </c>
      <c r="K35" s="169"/>
      <c r="L35" s="169"/>
      <c r="M35" s="169"/>
      <c r="N35" s="169"/>
      <c r="O35" s="169"/>
      <c r="P35" s="169"/>
      <c r="Q35" s="169"/>
      <c r="R35" s="169"/>
      <c r="S35" s="169"/>
      <c r="T35" s="1"/>
      <c r="V35" s="170"/>
    </row>
    <row r="36" spans="1:22" s="121" customFormat="1" ht="28" x14ac:dyDescent="0.2">
      <c r="A36" s="69"/>
      <c r="B36" s="74" t="s">
        <v>990</v>
      </c>
      <c r="C36" s="76"/>
      <c r="D36" s="74"/>
      <c r="E36" s="74"/>
      <c r="F36" s="180">
        <v>20</v>
      </c>
      <c r="G36" s="75" t="s">
        <v>991</v>
      </c>
      <c r="H36" s="102"/>
      <c r="I36" s="75" t="s">
        <v>969</v>
      </c>
      <c r="J36" s="169">
        <f t="shared" ref="J36:J41" si="4">SUM(K36:S36)</f>
        <v>0</v>
      </c>
      <c r="K36" s="169"/>
      <c r="L36" s="169"/>
      <c r="M36" s="169"/>
      <c r="N36" s="169"/>
      <c r="O36" s="169"/>
      <c r="P36" s="169"/>
      <c r="Q36" s="169"/>
      <c r="R36" s="169"/>
      <c r="S36" s="169"/>
      <c r="T36" s="1"/>
      <c r="V36" s="170"/>
    </row>
    <row r="37" spans="1:22" s="121" customFormat="1" ht="28" x14ac:dyDescent="0.2">
      <c r="A37" s="69"/>
      <c r="B37" s="74" t="s">
        <v>167</v>
      </c>
      <c r="C37" s="76"/>
      <c r="D37" s="74"/>
      <c r="E37" s="74"/>
      <c r="F37" s="180">
        <v>20</v>
      </c>
      <c r="G37" s="75" t="s">
        <v>992</v>
      </c>
      <c r="H37" s="102"/>
      <c r="I37" s="75" t="s">
        <v>969</v>
      </c>
      <c r="J37" s="169">
        <f t="shared" si="4"/>
        <v>0</v>
      </c>
      <c r="K37" s="169"/>
      <c r="L37" s="169"/>
      <c r="M37" s="169"/>
      <c r="N37" s="169"/>
      <c r="O37" s="169"/>
      <c r="P37" s="169"/>
      <c r="Q37" s="169"/>
      <c r="R37" s="169"/>
      <c r="S37" s="169"/>
      <c r="T37" s="1"/>
      <c r="V37" s="170"/>
    </row>
    <row r="38" spans="1:22" s="121" customFormat="1" x14ac:dyDescent="0.2">
      <c r="A38" s="69"/>
      <c r="B38" s="74" t="s">
        <v>15</v>
      </c>
      <c r="C38" s="76"/>
      <c r="D38" s="74"/>
      <c r="E38" s="74"/>
      <c r="F38" s="180">
        <v>30</v>
      </c>
      <c r="G38" s="74" t="s">
        <v>971</v>
      </c>
      <c r="H38" s="102"/>
      <c r="I38" s="74" t="s">
        <v>966</v>
      </c>
      <c r="J38" s="169">
        <f t="shared" si="4"/>
        <v>0</v>
      </c>
      <c r="K38" s="169"/>
      <c r="L38" s="169"/>
      <c r="M38" s="169"/>
      <c r="N38" s="169"/>
      <c r="O38" s="169"/>
      <c r="P38" s="169"/>
      <c r="Q38" s="169"/>
      <c r="R38" s="169"/>
      <c r="S38" s="169"/>
      <c r="T38" s="1"/>
      <c r="V38" s="170"/>
    </row>
    <row r="39" spans="1:22" s="121" customFormat="1" ht="28" x14ac:dyDescent="0.2">
      <c r="A39" s="69"/>
      <c r="B39" s="75" t="s">
        <v>20</v>
      </c>
      <c r="C39" s="76"/>
      <c r="D39" s="74"/>
      <c r="E39" s="74"/>
      <c r="F39" s="180">
        <v>30</v>
      </c>
      <c r="G39" s="74" t="s">
        <v>971</v>
      </c>
      <c r="H39" s="102"/>
      <c r="I39" s="74" t="s">
        <v>966</v>
      </c>
      <c r="J39" s="169">
        <f t="shared" si="4"/>
        <v>0</v>
      </c>
      <c r="K39" s="169"/>
      <c r="L39" s="169"/>
      <c r="M39" s="169"/>
      <c r="N39" s="169"/>
      <c r="O39" s="169"/>
      <c r="P39" s="169"/>
      <c r="Q39" s="169"/>
      <c r="R39" s="169"/>
      <c r="S39" s="169"/>
      <c r="T39" s="1"/>
      <c r="V39" s="170"/>
    </row>
    <row r="40" spans="1:22" s="121" customFormat="1" x14ac:dyDescent="0.2">
      <c r="A40" s="69"/>
      <c r="B40" s="74" t="s">
        <v>135</v>
      </c>
      <c r="C40" s="76"/>
      <c r="D40" s="74"/>
      <c r="E40" s="74"/>
      <c r="F40" s="180">
        <v>15</v>
      </c>
      <c r="G40" s="74" t="s">
        <v>971</v>
      </c>
      <c r="H40" s="102"/>
      <c r="I40" s="74" t="s">
        <v>966</v>
      </c>
      <c r="J40" s="169">
        <f t="shared" si="4"/>
        <v>0</v>
      </c>
      <c r="K40" s="169"/>
      <c r="L40" s="169"/>
      <c r="M40" s="169"/>
      <c r="N40" s="169"/>
      <c r="O40" s="169"/>
      <c r="P40" s="169"/>
      <c r="Q40" s="169"/>
      <c r="R40" s="169"/>
      <c r="S40" s="169"/>
      <c r="T40" s="1"/>
      <c r="V40" s="170"/>
    </row>
    <row r="41" spans="1:22" s="121" customFormat="1" x14ac:dyDescent="0.2">
      <c r="A41" s="69"/>
      <c r="B41" s="74" t="s">
        <v>36</v>
      </c>
      <c r="C41" s="76"/>
      <c r="D41" s="74"/>
      <c r="E41" s="74"/>
      <c r="F41" s="180">
        <v>10</v>
      </c>
      <c r="G41" s="75"/>
      <c r="H41" s="102"/>
      <c r="I41" s="74" t="s">
        <v>966</v>
      </c>
      <c r="J41" s="169">
        <f t="shared" si="4"/>
        <v>0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"/>
      <c r="V41" s="170"/>
    </row>
    <row r="42" spans="1:22" x14ac:dyDescent="0.2">
      <c r="A42" s="51"/>
      <c r="B42" s="52"/>
      <c r="C42" s="53"/>
      <c r="D42" s="52"/>
      <c r="E42" s="52"/>
      <c r="F42" s="52"/>
      <c r="G42" s="52"/>
      <c r="H42" s="52"/>
      <c r="I42" s="52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1"/>
      <c r="U42" s="46"/>
      <c r="V42" s="50"/>
    </row>
    <row r="43" spans="1:22" ht="15" x14ac:dyDescent="0.2">
      <c r="A43" s="375" t="s">
        <v>8</v>
      </c>
      <c r="B43" s="376"/>
      <c r="C43" s="376"/>
      <c r="D43" s="376"/>
      <c r="E43" s="376"/>
      <c r="F43" s="376"/>
      <c r="G43" s="376"/>
      <c r="H43" s="376"/>
      <c r="I43" s="376"/>
      <c r="J43" s="376"/>
      <c r="K43" s="376"/>
      <c r="L43" s="376"/>
      <c r="M43" s="376"/>
      <c r="N43" s="376"/>
      <c r="O43" s="376"/>
      <c r="P43" s="376"/>
      <c r="Q43" s="376"/>
      <c r="R43" s="376"/>
      <c r="S43" s="376"/>
      <c r="T43" s="377"/>
      <c r="U43"/>
      <c r="V43" s="50"/>
    </row>
    <row r="44" spans="1:22" ht="15" x14ac:dyDescent="0.2">
      <c r="A44" s="45"/>
      <c r="B44" s="45" t="s">
        <v>23</v>
      </c>
      <c r="C44" s="48"/>
      <c r="D44" s="45"/>
      <c r="E44" s="45"/>
      <c r="F44" s="45"/>
      <c r="G44" s="45"/>
      <c r="H44" s="45"/>
      <c r="I44" s="45"/>
      <c r="J44" s="169">
        <f t="shared" ref="J44:J45" si="5">SUM(K44:S44)</f>
        <v>0</v>
      </c>
      <c r="K44" s="47"/>
      <c r="L44" s="47"/>
      <c r="M44" s="47"/>
      <c r="N44" s="47"/>
      <c r="O44" s="47"/>
      <c r="P44" s="47"/>
      <c r="Q44" s="47"/>
      <c r="R44" s="47"/>
      <c r="S44" s="47"/>
      <c r="T44" s="1"/>
      <c r="U44"/>
      <c r="V44" s="50"/>
    </row>
    <row r="45" spans="1:22" ht="15" x14ac:dyDescent="0.2">
      <c r="A45" s="45"/>
      <c r="B45" s="45" t="s">
        <v>16</v>
      </c>
      <c r="C45" s="48"/>
      <c r="D45" s="45"/>
      <c r="E45" s="45"/>
      <c r="F45" s="45"/>
      <c r="G45" s="45"/>
      <c r="H45" s="45"/>
      <c r="I45" s="45"/>
      <c r="J45" s="169">
        <f t="shared" si="5"/>
        <v>0</v>
      </c>
      <c r="K45" s="47"/>
      <c r="L45" s="47"/>
      <c r="M45" s="47"/>
      <c r="N45" s="47"/>
      <c r="O45" s="47"/>
      <c r="P45" s="47"/>
      <c r="Q45" s="47"/>
      <c r="R45" s="47"/>
      <c r="S45" s="47"/>
      <c r="T45" s="1"/>
      <c r="U45"/>
      <c r="V45" s="50"/>
    </row>
    <row r="46" spans="1:22" ht="15" x14ac:dyDescent="0.2">
      <c r="A46" s="347" t="s">
        <v>9</v>
      </c>
      <c r="B46" s="348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8"/>
      <c r="T46" s="349"/>
      <c r="U46"/>
      <c r="V46" s="50"/>
    </row>
    <row r="47" spans="1:22" ht="15" x14ac:dyDescent="0.2">
      <c r="A47" s="69"/>
      <c r="B47" s="45" t="s">
        <v>14</v>
      </c>
      <c r="C47" s="48" t="s">
        <v>88</v>
      </c>
      <c r="D47" s="45"/>
      <c r="E47" s="45"/>
      <c r="F47" s="45">
        <v>20</v>
      </c>
      <c r="G47" s="74" t="s">
        <v>297</v>
      </c>
      <c r="H47" s="101"/>
      <c r="I47" s="74" t="s">
        <v>263</v>
      </c>
      <c r="J47" s="169">
        <f t="shared" ref="J47:J49" si="6">SUM(K47:S47)</f>
        <v>5000</v>
      </c>
      <c r="K47" s="47"/>
      <c r="L47" s="47"/>
      <c r="M47" s="47"/>
      <c r="N47" s="47"/>
      <c r="O47" s="47"/>
      <c r="P47" s="47">
        <v>5000</v>
      </c>
      <c r="Q47" s="47"/>
      <c r="R47" s="47"/>
      <c r="S47" s="47"/>
      <c r="T47" s="1"/>
      <c r="U47"/>
      <c r="V47" s="50"/>
    </row>
    <row r="48" spans="1:22" ht="15" x14ac:dyDescent="0.2">
      <c r="A48" s="69"/>
      <c r="B48" s="45" t="s">
        <v>18</v>
      </c>
      <c r="C48" s="48" t="s">
        <v>65</v>
      </c>
      <c r="D48" s="45"/>
      <c r="E48" s="45"/>
      <c r="F48" s="45">
        <v>40</v>
      </c>
      <c r="G48" s="74" t="s">
        <v>297</v>
      </c>
      <c r="H48" s="101"/>
      <c r="I48" s="74" t="s">
        <v>263</v>
      </c>
      <c r="J48" s="169">
        <f t="shared" si="6"/>
        <v>5000</v>
      </c>
      <c r="K48" s="47"/>
      <c r="L48" s="47"/>
      <c r="M48" s="47"/>
      <c r="N48" s="47"/>
      <c r="O48" s="47"/>
      <c r="P48" s="47"/>
      <c r="Q48" s="47"/>
      <c r="R48" s="47">
        <v>5000</v>
      </c>
      <c r="S48" s="47"/>
      <c r="T48" s="1"/>
      <c r="U48"/>
      <c r="V48" s="50"/>
    </row>
    <row r="49" spans="1:22" ht="15" x14ac:dyDescent="0.2">
      <c r="A49" s="45"/>
      <c r="B49" s="45" t="s">
        <v>37</v>
      </c>
      <c r="C49" s="48"/>
      <c r="D49" s="45"/>
      <c r="E49" s="45"/>
      <c r="F49" s="45"/>
      <c r="G49" s="45"/>
      <c r="H49" s="49"/>
      <c r="I49" s="45"/>
      <c r="J49" s="169">
        <f t="shared" si="6"/>
        <v>0</v>
      </c>
      <c r="K49" s="47"/>
      <c r="L49" s="47"/>
      <c r="M49" s="47"/>
      <c r="N49" s="47"/>
      <c r="O49" s="47"/>
      <c r="P49" s="47"/>
      <c r="Q49" s="47"/>
      <c r="R49" s="47"/>
      <c r="S49" s="47"/>
      <c r="T49" s="1"/>
      <c r="U49"/>
      <c r="V49" s="50"/>
    </row>
    <row r="50" spans="1:22" ht="15" x14ac:dyDescent="0.2">
      <c r="A50" s="45"/>
      <c r="B50" s="45" t="s">
        <v>29</v>
      </c>
      <c r="C50" s="48"/>
      <c r="D50" s="45"/>
      <c r="E50" s="45"/>
      <c r="F50" s="45"/>
      <c r="G50" s="45"/>
      <c r="H50" s="49"/>
      <c r="I50" s="45"/>
      <c r="J50" s="169">
        <f>SUM(K50:T50)</f>
        <v>6000</v>
      </c>
      <c r="K50" s="47"/>
      <c r="L50" s="47"/>
      <c r="M50" s="47"/>
      <c r="N50" s="47"/>
      <c r="O50" s="47"/>
      <c r="P50" s="47"/>
      <c r="Q50" s="47">
        <v>3000</v>
      </c>
      <c r="R50" s="47"/>
      <c r="S50" s="47"/>
      <c r="T50" s="47">
        <v>3000</v>
      </c>
      <c r="U50"/>
      <c r="V50" s="50"/>
    </row>
    <row r="51" spans="1:22" ht="15" x14ac:dyDescent="0.2">
      <c r="A51" s="375" t="s">
        <v>10</v>
      </c>
      <c r="B51" s="376"/>
      <c r="C51" s="376"/>
      <c r="D51" s="376"/>
      <c r="E51" s="376"/>
      <c r="F51" s="376"/>
      <c r="G51" s="376"/>
      <c r="H51" s="376"/>
      <c r="I51" s="376"/>
      <c r="J51" s="376"/>
      <c r="K51" s="376"/>
      <c r="L51" s="376"/>
      <c r="M51" s="376"/>
      <c r="N51" s="376"/>
      <c r="O51" s="376"/>
      <c r="P51" s="376"/>
      <c r="Q51" s="376"/>
      <c r="R51" s="376"/>
      <c r="S51" s="376"/>
      <c r="T51" s="377"/>
      <c r="U51"/>
      <c r="V51" s="50"/>
    </row>
    <row r="52" spans="1:22" ht="15" x14ac:dyDescent="0.2">
      <c r="A52" s="45"/>
      <c r="B52" s="45" t="s">
        <v>24</v>
      </c>
      <c r="C52" s="48"/>
      <c r="D52" s="45"/>
      <c r="E52" s="45"/>
      <c r="F52" s="45"/>
      <c r="G52" s="45"/>
      <c r="H52" s="45"/>
      <c r="I52" s="45"/>
      <c r="J52" s="169">
        <f t="shared" ref="J52:J55" si="7">SUM(K52:S52)</f>
        <v>0</v>
      </c>
      <c r="K52" s="47"/>
      <c r="L52" s="47"/>
      <c r="M52" s="47"/>
      <c r="N52" s="47"/>
      <c r="O52" s="47"/>
      <c r="P52" s="47"/>
      <c r="Q52" s="47"/>
      <c r="R52" s="47"/>
      <c r="S52" s="47"/>
      <c r="T52" s="1"/>
      <c r="U52"/>
      <c r="V52" s="50"/>
    </row>
    <row r="53" spans="1:22" ht="15" x14ac:dyDescent="0.2">
      <c r="A53" s="45"/>
      <c r="B53" s="45" t="s">
        <v>28</v>
      </c>
      <c r="C53" s="48"/>
      <c r="D53" s="45"/>
      <c r="E53" s="45"/>
      <c r="F53" s="45"/>
      <c r="G53" s="45"/>
      <c r="H53" s="45"/>
      <c r="I53" s="45"/>
      <c r="J53" s="169">
        <f t="shared" si="7"/>
        <v>0</v>
      </c>
      <c r="K53" s="47"/>
      <c r="L53" s="47"/>
      <c r="M53" s="47"/>
      <c r="N53" s="47"/>
      <c r="O53" s="47"/>
      <c r="P53" s="47"/>
      <c r="Q53" s="47"/>
      <c r="R53" s="47"/>
      <c r="S53" s="47"/>
      <c r="T53" s="1"/>
      <c r="U53"/>
      <c r="V53" s="50"/>
    </row>
    <row r="54" spans="1:22" ht="15" x14ac:dyDescent="0.2">
      <c r="A54" s="45"/>
      <c r="B54" s="45" t="s">
        <v>25</v>
      </c>
      <c r="C54" s="48"/>
      <c r="D54" s="45"/>
      <c r="E54" s="45"/>
      <c r="F54" s="45"/>
      <c r="G54" s="45"/>
      <c r="H54" s="45"/>
      <c r="I54" s="45"/>
      <c r="J54" s="169">
        <f t="shared" si="7"/>
        <v>0</v>
      </c>
      <c r="K54" s="47"/>
      <c r="L54" s="47"/>
      <c r="M54" s="47"/>
      <c r="N54" s="47"/>
      <c r="O54" s="47"/>
      <c r="P54" s="47"/>
      <c r="Q54" s="47"/>
      <c r="R54" s="47"/>
      <c r="S54" s="47"/>
      <c r="T54" s="1"/>
      <c r="U54"/>
      <c r="V54" s="50"/>
    </row>
    <row r="55" spans="1:22" ht="15" x14ac:dyDescent="0.2">
      <c r="A55" s="45"/>
      <c r="B55" s="45" t="s">
        <v>27</v>
      </c>
      <c r="C55" s="48"/>
      <c r="D55" s="45"/>
      <c r="E55" s="45"/>
      <c r="F55" s="45"/>
      <c r="G55" s="45"/>
      <c r="H55" s="45"/>
      <c r="I55" s="45"/>
      <c r="J55" s="169">
        <f t="shared" si="7"/>
        <v>0</v>
      </c>
      <c r="K55" s="47"/>
      <c r="L55" s="47"/>
      <c r="M55" s="47"/>
      <c r="N55" s="47"/>
      <c r="O55" s="47"/>
      <c r="P55" s="47"/>
      <c r="Q55" s="47"/>
      <c r="R55" s="47"/>
      <c r="S55" s="47"/>
      <c r="T55" s="1"/>
      <c r="U55"/>
      <c r="V55" s="50"/>
    </row>
    <row r="56" spans="1:22" ht="15" x14ac:dyDescent="0.2">
      <c r="A56" s="370" t="s">
        <v>38</v>
      </c>
      <c r="B56" s="371"/>
      <c r="C56" s="371"/>
      <c r="D56" s="371"/>
      <c r="E56" s="371"/>
      <c r="F56" s="371"/>
      <c r="G56" s="371"/>
      <c r="H56" s="371"/>
      <c r="I56" s="372"/>
      <c r="J56" s="99">
        <f>SUM(J12:J55)</f>
        <v>36000</v>
      </c>
      <c r="K56" s="99">
        <f t="shared" ref="K56:T56" si="8">SUM(K16:K55)</f>
        <v>0</v>
      </c>
      <c r="L56" s="99">
        <f t="shared" si="8"/>
        <v>16000</v>
      </c>
      <c r="M56" s="99">
        <f t="shared" si="8"/>
        <v>0</v>
      </c>
      <c r="N56" s="99">
        <f t="shared" si="8"/>
        <v>0</v>
      </c>
      <c r="O56" s="99">
        <f t="shared" si="8"/>
        <v>4000</v>
      </c>
      <c r="P56" s="99">
        <f t="shared" si="8"/>
        <v>5000</v>
      </c>
      <c r="Q56" s="99">
        <f t="shared" si="8"/>
        <v>3000</v>
      </c>
      <c r="R56" s="99">
        <f t="shared" si="8"/>
        <v>5000</v>
      </c>
      <c r="S56" s="99">
        <f t="shared" si="8"/>
        <v>0</v>
      </c>
      <c r="T56" s="99">
        <f t="shared" si="8"/>
        <v>3000</v>
      </c>
      <c r="U56" s="68">
        <f>SUM(K56:T56)</f>
        <v>36000</v>
      </c>
      <c r="V56" s="59"/>
    </row>
    <row r="58" spans="1:22" x14ac:dyDescent="0.2">
      <c r="A58" s="210" t="s">
        <v>1054</v>
      </c>
      <c r="B58" s="179"/>
      <c r="C58" s="211"/>
      <c r="D58" s="179"/>
      <c r="E58" s="179"/>
      <c r="F58" s="179"/>
      <c r="G58" s="179"/>
      <c r="H58" s="179"/>
      <c r="I58" s="179"/>
      <c r="J58" s="212"/>
      <c r="K58" s="179"/>
      <c r="L58" s="179"/>
      <c r="M58" s="179"/>
      <c r="N58" s="179"/>
      <c r="O58" s="179"/>
      <c r="P58" s="179"/>
      <c r="Q58" s="179"/>
      <c r="R58" s="179"/>
      <c r="S58" s="179"/>
      <c r="T58" s="179"/>
    </row>
    <row r="60" spans="1:22" ht="15" x14ac:dyDescent="0.2">
      <c r="A60" s="181" t="s">
        <v>1055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</row>
    <row r="61" spans="1:22" ht="15" x14ac:dyDescent="0.2">
      <c r="A61" s="181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</row>
    <row r="62" spans="1:22" s="4" customFormat="1" ht="15" x14ac:dyDescent="0.2">
      <c r="A62" s="143" t="s">
        <v>1056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</row>
    <row r="63" spans="1:22" s="4" customFormat="1" ht="15" x14ac:dyDescent="0.2">
      <c r="A63" s="143" t="s">
        <v>1057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</row>
    <row r="64" spans="1:22" s="4" customFormat="1" ht="15" x14ac:dyDescent="0.2">
      <c r="A64" s="143" t="s">
        <v>1058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</row>
    <row r="65" spans="1:20" s="4" customFormat="1" ht="15" x14ac:dyDescent="0.2">
      <c r="A65" s="143" t="s">
        <v>1059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</row>
  </sheetData>
  <mergeCells count="21">
    <mergeCell ref="A43:T43"/>
    <mergeCell ref="A46:T46"/>
    <mergeCell ref="A51:T51"/>
    <mergeCell ref="A56:I56"/>
    <mergeCell ref="A28:T28"/>
    <mergeCell ref="A32:T32"/>
    <mergeCell ref="A34:T34"/>
    <mergeCell ref="A24:T24"/>
    <mergeCell ref="G5:I7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T9"/>
    <mergeCell ref="A11:T11"/>
    <mergeCell ref="A16:T16"/>
  </mergeCells>
  <printOptions horizontalCentered="1"/>
  <pageMargins left="0.25" right="0.25" top="0.5" bottom="0.75" header="0.3" footer="0.3"/>
  <pageSetup scale="69" fitToHeight="4" orientation="landscape" r:id="rId1"/>
  <headerFooter>
    <oddFooter>&amp;C&amp;P</oddFooter>
  </headerFooter>
  <rowBreaks count="1" manualBreakCount="1">
    <brk id="42" max="1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0"/>
    <pageSetUpPr fitToPage="1"/>
  </sheetPr>
  <dimension ref="A1:V73"/>
  <sheetViews>
    <sheetView topLeftCell="A28" zoomScale="170" zoomScaleNormal="170" zoomScalePageLayoutView="62" workbookViewId="0">
      <selection activeCell="J64" sqref="J64"/>
    </sheetView>
  </sheetViews>
  <sheetFormatPr baseColWidth="10" defaultColWidth="9.1640625" defaultRowHeight="13" x14ac:dyDescent="0.2"/>
  <cols>
    <col min="1" max="1" width="5.6640625" style="2" customWidth="1"/>
    <col min="2" max="2" width="23" style="2" customWidth="1"/>
    <col min="3" max="3" width="15.1640625" style="14" customWidth="1"/>
    <col min="4" max="5" width="12.6640625" style="2" hidden="1" customWidth="1"/>
    <col min="6" max="6" width="6.1640625" style="2" customWidth="1"/>
    <col min="7" max="7" width="30.33203125" style="2" customWidth="1"/>
    <col min="8" max="8" width="8.6640625" style="2" hidden="1" customWidth="1"/>
    <col min="9" max="9" width="20.6640625" style="2" customWidth="1"/>
    <col min="10" max="10" width="9.83203125" style="16" customWidth="1"/>
    <col min="11" max="20" width="8.6640625" style="2" customWidth="1"/>
    <col min="21" max="22" width="25.6640625" style="2" customWidth="1"/>
    <col min="23" max="16384" width="9.1640625" style="2"/>
  </cols>
  <sheetData>
    <row r="1" spans="1:22" ht="20" x14ac:dyDescent="0.2">
      <c r="A1" s="3" t="s">
        <v>219</v>
      </c>
    </row>
    <row r="2" spans="1:22" x14ac:dyDescent="0.2">
      <c r="A2" s="4" t="s">
        <v>223</v>
      </c>
    </row>
    <row r="4" spans="1:22" x14ac:dyDescent="0.2">
      <c r="B4" s="2" t="s">
        <v>31</v>
      </c>
      <c r="C4" s="33" t="s">
        <v>218</v>
      </c>
      <c r="D4" s="46"/>
      <c r="G4" s="32" t="s">
        <v>32</v>
      </c>
      <c r="H4" s="31"/>
      <c r="I4" s="31"/>
    </row>
    <row r="5" spans="1:22" x14ac:dyDescent="0.2">
      <c r="B5" s="2" t="s">
        <v>33</v>
      </c>
      <c r="C5" s="28">
        <f>'Property Information'!F18</f>
        <v>2560</v>
      </c>
      <c r="G5" s="350" t="s">
        <v>220</v>
      </c>
      <c r="H5" s="351"/>
      <c r="I5" s="352"/>
    </row>
    <row r="6" spans="1:22" x14ac:dyDescent="0.2">
      <c r="B6" s="46" t="s">
        <v>54</v>
      </c>
      <c r="C6" s="17">
        <f>'Property Information'!G18</f>
        <v>43381</v>
      </c>
      <c r="G6" s="353"/>
      <c r="H6" s="354"/>
      <c r="I6" s="355"/>
    </row>
    <row r="7" spans="1:22" x14ac:dyDescent="0.2">
      <c r="B7" s="46" t="s">
        <v>97</v>
      </c>
      <c r="C7" s="24" t="str">
        <f>'Property Information'!I18</f>
        <v>1969-1993</v>
      </c>
      <c r="G7" s="356"/>
      <c r="H7" s="357"/>
      <c r="I7" s="358"/>
      <c r="V7" s="44"/>
    </row>
    <row r="8" spans="1:22" x14ac:dyDescent="0.2">
      <c r="V8" s="44"/>
    </row>
    <row r="9" spans="1:22" s="13" customFormat="1" x14ac:dyDescent="0.2">
      <c r="A9" s="359" t="s">
        <v>128</v>
      </c>
      <c r="B9" s="360"/>
      <c r="C9" s="363" t="s">
        <v>252</v>
      </c>
      <c r="D9" s="328" t="s">
        <v>125</v>
      </c>
      <c r="E9" s="328" t="s">
        <v>126</v>
      </c>
      <c r="F9" s="328" t="s">
        <v>127</v>
      </c>
      <c r="G9" s="328" t="s">
        <v>239</v>
      </c>
      <c r="H9" s="328" t="s">
        <v>203</v>
      </c>
      <c r="I9" s="328" t="s">
        <v>123</v>
      </c>
      <c r="J9" s="340" t="s">
        <v>129</v>
      </c>
      <c r="K9" s="341" t="s">
        <v>39</v>
      </c>
      <c r="L9" s="342"/>
      <c r="M9" s="342"/>
      <c r="N9" s="342"/>
      <c r="O9" s="342"/>
      <c r="P9" s="342"/>
      <c r="Q9" s="342"/>
      <c r="R9" s="342"/>
      <c r="S9" s="342"/>
      <c r="T9" s="343"/>
      <c r="V9" s="50"/>
    </row>
    <row r="10" spans="1:22" x14ac:dyDescent="0.2">
      <c r="A10" s="361"/>
      <c r="B10" s="362"/>
      <c r="C10" s="364"/>
      <c r="D10" s="328"/>
      <c r="E10" s="328"/>
      <c r="F10" s="328"/>
      <c r="G10" s="328"/>
      <c r="H10" s="328"/>
      <c r="I10" s="328"/>
      <c r="J10" s="340"/>
      <c r="K10" s="97">
        <v>2020</v>
      </c>
      <c r="L10" s="98">
        <v>2021</v>
      </c>
      <c r="M10" s="98">
        <v>2022</v>
      </c>
      <c r="N10" s="98">
        <v>2023</v>
      </c>
      <c r="O10" s="98">
        <v>2024</v>
      </c>
      <c r="P10" s="98">
        <v>2025</v>
      </c>
      <c r="Q10" s="98">
        <v>2026</v>
      </c>
      <c r="R10" s="98">
        <v>2027</v>
      </c>
      <c r="S10" s="98">
        <v>2028</v>
      </c>
      <c r="T10" s="98">
        <v>2029</v>
      </c>
      <c r="V10" s="44"/>
    </row>
    <row r="11" spans="1:22" x14ac:dyDescent="0.2">
      <c r="A11" s="344" t="s">
        <v>34</v>
      </c>
      <c r="B11" s="345"/>
      <c r="C11" s="345"/>
      <c r="D11" s="345"/>
      <c r="E11" s="345"/>
      <c r="F11" s="345"/>
      <c r="G11" s="345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6"/>
      <c r="V11" s="44"/>
    </row>
    <row r="12" spans="1:22" x14ac:dyDescent="0.2">
      <c r="A12" s="69"/>
      <c r="B12" s="1" t="s">
        <v>0</v>
      </c>
      <c r="C12" s="48" t="s">
        <v>65</v>
      </c>
      <c r="D12" s="1"/>
      <c r="E12" s="1"/>
      <c r="F12" s="1">
        <v>100</v>
      </c>
      <c r="G12" s="74" t="s">
        <v>264</v>
      </c>
      <c r="H12" s="1"/>
      <c r="I12" s="74" t="s">
        <v>263</v>
      </c>
      <c r="J12" s="169">
        <f>SUM(K12:T12)</f>
        <v>0</v>
      </c>
      <c r="K12" s="5"/>
      <c r="L12" s="5"/>
      <c r="M12" s="5"/>
      <c r="N12" s="5"/>
      <c r="O12" s="5"/>
      <c r="P12" s="5"/>
      <c r="Q12" s="5"/>
      <c r="R12" s="5"/>
      <c r="S12" s="5"/>
      <c r="T12" s="5"/>
      <c r="V12" s="44"/>
    </row>
    <row r="13" spans="1:22" x14ac:dyDescent="0.2">
      <c r="A13" s="69"/>
      <c r="B13" s="1" t="s">
        <v>35</v>
      </c>
      <c r="C13" s="76" t="s">
        <v>65</v>
      </c>
      <c r="D13" s="1"/>
      <c r="E13" s="1"/>
      <c r="F13" s="1">
        <v>100</v>
      </c>
      <c r="G13" s="74" t="s">
        <v>264</v>
      </c>
      <c r="H13" s="1"/>
      <c r="I13" s="74" t="s">
        <v>263</v>
      </c>
      <c r="J13" s="169">
        <f>SUM(K13:T13)</f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V13" s="44"/>
    </row>
    <row r="14" spans="1:22" x14ac:dyDescent="0.2">
      <c r="A14" s="347" t="s">
        <v>1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9"/>
      <c r="V14" s="44"/>
    </row>
    <row r="15" spans="1:22" x14ac:dyDescent="0.2">
      <c r="A15" s="69"/>
      <c r="B15" s="1" t="s">
        <v>21</v>
      </c>
      <c r="C15" s="48" t="s">
        <v>57</v>
      </c>
      <c r="D15" s="1"/>
      <c r="E15" s="1"/>
      <c r="F15" s="1">
        <v>35</v>
      </c>
      <c r="G15" s="74" t="s">
        <v>306</v>
      </c>
      <c r="H15" s="30"/>
      <c r="I15" s="74" t="s">
        <v>263</v>
      </c>
      <c r="J15" s="169">
        <f>SUM(K15:T15)</f>
        <v>0</v>
      </c>
      <c r="K15" s="47"/>
      <c r="L15" s="5"/>
      <c r="M15" s="5"/>
      <c r="N15" s="5"/>
      <c r="O15" s="5"/>
      <c r="P15" s="5"/>
      <c r="Q15" s="5"/>
      <c r="R15" s="5"/>
      <c r="S15" s="5"/>
      <c r="T15" s="5"/>
      <c r="V15" s="44"/>
    </row>
    <row r="16" spans="1:22" x14ac:dyDescent="0.2">
      <c r="A16" s="69"/>
      <c r="B16" s="45" t="s">
        <v>121</v>
      </c>
      <c r="C16" s="76" t="s">
        <v>138</v>
      </c>
      <c r="D16" s="1"/>
      <c r="E16" s="1"/>
      <c r="F16" s="1">
        <v>15</v>
      </c>
      <c r="G16" s="74" t="s">
        <v>308</v>
      </c>
      <c r="H16" s="100"/>
      <c r="I16" s="74" t="s">
        <v>260</v>
      </c>
      <c r="J16" s="169">
        <f t="shared" ref="J16:J23" si="0">SUM(K16:T16)</f>
        <v>4000</v>
      </c>
      <c r="K16" s="47"/>
      <c r="L16" s="5">
        <v>4000</v>
      </c>
      <c r="M16" s="5"/>
      <c r="N16" s="5"/>
      <c r="O16" s="5"/>
      <c r="P16" s="5"/>
      <c r="Q16" s="5"/>
      <c r="R16" s="5"/>
      <c r="S16" s="5"/>
      <c r="T16" s="5"/>
      <c r="V16" s="44"/>
    </row>
    <row r="17" spans="1:22" x14ac:dyDescent="0.2">
      <c r="A17" s="69"/>
      <c r="B17" s="45" t="s">
        <v>124</v>
      </c>
      <c r="C17" s="76" t="s">
        <v>104</v>
      </c>
      <c r="D17" s="1"/>
      <c r="E17" s="1"/>
      <c r="F17" s="1">
        <v>30</v>
      </c>
      <c r="G17" s="74" t="s">
        <v>308</v>
      </c>
      <c r="H17" s="100"/>
      <c r="I17" s="74" t="s">
        <v>260</v>
      </c>
      <c r="J17" s="169">
        <f t="shared" si="0"/>
        <v>3500</v>
      </c>
      <c r="K17" s="47"/>
      <c r="L17" s="47"/>
      <c r="M17" s="47">
        <v>3500</v>
      </c>
      <c r="N17" s="5"/>
      <c r="O17" s="5"/>
      <c r="P17" s="5"/>
      <c r="Q17" s="5"/>
      <c r="R17" s="5"/>
      <c r="S17" s="5"/>
      <c r="T17" s="5"/>
      <c r="V17" s="44"/>
    </row>
    <row r="18" spans="1:22" x14ac:dyDescent="0.2">
      <c r="A18" s="69"/>
      <c r="B18" s="45" t="s">
        <v>22</v>
      </c>
      <c r="C18" s="76" t="s">
        <v>57</v>
      </c>
      <c r="D18" s="1"/>
      <c r="E18" s="1"/>
      <c r="F18" s="1">
        <v>40</v>
      </c>
      <c r="G18" s="74" t="s">
        <v>306</v>
      </c>
      <c r="H18" s="49"/>
      <c r="I18" s="74" t="s">
        <v>263</v>
      </c>
      <c r="J18" s="169">
        <f t="shared" si="0"/>
        <v>0</v>
      </c>
      <c r="K18" s="47"/>
      <c r="L18" s="5"/>
      <c r="M18" s="5"/>
      <c r="N18" s="5"/>
      <c r="O18" s="5"/>
      <c r="P18" s="5"/>
      <c r="Q18" s="5"/>
      <c r="R18" s="5"/>
      <c r="S18" s="5"/>
      <c r="T18" s="5"/>
      <c r="V18" s="50"/>
    </row>
    <row r="19" spans="1:22" ht="14" x14ac:dyDescent="0.2">
      <c r="A19" s="69"/>
      <c r="B19" s="1" t="s">
        <v>26</v>
      </c>
      <c r="C19" s="76" t="s">
        <v>479</v>
      </c>
      <c r="D19" s="1"/>
      <c r="E19" s="1"/>
      <c r="F19" s="1">
        <v>30</v>
      </c>
      <c r="G19" s="75" t="s">
        <v>306</v>
      </c>
      <c r="H19" s="49"/>
      <c r="I19" s="74" t="s">
        <v>263</v>
      </c>
      <c r="J19" s="169">
        <f t="shared" si="0"/>
        <v>3500</v>
      </c>
      <c r="K19" s="5"/>
      <c r="L19" s="5"/>
      <c r="M19" s="5"/>
      <c r="N19" s="5">
        <v>3500</v>
      </c>
      <c r="O19" s="5"/>
      <c r="P19" s="5"/>
      <c r="Q19" s="5"/>
      <c r="R19" s="5"/>
      <c r="S19" s="5"/>
      <c r="T19" s="5"/>
      <c r="V19" s="44"/>
    </row>
    <row r="20" spans="1:22" x14ac:dyDescent="0.2">
      <c r="A20" s="69"/>
      <c r="B20" s="45" t="s">
        <v>53</v>
      </c>
      <c r="C20" s="76" t="s">
        <v>302</v>
      </c>
      <c r="D20" s="1"/>
      <c r="E20" s="1"/>
      <c r="F20" s="1">
        <v>14</v>
      </c>
      <c r="G20" s="74" t="s">
        <v>308</v>
      </c>
      <c r="H20" s="100"/>
      <c r="I20" s="74" t="s">
        <v>260</v>
      </c>
      <c r="J20" s="169">
        <f t="shared" si="0"/>
        <v>4000</v>
      </c>
      <c r="K20" s="47"/>
      <c r="L20" s="5"/>
      <c r="M20" s="5"/>
      <c r="N20" s="5"/>
      <c r="O20" s="5">
        <v>4000</v>
      </c>
      <c r="P20" s="5"/>
      <c r="Q20" s="5"/>
      <c r="R20" s="5"/>
      <c r="S20" s="5"/>
      <c r="T20" s="5"/>
      <c r="V20" s="50"/>
    </row>
    <row r="21" spans="1:22" ht="14" x14ac:dyDescent="0.2">
      <c r="A21" s="69"/>
      <c r="B21" s="45" t="s">
        <v>103</v>
      </c>
      <c r="C21" s="48" t="s">
        <v>104</v>
      </c>
      <c r="D21" s="1"/>
      <c r="E21" s="1"/>
      <c r="F21" s="1">
        <v>50</v>
      </c>
      <c r="G21" s="75" t="s">
        <v>306</v>
      </c>
      <c r="H21" s="49"/>
      <c r="I21" s="74" t="s">
        <v>263</v>
      </c>
      <c r="J21" s="169">
        <f t="shared" si="0"/>
        <v>0</v>
      </c>
      <c r="K21" s="5"/>
      <c r="L21" s="5"/>
      <c r="M21" s="5"/>
      <c r="N21" s="5"/>
      <c r="O21" s="5"/>
      <c r="P21" s="5"/>
      <c r="Q21" s="5"/>
      <c r="R21" s="5"/>
      <c r="S21" s="5"/>
      <c r="T21" s="5"/>
      <c r="V21" s="44"/>
    </row>
    <row r="22" spans="1:22" ht="14" x14ac:dyDescent="0.2">
      <c r="A22" s="69"/>
      <c r="B22" s="45" t="s">
        <v>105</v>
      </c>
      <c r="C22" s="76" t="s">
        <v>104</v>
      </c>
      <c r="D22" s="1"/>
      <c r="E22" s="1"/>
      <c r="F22" s="1">
        <v>40</v>
      </c>
      <c r="G22" s="75" t="s">
        <v>306</v>
      </c>
      <c r="H22" s="49"/>
      <c r="I22" s="74" t="s">
        <v>263</v>
      </c>
      <c r="J22" s="169">
        <f t="shared" si="0"/>
        <v>0</v>
      </c>
      <c r="K22" s="5"/>
      <c r="L22" s="5"/>
      <c r="M22" s="5"/>
      <c r="N22" s="5"/>
      <c r="O22" s="5"/>
      <c r="P22" s="5"/>
      <c r="Q22" s="5"/>
      <c r="R22" s="5"/>
      <c r="S22" s="5"/>
      <c r="T22" s="5"/>
      <c r="V22" s="44"/>
    </row>
    <row r="23" spans="1:22" x14ac:dyDescent="0.2">
      <c r="A23" s="69"/>
      <c r="B23" s="45" t="s">
        <v>2</v>
      </c>
      <c r="C23" s="76" t="s">
        <v>480</v>
      </c>
      <c r="D23" s="1"/>
      <c r="E23" s="1"/>
      <c r="F23" s="29">
        <v>20</v>
      </c>
      <c r="G23" s="74" t="s">
        <v>308</v>
      </c>
      <c r="H23" s="100"/>
      <c r="I23" s="74" t="s">
        <v>260</v>
      </c>
      <c r="J23" s="169">
        <f t="shared" si="0"/>
        <v>35840</v>
      </c>
      <c r="K23" s="5"/>
      <c r="L23" s="5"/>
      <c r="M23" s="5">
        <f>C5*14</f>
        <v>35840</v>
      </c>
      <c r="N23" s="5"/>
      <c r="O23" s="5"/>
      <c r="P23" s="5"/>
      <c r="Q23" s="5"/>
      <c r="R23" s="5"/>
      <c r="S23" s="5"/>
      <c r="T23" s="5"/>
      <c r="V23" s="44"/>
    </row>
    <row r="24" spans="1:22" x14ac:dyDescent="0.2">
      <c r="A24" s="347" t="s">
        <v>3</v>
      </c>
      <c r="B24" s="348"/>
      <c r="C24" s="348"/>
      <c r="D24" s="348"/>
      <c r="E24" s="348"/>
      <c r="F24" s="348"/>
      <c r="G24" s="348"/>
      <c r="H24" s="348"/>
      <c r="I24" s="348"/>
      <c r="J24" s="348"/>
      <c r="K24" s="348"/>
      <c r="L24" s="348"/>
      <c r="M24" s="348"/>
      <c r="N24" s="348"/>
      <c r="O24" s="348"/>
      <c r="P24" s="348"/>
      <c r="Q24" s="348"/>
      <c r="R24" s="348"/>
      <c r="S24" s="348"/>
      <c r="T24" s="349"/>
      <c r="V24" s="44"/>
    </row>
    <row r="25" spans="1:22" ht="14" x14ac:dyDescent="0.2">
      <c r="A25" s="69"/>
      <c r="B25" s="1" t="s">
        <v>30</v>
      </c>
      <c r="C25" s="48" t="s">
        <v>162</v>
      </c>
      <c r="D25" s="1"/>
      <c r="E25" s="1"/>
      <c r="F25" s="1">
        <v>100</v>
      </c>
      <c r="G25" s="75" t="s">
        <v>306</v>
      </c>
      <c r="H25" s="49"/>
      <c r="I25" s="74" t="s">
        <v>263</v>
      </c>
      <c r="J25" s="169">
        <f>SUM(K25:T25)</f>
        <v>0</v>
      </c>
      <c r="K25" s="47"/>
      <c r="L25" s="5"/>
      <c r="M25" s="47"/>
      <c r="N25" s="5"/>
      <c r="O25" s="5"/>
      <c r="P25" s="5"/>
      <c r="Q25" s="5"/>
      <c r="R25" s="5"/>
      <c r="S25" s="5"/>
      <c r="T25" s="5"/>
      <c r="V25" s="50"/>
    </row>
    <row r="26" spans="1:22" ht="14" x14ac:dyDescent="0.2">
      <c r="A26" s="69"/>
      <c r="B26" s="1" t="s">
        <v>17</v>
      </c>
      <c r="C26" s="48" t="s">
        <v>57</v>
      </c>
      <c r="D26" s="1"/>
      <c r="E26" s="1"/>
      <c r="F26" s="1">
        <v>60</v>
      </c>
      <c r="G26" s="75" t="s">
        <v>306</v>
      </c>
      <c r="H26" s="49"/>
      <c r="I26" s="74" t="s">
        <v>263</v>
      </c>
      <c r="J26" s="169">
        <f>SUM(K26:T26)</f>
        <v>0</v>
      </c>
      <c r="K26" s="47"/>
      <c r="L26" s="5"/>
      <c r="M26" s="5"/>
      <c r="N26" s="5"/>
      <c r="O26" s="5"/>
      <c r="P26" s="5"/>
      <c r="Q26" s="5"/>
      <c r="R26" s="5"/>
      <c r="S26" s="5"/>
      <c r="T26" s="5"/>
      <c r="V26" s="44"/>
    </row>
    <row r="27" spans="1:22" x14ac:dyDescent="0.2">
      <c r="A27" s="347" t="s">
        <v>4</v>
      </c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9"/>
      <c r="V27" s="44"/>
    </row>
    <row r="28" spans="1:22" ht="14" x14ac:dyDescent="0.2">
      <c r="A28" s="69"/>
      <c r="B28" s="1" t="s">
        <v>11</v>
      </c>
      <c r="C28" s="48" t="s">
        <v>55</v>
      </c>
      <c r="D28" s="1"/>
      <c r="E28" s="1"/>
      <c r="F28" s="1">
        <v>15</v>
      </c>
      <c r="G28" s="75" t="s">
        <v>306</v>
      </c>
      <c r="H28" s="49"/>
      <c r="I28" s="74" t="s">
        <v>263</v>
      </c>
      <c r="J28" s="169">
        <f>SUM(K28:T28)</f>
        <v>0</v>
      </c>
      <c r="K28" s="47"/>
      <c r="L28" s="5"/>
      <c r="M28" s="5"/>
      <c r="N28" s="5"/>
      <c r="O28" s="5"/>
      <c r="P28" s="5"/>
      <c r="Q28" s="5"/>
      <c r="R28" s="5"/>
      <c r="S28" s="5"/>
      <c r="T28" s="5"/>
      <c r="V28" s="50"/>
    </row>
    <row r="29" spans="1:22" ht="14" x14ac:dyDescent="0.2">
      <c r="A29" s="69"/>
      <c r="B29" s="1" t="s">
        <v>11</v>
      </c>
      <c r="C29" s="76" t="s">
        <v>110</v>
      </c>
      <c r="D29" s="1"/>
      <c r="E29" s="1"/>
      <c r="F29" s="1">
        <v>40</v>
      </c>
      <c r="G29" s="75" t="s">
        <v>306</v>
      </c>
      <c r="H29" s="49"/>
      <c r="I29" s="74" t="s">
        <v>263</v>
      </c>
      <c r="J29" s="169">
        <f t="shared" ref="J29:J31" si="1">SUM(K29:T29)</f>
        <v>0</v>
      </c>
      <c r="K29" s="47"/>
      <c r="L29" s="5"/>
      <c r="M29" s="47"/>
      <c r="N29" s="5"/>
      <c r="O29" s="5"/>
      <c r="P29" s="5"/>
      <c r="Q29" s="5"/>
      <c r="R29" s="5"/>
      <c r="S29" s="5"/>
      <c r="T29" s="5"/>
      <c r="V29" s="44"/>
    </row>
    <row r="30" spans="1:22" ht="14" x14ac:dyDescent="0.2">
      <c r="A30" s="69"/>
      <c r="B30" s="1" t="s">
        <v>12</v>
      </c>
      <c r="C30" s="48" t="s">
        <v>106</v>
      </c>
      <c r="D30" s="1"/>
      <c r="E30" s="1"/>
      <c r="F30" s="1">
        <v>30</v>
      </c>
      <c r="G30" s="75" t="s">
        <v>306</v>
      </c>
      <c r="H30" s="49"/>
      <c r="I30" s="74" t="s">
        <v>263</v>
      </c>
      <c r="J30" s="169">
        <f t="shared" si="1"/>
        <v>0</v>
      </c>
      <c r="K30" s="5"/>
      <c r="L30" s="5"/>
      <c r="M30" s="5"/>
      <c r="N30" s="5"/>
      <c r="O30" s="47"/>
      <c r="P30" s="47"/>
      <c r="Q30" s="5"/>
      <c r="R30" s="5"/>
      <c r="S30" s="5"/>
      <c r="T30" s="5"/>
      <c r="V30" s="44"/>
    </row>
    <row r="31" spans="1:22" ht="28" x14ac:dyDescent="0.2">
      <c r="A31" s="69"/>
      <c r="B31" s="1" t="s">
        <v>12</v>
      </c>
      <c r="C31" s="48" t="s">
        <v>152</v>
      </c>
      <c r="D31" s="1"/>
      <c r="E31" s="1"/>
      <c r="F31" s="1">
        <v>25</v>
      </c>
      <c r="G31" s="75" t="s">
        <v>481</v>
      </c>
      <c r="H31" s="49"/>
      <c r="I31" s="75" t="s">
        <v>309</v>
      </c>
      <c r="J31" s="169">
        <f t="shared" si="1"/>
        <v>10000</v>
      </c>
      <c r="K31" s="5"/>
      <c r="L31" s="5">
        <v>5000</v>
      </c>
      <c r="M31" s="5"/>
      <c r="N31" s="5"/>
      <c r="O31" s="5"/>
      <c r="P31" s="47"/>
      <c r="Q31" s="5"/>
      <c r="R31" s="5">
        <v>5000</v>
      </c>
      <c r="S31" s="5"/>
      <c r="T31" s="5"/>
      <c r="V31" s="50"/>
    </row>
    <row r="32" spans="1:22" ht="14" x14ac:dyDescent="0.2">
      <c r="A32" s="69"/>
      <c r="B32" s="1" t="s">
        <v>13</v>
      </c>
      <c r="C32" s="48" t="s">
        <v>56</v>
      </c>
      <c r="D32" s="1"/>
      <c r="E32" s="1"/>
      <c r="F32" s="1">
        <v>10</v>
      </c>
      <c r="G32" s="75" t="s">
        <v>306</v>
      </c>
      <c r="H32" s="49"/>
      <c r="I32" s="74" t="s">
        <v>263</v>
      </c>
      <c r="J32" s="169">
        <f>SUM(K32:T32)</f>
        <v>6000</v>
      </c>
      <c r="K32" s="47"/>
      <c r="L32" s="5"/>
      <c r="M32" s="5"/>
      <c r="N32" s="5">
        <v>3000</v>
      </c>
      <c r="O32" s="5"/>
      <c r="P32" s="5"/>
      <c r="Q32" s="5">
        <v>3000</v>
      </c>
      <c r="R32" s="5"/>
      <c r="S32" s="5"/>
      <c r="T32" s="5"/>
      <c r="V32" s="44"/>
    </row>
    <row r="33" spans="1:22" x14ac:dyDescent="0.2">
      <c r="A33" s="347" t="s">
        <v>170</v>
      </c>
      <c r="B33" s="348"/>
      <c r="C33" s="348"/>
      <c r="D33" s="348"/>
      <c r="E33" s="348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  <c r="T33" s="349"/>
      <c r="V33" s="44"/>
    </row>
    <row r="34" spans="1:22" ht="14" x14ac:dyDescent="0.2">
      <c r="A34" s="69"/>
      <c r="B34" s="45" t="s">
        <v>111</v>
      </c>
      <c r="C34" s="48" t="s">
        <v>134</v>
      </c>
      <c r="D34" s="1"/>
      <c r="E34" s="1"/>
      <c r="F34" s="1">
        <v>20</v>
      </c>
      <c r="G34" s="75" t="s">
        <v>306</v>
      </c>
      <c r="H34" s="49"/>
      <c r="I34" s="74" t="s">
        <v>263</v>
      </c>
      <c r="J34" s="169">
        <f>SUM(K34:T34)</f>
        <v>6000</v>
      </c>
      <c r="K34" s="5"/>
      <c r="L34" s="5"/>
      <c r="M34" s="5"/>
      <c r="N34" s="47"/>
      <c r="O34" s="5"/>
      <c r="P34" s="5">
        <v>3000</v>
      </c>
      <c r="Q34" s="5"/>
      <c r="R34" s="5"/>
      <c r="S34" s="5"/>
      <c r="T34" s="5">
        <v>3000</v>
      </c>
      <c r="V34" s="44"/>
    </row>
    <row r="35" spans="1:22" x14ac:dyDescent="0.2">
      <c r="A35" s="347" t="s">
        <v>5</v>
      </c>
      <c r="B35" s="348"/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9"/>
      <c r="V35" s="44"/>
    </row>
    <row r="36" spans="1:22" s="121" customFormat="1" ht="14" x14ac:dyDescent="0.2">
      <c r="A36" s="69"/>
      <c r="B36" s="74" t="s">
        <v>19</v>
      </c>
      <c r="C36" s="76" t="s">
        <v>118</v>
      </c>
      <c r="D36" s="74"/>
      <c r="E36" s="74"/>
      <c r="F36" s="74">
        <v>30</v>
      </c>
      <c r="G36" s="75" t="s">
        <v>482</v>
      </c>
      <c r="H36" s="168"/>
      <c r="I36" s="74" t="s">
        <v>279</v>
      </c>
      <c r="J36" s="169">
        <f>SUM(K36:T36)</f>
        <v>4500</v>
      </c>
      <c r="K36" s="169"/>
      <c r="L36" s="169"/>
      <c r="M36" s="169">
        <v>4500</v>
      </c>
      <c r="N36" s="169"/>
      <c r="O36" s="169"/>
      <c r="P36" s="169"/>
      <c r="Q36" s="169"/>
      <c r="R36" s="169"/>
      <c r="S36" s="169"/>
      <c r="T36" s="5"/>
      <c r="V36" s="170"/>
    </row>
    <row r="37" spans="1:22" s="121" customFormat="1" ht="14" x14ac:dyDescent="0.2">
      <c r="A37" s="69"/>
      <c r="B37" s="74" t="s">
        <v>19</v>
      </c>
      <c r="C37" s="76" t="s">
        <v>120</v>
      </c>
      <c r="D37" s="74"/>
      <c r="E37" s="74"/>
      <c r="F37" s="74">
        <v>30</v>
      </c>
      <c r="G37" s="75" t="s">
        <v>483</v>
      </c>
      <c r="H37" s="168"/>
      <c r="I37" s="74" t="s">
        <v>279</v>
      </c>
      <c r="J37" s="169">
        <f t="shared" ref="J37:J49" si="2">SUM(K37:T37)</f>
        <v>6500</v>
      </c>
      <c r="K37" s="169"/>
      <c r="L37" s="169"/>
      <c r="M37" s="169">
        <v>6500</v>
      </c>
      <c r="N37" s="169"/>
      <c r="O37" s="169"/>
      <c r="P37" s="169"/>
      <c r="Q37" s="169"/>
      <c r="R37" s="169"/>
      <c r="S37" s="169"/>
      <c r="T37" s="5"/>
      <c r="V37" s="170"/>
    </row>
    <row r="38" spans="1:22" s="121" customFormat="1" ht="14" x14ac:dyDescent="0.2">
      <c r="A38" s="69"/>
      <c r="B38" s="74" t="s">
        <v>19</v>
      </c>
      <c r="C38" s="76" t="s">
        <v>117</v>
      </c>
      <c r="D38" s="74"/>
      <c r="E38" s="74"/>
      <c r="F38" s="74">
        <v>10</v>
      </c>
      <c r="G38" s="75" t="s">
        <v>483</v>
      </c>
      <c r="H38" s="168"/>
      <c r="I38" s="74" t="s">
        <v>279</v>
      </c>
      <c r="J38" s="169">
        <f t="shared" si="2"/>
        <v>3000</v>
      </c>
      <c r="K38" s="169"/>
      <c r="L38" s="169"/>
      <c r="M38" s="169">
        <v>3000</v>
      </c>
      <c r="N38" s="169"/>
      <c r="O38" s="169"/>
      <c r="P38" s="169"/>
      <c r="Q38" s="169"/>
      <c r="R38" s="169"/>
      <c r="S38" s="169"/>
      <c r="T38" s="5"/>
      <c r="V38" s="170"/>
    </row>
    <row r="39" spans="1:22" x14ac:dyDescent="0.2">
      <c r="A39" s="347" t="s">
        <v>6</v>
      </c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9"/>
      <c r="V39" s="44"/>
    </row>
    <row r="40" spans="1:22" s="121" customFormat="1" x14ac:dyDescent="0.2">
      <c r="A40" s="69"/>
      <c r="B40" s="74" t="s">
        <v>493</v>
      </c>
      <c r="C40" s="76"/>
      <c r="D40" s="74"/>
      <c r="E40" s="74"/>
      <c r="F40" s="74">
        <v>18</v>
      </c>
      <c r="G40" s="74" t="s">
        <v>306</v>
      </c>
      <c r="H40" s="101"/>
      <c r="I40" s="74" t="s">
        <v>974</v>
      </c>
      <c r="J40" s="169">
        <f t="shared" si="2"/>
        <v>7500</v>
      </c>
      <c r="K40" s="169"/>
      <c r="L40" s="169"/>
      <c r="M40" s="169"/>
      <c r="N40" s="169">
        <v>7500</v>
      </c>
      <c r="O40" s="169"/>
      <c r="P40" s="169"/>
      <c r="Q40" s="169"/>
      <c r="R40" s="169"/>
      <c r="S40" s="169"/>
      <c r="T40" s="5"/>
      <c r="V40" s="170"/>
    </row>
    <row r="41" spans="1:22" s="121" customFormat="1" ht="14" x14ac:dyDescent="0.2">
      <c r="A41" s="69"/>
      <c r="B41" s="74" t="s">
        <v>484</v>
      </c>
      <c r="C41" s="76"/>
      <c r="D41" s="74"/>
      <c r="E41" s="74"/>
      <c r="F41" s="74">
        <v>18</v>
      </c>
      <c r="G41" s="75" t="s">
        <v>306</v>
      </c>
      <c r="H41" s="101"/>
      <c r="I41" s="74" t="s">
        <v>974</v>
      </c>
      <c r="J41" s="169">
        <f t="shared" si="2"/>
        <v>8000</v>
      </c>
      <c r="K41" s="169"/>
      <c r="L41" s="169">
        <v>8000</v>
      </c>
      <c r="M41" s="169"/>
      <c r="N41" s="169"/>
      <c r="O41" s="169"/>
      <c r="P41" s="169"/>
      <c r="Q41" s="169"/>
      <c r="R41" s="169"/>
      <c r="S41" s="169"/>
      <c r="T41" s="5"/>
      <c r="V41" s="170"/>
    </row>
    <row r="42" spans="1:22" x14ac:dyDescent="0.2">
      <c r="A42" s="347" t="s">
        <v>7</v>
      </c>
      <c r="B42" s="348"/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  <c r="N42" s="348"/>
      <c r="O42" s="348"/>
      <c r="P42" s="348"/>
      <c r="Q42" s="348"/>
      <c r="R42" s="348"/>
      <c r="S42" s="348"/>
      <c r="T42" s="349"/>
      <c r="V42" s="44"/>
    </row>
    <row r="43" spans="1:22" s="121" customFormat="1" x14ac:dyDescent="0.2">
      <c r="A43" s="69"/>
      <c r="B43" s="74" t="s">
        <v>164</v>
      </c>
      <c r="C43" s="76"/>
      <c r="D43" s="74"/>
      <c r="E43" s="74"/>
      <c r="F43" s="180">
        <v>30</v>
      </c>
      <c r="G43" s="74" t="s">
        <v>971</v>
      </c>
      <c r="H43" s="102"/>
      <c r="I43" s="74" t="s">
        <v>966</v>
      </c>
      <c r="J43" s="169">
        <f t="shared" si="2"/>
        <v>0</v>
      </c>
      <c r="K43" s="169"/>
      <c r="L43" s="169"/>
      <c r="M43" s="169"/>
      <c r="N43" s="169"/>
      <c r="O43" s="169"/>
      <c r="P43" s="169"/>
      <c r="Q43" s="169"/>
      <c r="R43" s="169"/>
      <c r="S43" s="169"/>
      <c r="T43" s="5"/>
      <c r="V43" s="170"/>
    </row>
    <row r="44" spans="1:22" s="121" customFormat="1" ht="28" x14ac:dyDescent="0.2">
      <c r="A44" s="69"/>
      <c r="B44" s="74" t="s">
        <v>990</v>
      </c>
      <c r="C44" s="76"/>
      <c r="D44" s="74"/>
      <c r="E44" s="74"/>
      <c r="F44" s="180">
        <v>20</v>
      </c>
      <c r="G44" s="75" t="s">
        <v>991</v>
      </c>
      <c r="H44" s="102"/>
      <c r="I44" s="75" t="s">
        <v>969</v>
      </c>
      <c r="J44" s="169">
        <f t="shared" si="2"/>
        <v>0</v>
      </c>
      <c r="K44" s="169"/>
      <c r="L44" s="169"/>
      <c r="M44" s="169"/>
      <c r="N44" s="169"/>
      <c r="O44" s="169"/>
      <c r="P44" s="169"/>
      <c r="Q44" s="169"/>
      <c r="R44" s="169"/>
      <c r="S44" s="169"/>
      <c r="T44" s="5"/>
      <c r="V44" s="170"/>
    </row>
    <row r="45" spans="1:22" s="121" customFormat="1" ht="28" x14ac:dyDescent="0.2">
      <c r="A45" s="69"/>
      <c r="B45" s="74" t="s">
        <v>167</v>
      </c>
      <c r="C45" s="76"/>
      <c r="D45" s="74"/>
      <c r="E45" s="74"/>
      <c r="F45" s="180">
        <v>20</v>
      </c>
      <c r="G45" s="75" t="s">
        <v>992</v>
      </c>
      <c r="H45" s="102"/>
      <c r="I45" s="75" t="s">
        <v>969</v>
      </c>
      <c r="J45" s="169">
        <f t="shared" si="2"/>
        <v>0</v>
      </c>
      <c r="K45" s="169"/>
      <c r="L45" s="169"/>
      <c r="M45" s="169"/>
      <c r="N45" s="169"/>
      <c r="O45" s="169"/>
      <c r="P45" s="169"/>
      <c r="Q45" s="169"/>
      <c r="R45" s="169"/>
      <c r="S45" s="169"/>
      <c r="T45" s="5"/>
      <c r="V45" s="170"/>
    </row>
    <row r="46" spans="1:22" s="121" customFormat="1" x14ac:dyDescent="0.2">
      <c r="A46" s="69"/>
      <c r="B46" s="74" t="s">
        <v>15</v>
      </c>
      <c r="C46" s="76"/>
      <c r="D46" s="74"/>
      <c r="E46" s="74"/>
      <c r="F46" s="180">
        <v>30</v>
      </c>
      <c r="G46" s="74" t="s">
        <v>971</v>
      </c>
      <c r="H46" s="102"/>
      <c r="I46" s="74" t="s">
        <v>966</v>
      </c>
      <c r="J46" s="169">
        <f t="shared" si="2"/>
        <v>0</v>
      </c>
      <c r="K46" s="169"/>
      <c r="L46" s="169"/>
      <c r="M46" s="169"/>
      <c r="N46" s="169"/>
      <c r="O46" s="169"/>
      <c r="P46" s="169"/>
      <c r="Q46" s="169"/>
      <c r="R46" s="169"/>
      <c r="S46" s="169"/>
      <c r="T46" s="5"/>
      <c r="V46" s="170"/>
    </row>
    <row r="47" spans="1:22" s="121" customFormat="1" ht="28" x14ac:dyDescent="0.2">
      <c r="A47" s="69"/>
      <c r="B47" s="75" t="s">
        <v>20</v>
      </c>
      <c r="C47" s="76"/>
      <c r="D47" s="74"/>
      <c r="E47" s="74"/>
      <c r="F47" s="180">
        <v>30</v>
      </c>
      <c r="G47" s="74" t="s">
        <v>971</v>
      </c>
      <c r="H47" s="102"/>
      <c r="I47" s="74" t="s">
        <v>966</v>
      </c>
      <c r="J47" s="169">
        <f t="shared" si="2"/>
        <v>0</v>
      </c>
      <c r="K47" s="169"/>
      <c r="L47" s="169"/>
      <c r="M47" s="169"/>
      <c r="N47" s="169"/>
      <c r="O47" s="169"/>
      <c r="P47" s="169"/>
      <c r="Q47" s="169"/>
      <c r="R47" s="169"/>
      <c r="S47" s="169"/>
      <c r="T47" s="5"/>
      <c r="V47" s="170"/>
    </row>
    <row r="48" spans="1:22" s="121" customFormat="1" x14ac:dyDescent="0.2">
      <c r="A48" s="69"/>
      <c r="B48" s="74" t="s">
        <v>135</v>
      </c>
      <c r="C48" s="76"/>
      <c r="D48" s="74"/>
      <c r="E48" s="74"/>
      <c r="F48" s="180">
        <v>15</v>
      </c>
      <c r="G48" s="74" t="s">
        <v>971</v>
      </c>
      <c r="H48" s="102"/>
      <c r="I48" s="74" t="s">
        <v>966</v>
      </c>
      <c r="J48" s="169">
        <f t="shared" si="2"/>
        <v>0</v>
      </c>
      <c r="K48" s="169"/>
      <c r="L48" s="169"/>
      <c r="M48" s="169"/>
      <c r="N48" s="169"/>
      <c r="O48" s="169"/>
      <c r="P48" s="169"/>
      <c r="Q48" s="169"/>
      <c r="R48" s="169"/>
      <c r="S48" s="169"/>
      <c r="T48" s="5"/>
      <c r="V48" s="170"/>
    </row>
    <row r="49" spans="1:22" s="121" customFormat="1" x14ac:dyDescent="0.2">
      <c r="A49" s="69"/>
      <c r="B49" s="74" t="s">
        <v>36</v>
      </c>
      <c r="C49" s="76"/>
      <c r="D49" s="74"/>
      <c r="E49" s="74"/>
      <c r="F49" s="180">
        <v>10</v>
      </c>
      <c r="G49" s="75"/>
      <c r="H49" s="102"/>
      <c r="I49" s="74" t="s">
        <v>966</v>
      </c>
      <c r="J49" s="169">
        <f t="shared" si="2"/>
        <v>0</v>
      </c>
      <c r="K49" s="169"/>
      <c r="L49" s="169"/>
      <c r="M49" s="169"/>
      <c r="N49" s="169"/>
      <c r="O49" s="169"/>
      <c r="P49" s="169"/>
      <c r="Q49" s="169"/>
      <c r="R49" s="169"/>
      <c r="S49" s="169"/>
      <c r="T49" s="5"/>
      <c r="V49" s="170"/>
    </row>
    <row r="50" spans="1:22" x14ac:dyDescent="0.2">
      <c r="A50" s="51"/>
      <c r="B50" s="52"/>
      <c r="C50" s="53"/>
      <c r="D50" s="52"/>
      <c r="E50" s="52"/>
      <c r="F50" s="52"/>
      <c r="G50" s="52"/>
      <c r="H50" s="52"/>
      <c r="I50" s="52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"/>
      <c r="U50" s="46"/>
      <c r="V50" s="50"/>
    </row>
    <row r="51" spans="1:22" ht="15" x14ac:dyDescent="0.2">
      <c r="A51" s="375" t="s">
        <v>8</v>
      </c>
      <c r="B51" s="376"/>
      <c r="C51" s="376"/>
      <c r="D51" s="376"/>
      <c r="E51" s="376"/>
      <c r="F51" s="376"/>
      <c r="G51" s="376"/>
      <c r="H51" s="376"/>
      <c r="I51" s="376"/>
      <c r="J51" s="376"/>
      <c r="K51" s="376"/>
      <c r="L51" s="376"/>
      <c r="M51" s="376"/>
      <c r="N51" s="376"/>
      <c r="O51" s="376"/>
      <c r="P51" s="376"/>
      <c r="Q51" s="376"/>
      <c r="R51" s="376"/>
      <c r="S51" s="376"/>
      <c r="T51" s="377"/>
      <c r="U51"/>
      <c r="V51" s="50"/>
    </row>
    <row r="52" spans="1:22" ht="15" x14ac:dyDescent="0.2">
      <c r="A52" s="45"/>
      <c r="B52" s="45" t="s">
        <v>23</v>
      </c>
      <c r="C52" s="48"/>
      <c r="D52" s="45"/>
      <c r="E52" s="45"/>
      <c r="F52" s="45"/>
      <c r="G52" s="45"/>
      <c r="H52" s="45"/>
      <c r="I52" s="45"/>
      <c r="J52" s="169">
        <f t="shared" ref="J52:J53" si="3">SUM(K52:T52)</f>
        <v>0</v>
      </c>
      <c r="K52" s="47"/>
      <c r="L52" s="47"/>
      <c r="M52" s="47"/>
      <c r="N52" s="47"/>
      <c r="O52" s="47"/>
      <c r="P52" s="47"/>
      <c r="Q52" s="47"/>
      <c r="R52" s="47"/>
      <c r="S52" s="47"/>
      <c r="T52" s="5"/>
      <c r="U52"/>
      <c r="V52" s="50"/>
    </row>
    <row r="53" spans="1:22" ht="15" x14ac:dyDescent="0.2">
      <c r="A53" s="45"/>
      <c r="B53" s="45" t="s">
        <v>16</v>
      </c>
      <c r="C53" s="48"/>
      <c r="D53" s="45"/>
      <c r="E53" s="45"/>
      <c r="F53" s="45"/>
      <c r="G53" s="45"/>
      <c r="H53" s="45"/>
      <c r="I53" s="45"/>
      <c r="J53" s="169">
        <f t="shared" si="3"/>
        <v>0</v>
      </c>
      <c r="K53" s="47"/>
      <c r="L53" s="47"/>
      <c r="M53" s="47"/>
      <c r="N53" s="47"/>
      <c r="O53" s="47"/>
      <c r="P53" s="47"/>
      <c r="Q53" s="47"/>
      <c r="R53" s="47"/>
      <c r="S53" s="47"/>
      <c r="T53" s="5"/>
      <c r="U53"/>
      <c r="V53" s="50"/>
    </row>
    <row r="54" spans="1:22" ht="15" x14ac:dyDescent="0.2">
      <c r="A54" s="347" t="s">
        <v>9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8"/>
      <c r="S54" s="348"/>
      <c r="T54" s="349"/>
      <c r="U54"/>
      <c r="V54" s="50"/>
    </row>
    <row r="55" spans="1:22" ht="15" x14ac:dyDescent="0.2">
      <c r="A55" s="69"/>
      <c r="B55" s="45" t="s">
        <v>14</v>
      </c>
      <c r="C55" s="48" t="s">
        <v>88</v>
      </c>
      <c r="D55" s="45"/>
      <c r="E55" s="45"/>
      <c r="F55" s="45">
        <v>20</v>
      </c>
      <c r="G55" s="74" t="s">
        <v>297</v>
      </c>
      <c r="H55" s="101"/>
      <c r="I55" s="74" t="s">
        <v>263</v>
      </c>
      <c r="J55" s="169">
        <f t="shared" ref="J55:J58" si="4">SUM(K55:T55)</f>
        <v>0</v>
      </c>
      <c r="K55" s="47"/>
      <c r="L55" s="47"/>
      <c r="M55" s="47"/>
      <c r="N55" s="47"/>
      <c r="O55" s="47"/>
      <c r="P55" s="47"/>
      <c r="Q55" s="47"/>
      <c r="R55" s="47"/>
      <c r="S55" s="47"/>
      <c r="T55" s="5"/>
      <c r="U55"/>
      <c r="V55" s="50"/>
    </row>
    <row r="56" spans="1:22" ht="15" x14ac:dyDescent="0.2">
      <c r="A56" s="69"/>
      <c r="B56" s="45" t="s">
        <v>18</v>
      </c>
      <c r="C56" s="48" t="s">
        <v>65</v>
      </c>
      <c r="D56" s="45"/>
      <c r="E56" s="45"/>
      <c r="F56" s="45">
        <v>40</v>
      </c>
      <c r="G56" s="74" t="s">
        <v>297</v>
      </c>
      <c r="H56" s="101"/>
      <c r="I56" s="74" t="s">
        <v>263</v>
      </c>
      <c r="J56" s="169">
        <f t="shared" si="4"/>
        <v>0</v>
      </c>
      <c r="K56" s="47"/>
      <c r="L56" s="47"/>
      <c r="M56" s="47"/>
      <c r="N56" s="47"/>
      <c r="O56" s="47"/>
      <c r="P56" s="47"/>
      <c r="Q56" s="47"/>
      <c r="R56" s="47"/>
      <c r="S56" s="47"/>
      <c r="T56" s="5"/>
      <c r="U56"/>
      <c r="V56" s="50"/>
    </row>
    <row r="57" spans="1:22" ht="15" x14ac:dyDescent="0.2">
      <c r="A57" s="45"/>
      <c r="B57" s="45" t="s">
        <v>37</v>
      </c>
      <c r="C57" s="48"/>
      <c r="D57" s="45"/>
      <c r="E57" s="45"/>
      <c r="F57" s="45"/>
      <c r="G57" s="45"/>
      <c r="H57" s="49"/>
      <c r="I57" s="45"/>
      <c r="J57" s="169">
        <f t="shared" si="4"/>
        <v>0</v>
      </c>
      <c r="K57" s="47"/>
      <c r="L57" s="47"/>
      <c r="M57" s="47"/>
      <c r="N57" s="47"/>
      <c r="O57" s="47"/>
      <c r="P57" s="47"/>
      <c r="Q57" s="47"/>
      <c r="R57" s="47"/>
      <c r="S57" s="47"/>
      <c r="T57" s="5"/>
      <c r="U57"/>
      <c r="V57" s="50"/>
    </row>
    <row r="58" spans="1:22" ht="15" x14ac:dyDescent="0.2">
      <c r="A58" s="45"/>
      <c r="B58" s="45" t="s">
        <v>29</v>
      </c>
      <c r="C58" s="48"/>
      <c r="D58" s="45"/>
      <c r="E58" s="45"/>
      <c r="F58" s="45"/>
      <c r="G58" s="45"/>
      <c r="H58" s="49"/>
      <c r="I58" s="45"/>
      <c r="J58" s="169">
        <f t="shared" si="4"/>
        <v>0</v>
      </c>
      <c r="K58" s="47"/>
      <c r="L58" s="47"/>
      <c r="M58" s="47"/>
      <c r="N58" s="47"/>
      <c r="O58" s="47"/>
      <c r="P58" s="47"/>
      <c r="Q58" s="47"/>
      <c r="R58" s="47"/>
      <c r="S58" s="47"/>
      <c r="T58" s="5"/>
      <c r="U58"/>
      <c r="V58" s="50"/>
    </row>
    <row r="59" spans="1:22" ht="15" x14ac:dyDescent="0.2">
      <c r="A59" s="375" t="s">
        <v>10</v>
      </c>
      <c r="B59" s="376"/>
      <c r="C59" s="376"/>
      <c r="D59" s="376"/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  <c r="T59" s="377"/>
      <c r="U59"/>
      <c r="V59" s="50"/>
    </row>
    <row r="60" spans="1:22" ht="15" x14ac:dyDescent="0.2">
      <c r="A60" s="45"/>
      <c r="B60" s="45" t="s">
        <v>24</v>
      </c>
      <c r="C60" s="48"/>
      <c r="D60" s="45"/>
      <c r="E60" s="45"/>
      <c r="F60" s="45"/>
      <c r="G60" s="45"/>
      <c r="H60" s="45"/>
      <c r="I60" s="45"/>
      <c r="J60" s="169">
        <f t="shared" ref="J60:J63" si="5">SUM(K60:T60)</f>
        <v>0</v>
      </c>
      <c r="K60" s="47"/>
      <c r="L60" s="47"/>
      <c r="M60" s="47"/>
      <c r="N60" s="47"/>
      <c r="O60" s="47"/>
      <c r="P60" s="47"/>
      <c r="Q60" s="47"/>
      <c r="R60" s="47"/>
      <c r="S60" s="47"/>
      <c r="T60" s="5"/>
      <c r="U60"/>
      <c r="V60" s="50"/>
    </row>
    <row r="61" spans="1:22" ht="15" x14ac:dyDescent="0.2">
      <c r="A61" s="45"/>
      <c r="B61" s="45" t="s">
        <v>28</v>
      </c>
      <c r="C61" s="48"/>
      <c r="D61" s="45"/>
      <c r="E61" s="45"/>
      <c r="F61" s="45"/>
      <c r="G61" s="45"/>
      <c r="H61" s="45"/>
      <c r="I61" s="45"/>
      <c r="J61" s="169">
        <f t="shared" si="5"/>
        <v>0</v>
      </c>
      <c r="K61" s="47"/>
      <c r="L61" s="47"/>
      <c r="M61" s="47"/>
      <c r="N61" s="47"/>
      <c r="O61" s="47"/>
      <c r="P61" s="47"/>
      <c r="Q61" s="47"/>
      <c r="R61" s="47"/>
      <c r="S61" s="47"/>
      <c r="T61" s="5"/>
      <c r="U61"/>
      <c r="V61" s="50"/>
    </row>
    <row r="62" spans="1:22" ht="15" x14ac:dyDescent="0.2">
      <c r="A62" s="45"/>
      <c r="B62" s="45" t="s">
        <v>25</v>
      </c>
      <c r="C62" s="48"/>
      <c r="D62" s="45"/>
      <c r="E62" s="45"/>
      <c r="F62" s="45"/>
      <c r="G62" s="45"/>
      <c r="H62" s="45"/>
      <c r="I62" s="45"/>
      <c r="J62" s="169">
        <f t="shared" si="5"/>
        <v>0</v>
      </c>
      <c r="K62" s="47"/>
      <c r="L62" s="47"/>
      <c r="M62" s="47"/>
      <c r="N62" s="47"/>
      <c r="O62" s="47"/>
      <c r="P62" s="47"/>
      <c r="Q62" s="47"/>
      <c r="R62" s="47"/>
      <c r="S62" s="47"/>
      <c r="T62" s="5"/>
      <c r="U62"/>
      <c r="V62" s="50"/>
    </row>
    <row r="63" spans="1:22" ht="15" x14ac:dyDescent="0.2">
      <c r="A63" s="45"/>
      <c r="B63" s="45" t="s">
        <v>27</v>
      </c>
      <c r="C63" s="48"/>
      <c r="D63" s="45"/>
      <c r="E63" s="45"/>
      <c r="F63" s="45"/>
      <c r="G63" s="45"/>
      <c r="H63" s="45"/>
      <c r="I63" s="45"/>
      <c r="J63" s="169">
        <f t="shared" si="5"/>
        <v>0</v>
      </c>
      <c r="K63" s="47"/>
      <c r="L63" s="47"/>
      <c r="M63" s="47"/>
      <c r="N63" s="47"/>
      <c r="O63" s="47"/>
      <c r="P63" s="47"/>
      <c r="Q63" s="47"/>
      <c r="R63" s="47"/>
      <c r="S63" s="47"/>
      <c r="T63" s="5"/>
      <c r="U63"/>
      <c r="V63" s="50"/>
    </row>
    <row r="64" spans="1:22" ht="15" x14ac:dyDescent="0.2">
      <c r="A64" s="370" t="s">
        <v>38</v>
      </c>
      <c r="B64" s="371"/>
      <c r="C64" s="371"/>
      <c r="D64" s="371"/>
      <c r="E64" s="371"/>
      <c r="F64" s="371"/>
      <c r="G64" s="371"/>
      <c r="H64" s="371"/>
      <c r="I64" s="372"/>
      <c r="J64" s="99">
        <f>SUM(J12:J63)</f>
        <v>102340</v>
      </c>
      <c r="K64" s="99">
        <f t="shared" ref="K64:T64" si="6">SUM(K12:K63)</f>
        <v>0</v>
      </c>
      <c r="L64" s="99">
        <f t="shared" si="6"/>
        <v>17000</v>
      </c>
      <c r="M64" s="99">
        <f t="shared" si="6"/>
        <v>53340</v>
      </c>
      <c r="N64" s="99">
        <f t="shared" si="6"/>
        <v>14000</v>
      </c>
      <c r="O64" s="99">
        <f t="shared" si="6"/>
        <v>4000</v>
      </c>
      <c r="P64" s="99">
        <f t="shared" si="6"/>
        <v>3000</v>
      </c>
      <c r="Q64" s="99">
        <f t="shared" si="6"/>
        <v>3000</v>
      </c>
      <c r="R64" s="99">
        <f t="shared" si="6"/>
        <v>5000</v>
      </c>
      <c r="S64" s="99">
        <f t="shared" si="6"/>
        <v>0</v>
      </c>
      <c r="T64" s="99">
        <f t="shared" si="6"/>
        <v>3000</v>
      </c>
      <c r="U64"/>
      <c r="V64" s="59"/>
    </row>
    <row r="66" spans="1:20" x14ac:dyDescent="0.2">
      <c r="A66" s="210" t="s">
        <v>1054</v>
      </c>
      <c r="B66" s="179"/>
      <c r="C66" s="211"/>
      <c r="D66" s="179"/>
      <c r="E66" s="179"/>
      <c r="F66" s="179"/>
      <c r="G66" s="179"/>
      <c r="H66" s="179"/>
      <c r="I66" s="179"/>
      <c r="J66" s="212"/>
      <c r="K66" s="179"/>
      <c r="L66" s="179"/>
      <c r="M66" s="179"/>
      <c r="N66" s="179"/>
      <c r="O66" s="179"/>
      <c r="P66" s="179"/>
      <c r="Q66" s="179"/>
      <c r="R66" s="179"/>
      <c r="S66" s="179"/>
      <c r="T66" s="179"/>
    </row>
    <row r="68" spans="1:20" ht="15" x14ac:dyDescent="0.2">
      <c r="A68" s="181" t="s">
        <v>1055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</row>
    <row r="69" spans="1:20" ht="15" x14ac:dyDescent="0.2">
      <c r="A69" s="181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</row>
    <row r="70" spans="1:20" s="4" customFormat="1" ht="15" x14ac:dyDescent="0.2">
      <c r="A70" s="143" t="s">
        <v>1056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</row>
    <row r="71" spans="1:20" s="4" customFormat="1" ht="15" x14ac:dyDescent="0.2">
      <c r="A71" s="143" t="s">
        <v>1057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</row>
    <row r="72" spans="1:20" s="4" customFormat="1" ht="15" x14ac:dyDescent="0.2">
      <c r="A72" s="143" t="s">
        <v>1058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</row>
    <row r="73" spans="1:20" s="4" customFormat="1" ht="15" x14ac:dyDescent="0.2">
      <c r="A73" s="143" t="s">
        <v>1059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</row>
  </sheetData>
  <mergeCells count="23">
    <mergeCell ref="A51:T51"/>
    <mergeCell ref="A54:T54"/>
    <mergeCell ref="A59:T59"/>
    <mergeCell ref="A64:I64"/>
    <mergeCell ref="A27:T27"/>
    <mergeCell ref="A33:T33"/>
    <mergeCell ref="A35:T35"/>
    <mergeCell ref="A39:T39"/>
    <mergeCell ref="A42:T42"/>
    <mergeCell ref="A24:T24"/>
    <mergeCell ref="G5:I7"/>
    <mergeCell ref="A9:B10"/>
    <mergeCell ref="C9:C10"/>
    <mergeCell ref="D9:D10"/>
    <mergeCell ref="E9:E10"/>
    <mergeCell ref="F9:F10"/>
    <mergeCell ref="G9:G10"/>
    <mergeCell ref="H9:H10"/>
    <mergeCell ref="I9:I10"/>
    <mergeCell ref="J9:J10"/>
    <mergeCell ref="K9:T9"/>
    <mergeCell ref="A11:T11"/>
    <mergeCell ref="A14:T14"/>
  </mergeCells>
  <printOptions horizontalCentered="1"/>
  <pageMargins left="0.25" right="0.25" top="0.5" bottom="0.75" header="0.3" footer="0.3"/>
  <pageSetup scale="68" fitToHeight="3" orientation="landscape" horizontalDpi="1200" verticalDpi="1200" r:id="rId1"/>
  <headerFooter>
    <oddFooter>&amp;C&amp;P</oddFooter>
  </headerFooter>
  <rowBreaks count="1" manualBreakCount="1">
    <brk id="50" max="1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6C70-B6DF-4137-9094-6773B5A6E59D}">
  <sheetPr>
    <pageSetUpPr fitToPage="1"/>
  </sheetPr>
  <dimension ref="A1:Q43"/>
  <sheetViews>
    <sheetView topLeftCell="A2" zoomScaleNormal="100" workbookViewId="0">
      <selection activeCell="H12" sqref="H12"/>
    </sheetView>
  </sheetViews>
  <sheetFormatPr baseColWidth="10" defaultColWidth="8.83203125" defaultRowHeight="13" x14ac:dyDescent="0.2"/>
  <cols>
    <col min="1" max="1" width="20.6640625" style="184" customWidth="1"/>
    <col min="2" max="2" width="20.6640625" style="186" customWidth="1"/>
    <col min="3" max="3" width="1.6640625" style="184" customWidth="1"/>
    <col min="4" max="4" width="20.6640625" style="184" customWidth="1"/>
    <col min="5" max="5" width="20.6640625" style="185" customWidth="1"/>
    <col min="6" max="6" width="1.6640625" style="184" customWidth="1"/>
    <col min="7" max="7" width="20.6640625" style="184" customWidth="1"/>
    <col min="8" max="8" width="20.6640625" style="185" customWidth="1"/>
    <col min="9" max="9" width="1.6640625" style="184" customWidth="1"/>
    <col min="10" max="11" width="20.6640625" style="183" customWidth="1"/>
    <col min="12" max="249" width="8.83203125" style="182"/>
    <col min="250" max="250" width="2.1640625" style="182" customWidth="1"/>
    <col min="251" max="251" width="70.6640625" style="182" customWidth="1"/>
    <col min="252" max="252" width="2.6640625" style="182" customWidth="1"/>
    <col min="253" max="253" width="20.6640625" style="182" customWidth="1"/>
    <col min="254" max="254" width="0" style="182" hidden="1" customWidth="1"/>
    <col min="255" max="255" width="2.6640625" style="182" customWidth="1"/>
    <col min="256" max="256" width="15.6640625" style="182" customWidth="1"/>
    <col min="257" max="261" width="20.6640625" style="182" customWidth="1"/>
    <col min="262" max="262" width="2.6640625" style="182" customWidth="1"/>
    <col min="263" max="263" width="20.6640625" style="182" customWidth="1"/>
    <col min="264" max="264" width="0" style="182" hidden="1" customWidth="1"/>
    <col min="265" max="505" width="8.83203125" style="182"/>
    <col min="506" max="506" width="2.1640625" style="182" customWidth="1"/>
    <col min="507" max="507" width="70.6640625" style="182" customWidth="1"/>
    <col min="508" max="508" width="2.6640625" style="182" customWidth="1"/>
    <col min="509" max="509" width="20.6640625" style="182" customWidth="1"/>
    <col min="510" max="510" width="0" style="182" hidden="1" customWidth="1"/>
    <col min="511" max="511" width="2.6640625" style="182" customWidth="1"/>
    <col min="512" max="512" width="15.6640625" style="182" customWidth="1"/>
    <col min="513" max="517" width="20.6640625" style="182" customWidth="1"/>
    <col min="518" max="518" width="2.6640625" style="182" customWidth="1"/>
    <col min="519" max="519" width="20.6640625" style="182" customWidth="1"/>
    <col min="520" max="520" width="0" style="182" hidden="1" customWidth="1"/>
    <col min="521" max="761" width="8.83203125" style="182"/>
    <col min="762" max="762" width="2.1640625" style="182" customWidth="1"/>
    <col min="763" max="763" width="70.6640625" style="182" customWidth="1"/>
    <col min="764" max="764" width="2.6640625" style="182" customWidth="1"/>
    <col min="765" max="765" width="20.6640625" style="182" customWidth="1"/>
    <col min="766" max="766" width="0" style="182" hidden="1" customWidth="1"/>
    <col min="767" max="767" width="2.6640625" style="182" customWidth="1"/>
    <col min="768" max="768" width="15.6640625" style="182" customWidth="1"/>
    <col min="769" max="773" width="20.6640625" style="182" customWidth="1"/>
    <col min="774" max="774" width="2.6640625" style="182" customWidth="1"/>
    <col min="775" max="775" width="20.6640625" style="182" customWidth="1"/>
    <col min="776" max="776" width="0" style="182" hidden="1" customWidth="1"/>
    <col min="777" max="1017" width="8.83203125" style="182"/>
    <col min="1018" max="1018" width="2.1640625" style="182" customWidth="1"/>
    <col min="1019" max="1019" width="70.6640625" style="182" customWidth="1"/>
    <col min="1020" max="1020" width="2.6640625" style="182" customWidth="1"/>
    <col min="1021" max="1021" width="20.6640625" style="182" customWidth="1"/>
    <col min="1022" max="1022" width="0" style="182" hidden="1" customWidth="1"/>
    <col min="1023" max="1023" width="2.6640625" style="182" customWidth="1"/>
    <col min="1024" max="1024" width="15.6640625" style="182" customWidth="1"/>
    <col min="1025" max="1029" width="20.6640625" style="182" customWidth="1"/>
    <col min="1030" max="1030" width="2.6640625" style="182" customWidth="1"/>
    <col min="1031" max="1031" width="20.6640625" style="182" customWidth="1"/>
    <col min="1032" max="1032" width="0" style="182" hidden="1" customWidth="1"/>
    <col min="1033" max="1273" width="8.83203125" style="182"/>
    <col min="1274" max="1274" width="2.1640625" style="182" customWidth="1"/>
    <col min="1275" max="1275" width="70.6640625" style="182" customWidth="1"/>
    <col min="1276" max="1276" width="2.6640625" style="182" customWidth="1"/>
    <col min="1277" max="1277" width="20.6640625" style="182" customWidth="1"/>
    <col min="1278" max="1278" width="0" style="182" hidden="1" customWidth="1"/>
    <col min="1279" max="1279" width="2.6640625" style="182" customWidth="1"/>
    <col min="1280" max="1280" width="15.6640625" style="182" customWidth="1"/>
    <col min="1281" max="1285" width="20.6640625" style="182" customWidth="1"/>
    <col min="1286" max="1286" width="2.6640625" style="182" customWidth="1"/>
    <col min="1287" max="1287" width="20.6640625" style="182" customWidth="1"/>
    <col min="1288" max="1288" width="0" style="182" hidden="1" customWidth="1"/>
    <col min="1289" max="1529" width="8.83203125" style="182"/>
    <col min="1530" max="1530" width="2.1640625" style="182" customWidth="1"/>
    <col min="1531" max="1531" width="70.6640625" style="182" customWidth="1"/>
    <col min="1532" max="1532" width="2.6640625" style="182" customWidth="1"/>
    <col min="1533" max="1533" width="20.6640625" style="182" customWidth="1"/>
    <col min="1534" max="1534" width="0" style="182" hidden="1" customWidth="1"/>
    <col min="1535" max="1535" width="2.6640625" style="182" customWidth="1"/>
    <col min="1536" max="1536" width="15.6640625" style="182" customWidth="1"/>
    <col min="1537" max="1541" width="20.6640625" style="182" customWidth="1"/>
    <col min="1542" max="1542" width="2.6640625" style="182" customWidth="1"/>
    <col min="1543" max="1543" width="20.6640625" style="182" customWidth="1"/>
    <col min="1544" max="1544" width="0" style="182" hidden="1" customWidth="1"/>
    <col min="1545" max="1785" width="8.83203125" style="182"/>
    <col min="1786" max="1786" width="2.1640625" style="182" customWidth="1"/>
    <col min="1787" max="1787" width="70.6640625" style="182" customWidth="1"/>
    <col min="1788" max="1788" width="2.6640625" style="182" customWidth="1"/>
    <col min="1789" max="1789" width="20.6640625" style="182" customWidth="1"/>
    <col min="1790" max="1790" width="0" style="182" hidden="1" customWidth="1"/>
    <col min="1791" max="1791" width="2.6640625" style="182" customWidth="1"/>
    <col min="1792" max="1792" width="15.6640625" style="182" customWidth="1"/>
    <col min="1793" max="1797" width="20.6640625" style="182" customWidth="1"/>
    <col min="1798" max="1798" width="2.6640625" style="182" customWidth="1"/>
    <col min="1799" max="1799" width="20.6640625" style="182" customWidth="1"/>
    <col min="1800" max="1800" width="0" style="182" hidden="1" customWidth="1"/>
    <col min="1801" max="2041" width="8.83203125" style="182"/>
    <col min="2042" max="2042" width="2.1640625" style="182" customWidth="1"/>
    <col min="2043" max="2043" width="70.6640625" style="182" customWidth="1"/>
    <col min="2044" max="2044" width="2.6640625" style="182" customWidth="1"/>
    <col min="2045" max="2045" width="20.6640625" style="182" customWidth="1"/>
    <col min="2046" max="2046" width="0" style="182" hidden="1" customWidth="1"/>
    <col min="2047" max="2047" width="2.6640625" style="182" customWidth="1"/>
    <col min="2048" max="2048" width="15.6640625" style="182" customWidth="1"/>
    <col min="2049" max="2053" width="20.6640625" style="182" customWidth="1"/>
    <col min="2054" max="2054" width="2.6640625" style="182" customWidth="1"/>
    <col min="2055" max="2055" width="20.6640625" style="182" customWidth="1"/>
    <col min="2056" max="2056" width="0" style="182" hidden="1" customWidth="1"/>
    <col min="2057" max="2297" width="8.83203125" style="182"/>
    <col min="2298" max="2298" width="2.1640625" style="182" customWidth="1"/>
    <col min="2299" max="2299" width="70.6640625" style="182" customWidth="1"/>
    <col min="2300" max="2300" width="2.6640625" style="182" customWidth="1"/>
    <col min="2301" max="2301" width="20.6640625" style="182" customWidth="1"/>
    <col min="2302" max="2302" width="0" style="182" hidden="1" customWidth="1"/>
    <col min="2303" max="2303" width="2.6640625" style="182" customWidth="1"/>
    <col min="2304" max="2304" width="15.6640625" style="182" customWidth="1"/>
    <col min="2305" max="2309" width="20.6640625" style="182" customWidth="1"/>
    <col min="2310" max="2310" width="2.6640625" style="182" customWidth="1"/>
    <col min="2311" max="2311" width="20.6640625" style="182" customWidth="1"/>
    <col min="2312" max="2312" width="0" style="182" hidden="1" customWidth="1"/>
    <col min="2313" max="2553" width="8.83203125" style="182"/>
    <col min="2554" max="2554" width="2.1640625" style="182" customWidth="1"/>
    <col min="2555" max="2555" width="70.6640625" style="182" customWidth="1"/>
    <col min="2556" max="2556" width="2.6640625" style="182" customWidth="1"/>
    <col min="2557" max="2557" width="20.6640625" style="182" customWidth="1"/>
    <col min="2558" max="2558" width="0" style="182" hidden="1" customWidth="1"/>
    <col min="2559" max="2559" width="2.6640625" style="182" customWidth="1"/>
    <col min="2560" max="2560" width="15.6640625" style="182" customWidth="1"/>
    <col min="2561" max="2565" width="20.6640625" style="182" customWidth="1"/>
    <col min="2566" max="2566" width="2.6640625" style="182" customWidth="1"/>
    <col min="2567" max="2567" width="20.6640625" style="182" customWidth="1"/>
    <col min="2568" max="2568" width="0" style="182" hidden="1" customWidth="1"/>
    <col min="2569" max="2809" width="8.83203125" style="182"/>
    <col min="2810" max="2810" width="2.1640625" style="182" customWidth="1"/>
    <col min="2811" max="2811" width="70.6640625" style="182" customWidth="1"/>
    <col min="2812" max="2812" width="2.6640625" style="182" customWidth="1"/>
    <col min="2813" max="2813" width="20.6640625" style="182" customWidth="1"/>
    <col min="2814" max="2814" width="0" style="182" hidden="1" customWidth="1"/>
    <col min="2815" max="2815" width="2.6640625" style="182" customWidth="1"/>
    <col min="2816" max="2816" width="15.6640625" style="182" customWidth="1"/>
    <col min="2817" max="2821" width="20.6640625" style="182" customWidth="1"/>
    <col min="2822" max="2822" width="2.6640625" style="182" customWidth="1"/>
    <col min="2823" max="2823" width="20.6640625" style="182" customWidth="1"/>
    <col min="2824" max="2824" width="0" style="182" hidden="1" customWidth="1"/>
    <col min="2825" max="3065" width="8.83203125" style="182"/>
    <col min="3066" max="3066" width="2.1640625" style="182" customWidth="1"/>
    <col min="3067" max="3067" width="70.6640625" style="182" customWidth="1"/>
    <col min="3068" max="3068" width="2.6640625" style="182" customWidth="1"/>
    <col min="3069" max="3069" width="20.6640625" style="182" customWidth="1"/>
    <col min="3070" max="3070" width="0" style="182" hidden="1" customWidth="1"/>
    <col min="3071" max="3071" width="2.6640625" style="182" customWidth="1"/>
    <col min="3072" max="3072" width="15.6640625" style="182" customWidth="1"/>
    <col min="3073" max="3077" width="20.6640625" style="182" customWidth="1"/>
    <col min="3078" max="3078" width="2.6640625" style="182" customWidth="1"/>
    <col min="3079" max="3079" width="20.6640625" style="182" customWidth="1"/>
    <col min="3080" max="3080" width="0" style="182" hidden="1" customWidth="1"/>
    <col min="3081" max="3321" width="8.83203125" style="182"/>
    <col min="3322" max="3322" width="2.1640625" style="182" customWidth="1"/>
    <col min="3323" max="3323" width="70.6640625" style="182" customWidth="1"/>
    <col min="3324" max="3324" width="2.6640625" style="182" customWidth="1"/>
    <col min="3325" max="3325" width="20.6640625" style="182" customWidth="1"/>
    <col min="3326" max="3326" width="0" style="182" hidden="1" customWidth="1"/>
    <col min="3327" max="3327" width="2.6640625" style="182" customWidth="1"/>
    <col min="3328" max="3328" width="15.6640625" style="182" customWidth="1"/>
    <col min="3329" max="3333" width="20.6640625" style="182" customWidth="1"/>
    <col min="3334" max="3334" width="2.6640625" style="182" customWidth="1"/>
    <col min="3335" max="3335" width="20.6640625" style="182" customWidth="1"/>
    <col min="3336" max="3336" width="0" style="182" hidden="1" customWidth="1"/>
    <col min="3337" max="3577" width="8.83203125" style="182"/>
    <col min="3578" max="3578" width="2.1640625" style="182" customWidth="1"/>
    <col min="3579" max="3579" width="70.6640625" style="182" customWidth="1"/>
    <col min="3580" max="3580" width="2.6640625" style="182" customWidth="1"/>
    <col min="3581" max="3581" width="20.6640625" style="182" customWidth="1"/>
    <col min="3582" max="3582" width="0" style="182" hidden="1" customWidth="1"/>
    <col min="3583" max="3583" width="2.6640625" style="182" customWidth="1"/>
    <col min="3584" max="3584" width="15.6640625" style="182" customWidth="1"/>
    <col min="3585" max="3589" width="20.6640625" style="182" customWidth="1"/>
    <col min="3590" max="3590" width="2.6640625" style="182" customWidth="1"/>
    <col min="3591" max="3591" width="20.6640625" style="182" customWidth="1"/>
    <col min="3592" max="3592" width="0" style="182" hidden="1" customWidth="1"/>
    <col min="3593" max="3833" width="8.83203125" style="182"/>
    <col min="3834" max="3834" width="2.1640625" style="182" customWidth="1"/>
    <col min="3835" max="3835" width="70.6640625" style="182" customWidth="1"/>
    <col min="3836" max="3836" width="2.6640625" style="182" customWidth="1"/>
    <col min="3837" max="3837" width="20.6640625" style="182" customWidth="1"/>
    <col min="3838" max="3838" width="0" style="182" hidden="1" customWidth="1"/>
    <col min="3839" max="3839" width="2.6640625" style="182" customWidth="1"/>
    <col min="3840" max="3840" width="15.6640625" style="182" customWidth="1"/>
    <col min="3841" max="3845" width="20.6640625" style="182" customWidth="1"/>
    <col min="3846" max="3846" width="2.6640625" style="182" customWidth="1"/>
    <col min="3847" max="3847" width="20.6640625" style="182" customWidth="1"/>
    <col min="3848" max="3848" width="0" style="182" hidden="1" customWidth="1"/>
    <col min="3849" max="4089" width="8.83203125" style="182"/>
    <col min="4090" max="4090" width="2.1640625" style="182" customWidth="1"/>
    <col min="4091" max="4091" width="70.6640625" style="182" customWidth="1"/>
    <col min="4092" max="4092" width="2.6640625" style="182" customWidth="1"/>
    <col min="4093" max="4093" width="20.6640625" style="182" customWidth="1"/>
    <col min="4094" max="4094" width="0" style="182" hidden="1" customWidth="1"/>
    <col min="4095" max="4095" width="2.6640625" style="182" customWidth="1"/>
    <col min="4096" max="4096" width="15.6640625" style="182" customWidth="1"/>
    <col min="4097" max="4101" width="20.6640625" style="182" customWidth="1"/>
    <col min="4102" max="4102" width="2.6640625" style="182" customWidth="1"/>
    <col min="4103" max="4103" width="20.6640625" style="182" customWidth="1"/>
    <col min="4104" max="4104" width="0" style="182" hidden="1" customWidth="1"/>
    <col min="4105" max="4345" width="8.83203125" style="182"/>
    <col min="4346" max="4346" width="2.1640625" style="182" customWidth="1"/>
    <col min="4347" max="4347" width="70.6640625" style="182" customWidth="1"/>
    <col min="4348" max="4348" width="2.6640625" style="182" customWidth="1"/>
    <col min="4349" max="4349" width="20.6640625" style="182" customWidth="1"/>
    <col min="4350" max="4350" width="0" style="182" hidden="1" customWidth="1"/>
    <col min="4351" max="4351" width="2.6640625" style="182" customWidth="1"/>
    <col min="4352" max="4352" width="15.6640625" style="182" customWidth="1"/>
    <col min="4353" max="4357" width="20.6640625" style="182" customWidth="1"/>
    <col min="4358" max="4358" width="2.6640625" style="182" customWidth="1"/>
    <col min="4359" max="4359" width="20.6640625" style="182" customWidth="1"/>
    <col min="4360" max="4360" width="0" style="182" hidden="1" customWidth="1"/>
    <col min="4361" max="4601" width="8.83203125" style="182"/>
    <col min="4602" max="4602" width="2.1640625" style="182" customWidth="1"/>
    <col min="4603" max="4603" width="70.6640625" style="182" customWidth="1"/>
    <col min="4604" max="4604" width="2.6640625" style="182" customWidth="1"/>
    <col min="4605" max="4605" width="20.6640625" style="182" customWidth="1"/>
    <col min="4606" max="4606" width="0" style="182" hidden="1" customWidth="1"/>
    <col min="4607" max="4607" width="2.6640625" style="182" customWidth="1"/>
    <col min="4608" max="4608" width="15.6640625" style="182" customWidth="1"/>
    <col min="4609" max="4613" width="20.6640625" style="182" customWidth="1"/>
    <col min="4614" max="4614" width="2.6640625" style="182" customWidth="1"/>
    <col min="4615" max="4615" width="20.6640625" style="182" customWidth="1"/>
    <col min="4616" max="4616" width="0" style="182" hidden="1" customWidth="1"/>
    <col min="4617" max="4857" width="8.83203125" style="182"/>
    <col min="4858" max="4858" width="2.1640625" style="182" customWidth="1"/>
    <col min="4859" max="4859" width="70.6640625" style="182" customWidth="1"/>
    <col min="4860" max="4860" width="2.6640625" style="182" customWidth="1"/>
    <col min="4861" max="4861" width="20.6640625" style="182" customWidth="1"/>
    <col min="4862" max="4862" width="0" style="182" hidden="1" customWidth="1"/>
    <col min="4863" max="4863" width="2.6640625" style="182" customWidth="1"/>
    <col min="4864" max="4864" width="15.6640625" style="182" customWidth="1"/>
    <col min="4865" max="4869" width="20.6640625" style="182" customWidth="1"/>
    <col min="4870" max="4870" width="2.6640625" style="182" customWidth="1"/>
    <col min="4871" max="4871" width="20.6640625" style="182" customWidth="1"/>
    <col min="4872" max="4872" width="0" style="182" hidden="1" customWidth="1"/>
    <col min="4873" max="5113" width="8.83203125" style="182"/>
    <col min="5114" max="5114" width="2.1640625" style="182" customWidth="1"/>
    <col min="5115" max="5115" width="70.6640625" style="182" customWidth="1"/>
    <col min="5116" max="5116" width="2.6640625" style="182" customWidth="1"/>
    <col min="5117" max="5117" width="20.6640625" style="182" customWidth="1"/>
    <col min="5118" max="5118" width="0" style="182" hidden="1" customWidth="1"/>
    <col min="5119" max="5119" width="2.6640625" style="182" customWidth="1"/>
    <col min="5120" max="5120" width="15.6640625" style="182" customWidth="1"/>
    <col min="5121" max="5125" width="20.6640625" style="182" customWidth="1"/>
    <col min="5126" max="5126" width="2.6640625" style="182" customWidth="1"/>
    <col min="5127" max="5127" width="20.6640625" style="182" customWidth="1"/>
    <col min="5128" max="5128" width="0" style="182" hidden="1" customWidth="1"/>
    <col min="5129" max="5369" width="8.83203125" style="182"/>
    <col min="5370" max="5370" width="2.1640625" style="182" customWidth="1"/>
    <col min="5371" max="5371" width="70.6640625" style="182" customWidth="1"/>
    <col min="5372" max="5372" width="2.6640625" style="182" customWidth="1"/>
    <col min="5373" max="5373" width="20.6640625" style="182" customWidth="1"/>
    <col min="5374" max="5374" width="0" style="182" hidden="1" customWidth="1"/>
    <col min="5375" max="5375" width="2.6640625" style="182" customWidth="1"/>
    <col min="5376" max="5376" width="15.6640625" style="182" customWidth="1"/>
    <col min="5377" max="5381" width="20.6640625" style="182" customWidth="1"/>
    <col min="5382" max="5382" width="2.6640625" style="182" customWidth="1"/>
    <col min="5383" max="5383" width="20.6640625" style="182" customWidth="1"/>
    <col min="5384" max="5384" width="0" style="182" hidden="1" customWidth="1"/>
    <col min="5385" max="5625" width="8.83203125" style="182"/>
    <col min="5626" max="5626" width="2.1640625" style="182" customWidth="1"/>
    <col min="5627" max="5627" width="70.6640625" style="182" customWidth="1"/>
    <col min="5628" max="5628" width="2.6640625" style="182" customWidth="1"/>
    <col min="5629" max="5629" width="20.6640625" style="182" customWidth="1"/>
    <col min="5630" max="5630" width="0" style="182" hidden="1" customWidth="1"/>
    <col min="5631" max="5631" width="2.6640625" style="182" customWidth="1"/>
    <col min="5632" max="5632" width="15.6640625" style="182" customWidth="1"/>
    <col min="5633" max="5637" width="20.6640625" style="182" customWidth="1"/>
    <col min="5638" max="5638" width="2.6640625" style="182" customWidth="1"/>
    <col min="5639" max="5639" width="20.6640625" style="182" customWidth="1"/>
    <col min="5640" max="5640" width="0" style="182" hidden="1" customWidth="1"/>
    <col min="5641" max="5881" width="8.83203125" style="182"/>
    <col min="5882" max="5882" width="2.1640625" style="182" customWidth="1"/>
    <col min="5883" max="5883" width="70.6640625" style="182" customWidth="1"/>
    <col min="5884" max="5884" width="2.6640625" style="182" customWidth="1"/>
    <col min="5885" max="5885" width="20.6640625" style="182" customWidth="1"/>
    <col min="5886" max="5886" width="0" style="182" hidden="1" customWidth="1"/>
    <col min="5887" max="5887" width="2.6640625" style="182" customWidth="1"/>
    <col min="5888" max="5888" width="15.6640625" style="182" customWidth="1"/>
    <col min="5889" max="5893" width="20.6640625" style="182" customWidth="1"/>
    <col min="5894" max="5894" width="2.6640625" style="182" customWidth="1"/>
    <col min="5895" max="5895" width="20.6640625" style="182" customWidth="1"/>
    <col min="5896" max="5896" width="0" style="182" hidden="1" customWidth="1"/>
    <col min="5897" max="6137" width="8.83203125" style="182"/>
    <col min="6138" max="6138" width="2.1640625" style="182" customWidth="1"/>
    <col min="6139" max="6139" width="70.6640625" style="182" customWidth="1"/>
    <col min="6140" max="6140" width="2.6640625" style="182" customWidth="1"/>
    <col min="6141" max="6141" width="20.6640625" style="182" customWidth="1"/>
    <col min="6142" max="6142" width="0" style="182" hidden="1" customWidth="1"/>
    <col min="6143" max="6143" width="2.6640625" style="182" customWidth="1"/>
    <col min="6144" max="6144" width="15.6640625" style="182" customWidth="1"/>
    <col min="6145" max="6149" width="20.6640625" style="182" customWidth="1"/>
    <col min="6150" max="6150" width="2.6640625" style="182" customWidth="1"/>
    <col min="6151" max="6151" width="20.6640625" style="182" customWidth="1"/>
    <col min="6152" max="6152" width="0" style="182" hidden="1" customWidth="1"/>
    <col min="6153" max="6393" width="8.83203125" style="182"/>
    <col min="6394" max="6394" width="2.1640625" style="182" customWidth="1"/>
    <col min="6395" max="6395" width="70.6640625" style="182" customWidth="1"/>
    <col min="6396" max="6396" width="2.6640625" style="182" customWidth="1"/>
    <col min="6397" max="6397" width="20.6640625" style="182" customWidth="1"/>
    <col min="6398" max="6398" width="0" style="182" hidden="1" customWidth="1"/>
    <col min="6399" max="6399" width="2.6640625" style="182" customWidth="1"/>
    <col min="6400" max="6400" width="15.6640625" style="182" customWidth="1"/>
    <col min="6401" max="6405" width="20.6640625" style="182" customWidth="1"/>
    <col min="6406" max="6406" width="2.6640625" style="182" customWidth="1"/>
    <col min="6407" max="6407" width="20.6640625" style="182" customWidth="1"/>
    <col min="6408" max="6408" width="0" style="182" hidden="1" customWidth="1"/>
    <col min="6409" max="6649" width="8.83203125" style="182"/>
    <col min="6650" max="6650" width="2.1640625" style="182" customWidth="1"/>
    <col min="6651" max="6651" width="70.6640625" style="182" customWidth="1"/>
    <col min="6652" max="6652" width="2.6640625" style="182" customWidth="1"/>
    <col min="6653" max="6653" width="20.6640625" style="182" customWidth="1"/>
    <col min="6654" max="6654" width="0" style="182" hidden="1" customWidth="1"/>
    <col min="6655" max="6655" width="2.6640625" style="182" customWidth="1"/>
    <col min="6656" max="6656" width="15.6640625" style="182" customWidth="1"/>
    <col min="6657" max="6661" width="20.6640625" style="182" customWidth="1"/>
    <col min="6662" max="6662" width="2.6640625" style="182" customWidth="1"/>
    <col min="6663" max="6663" width="20.6640625" style="182" customWidth="1"/>
    <col min="6664" max="6664" width="0" style="182" hidden="1" customWidth="1"/>
    <col min="6665" max="6905" width="8.83203125" style="182"/>
    <col min="6906" max="6906" width="2.1640625" style="182" customWidth="1"/>
    <col min="6907" max="6907" width="70.6640625" style="182" customWidth="1"/>
    <col min="6908" max="6908" width="2.6640625" style="182" customWidth="1"/>
    <col min="6909" max="6909" width="20.6640625" style="182" customWidth="1"/>
    <col min="6910" max="6910" width="0" style="182" hidden="1" customWidth="1"/>
    <col min="6911" max="6911" width="2.6640625" style="182" customWidth="1"/>
    <col min="6912" max="6912" width="15.6640625" style="182" customWidth="1"/>
    <col min="6913" max="6917" width="20.6640625" style="182" customWidth="1"/>
    <col min="6918" max="6918" width="2.6640625" style="182" customWidth="1"/>
    <col min="6919" max="6919" width="20.6640625" style="182" customWidth="1"/>
    <col min="6920" max="6920" width="0" style="182" hidden="1" customWidth="1"/>
    <col min="6921" max="7161" width="8.83203125" style="182"/>
    <col min="7162" max="7162" width="2.1640625" style="182" customWidth="1"/>
    <col min="7163" max="7163" width="70.6640625" style="182" customWidth="1"/>
    <col min="7164" max="7164" width="2.6640625" style="182" customWidth="1"/>
    <col min="7165" max="7165" width="20.6640625" style="182" customWidth="1"/>
    <col min="7166" max="7166" width="0" style="182" hidden="1" customWidth="1"/>
    <col min="7167" max="7167" width="2.6640625" style="182" customWidth="1"/>
    <col min="7168" max="7168" width="15.6640625" style="182" customWidth="1"/>
    <col min="7169" max="7173" width="20.6640625" style="182" customWidth="1"/>
    <col min="7174" max="7174" width="2.6640625" style="182" customWidth="1"/>
    <col min="7175" max="7175" width="20.6640625" style="182" customWidth="1"/>
    <col min="7176" max="7176" width="0" style="182" hidden="1" customWidth="1"/>
    <col min="7177" max="7417" width="8.83203125" style="182"/>
    <col min="7418" max="7418" width="2.1640625" style="182" customWidth="1"/>
    <col min="7419" max="7419" width="70.6640625" style="182" customWidth="1"/>
    <col min="7420" max="7420" width="2.6640625" style="182" customWidth="1"/>
    <col min="7421" max="7421" width="20.6640625" style="182" customWidth="1"/>
    <col min="7422" max="7422" width="0" style="182" hidden="1" customWidth="1"/>
    <col min="7423" max="7423" width="2.6640625" style="182" customWidth="1"/>
    <col min="7424" max="7424" width="15.6640625" style="182" customWidth="1"/>
    <col min="7425" max="7429" width="20.6640625" style="182" customWidth="1"/>
    <col min="7430" max="7430" width="2.6640625" style="182" customWidth="1"/>
    <col min="7431" max="7431" width="20.6640625" style="182" customWidth="1"/>
    <col min="7432" max="7432" width="0" style="182" hidden="1" customWidth="1"/>
    <col min="7433" max="7673" width="8.83203125" style="182"/>
    <col min="7674" max="7674" width="2.1640625" style="182" customWidth="1"/>
    <col min="7675" max="7675" width="70.6640625" style="182" customWidth="1"/>
    <col min="7676" max="7676" width="2.6640625" style="182" customWidth="1"/>
    <col min="7677" max="7677" width="20.6640625" style="182" customWidth="1"/>
    <col min="7678" max="7678" width="0" style="182" hidden="1" customWidth="1"/>
    <col min="7679" max="7679" width="2.6640625" style="182" customWidth="1"/>
    <col min="7680" max="7680" width="15.6640625" style="182" customWidth="1"/>
    <col min="7681" max="7685" width="20.6640625" style="182" customWidth="1"/>
    <col min="7686" max="7686" width="2.6640625" style="182" customWidth="1"/>
    <col min="7687" max="7687" width="20.6640625" style="182" customWidth="1"/>
    <col min="7688" max="7688" width="0" style="182" hidden="1" customWidth="1"/>
    <col min="7689" max="7929" width="8.83203125" style="182"/>
    <col min="7930" max="7930" width="2.1640625" style="182" customWidth="1"/>
    <col min="7931" max="7931" width="70.6640625" style="182" customWidth="1"/>
    <col min="7932" max="7932" width="2.6640625" style="182" customWidth="1"/>
    <col min="7933" max="7933" width="20.6640625" style="182" customWidth="1"/>
    <col min="7934" max="7934" width="0" style="182" hidden="1" customWidth="1"/>
    <col min="7935" max="7935" width="2.6640625" style="182" customWidth="1"/>
    <col min="7936" max="7936" width="15.6640625" style="182" customWidth="1"/>
    <col min="7937" max="7941" width="20.6640625" style="182" customWidth="1"/>
    <col min="7942" max="7942" width="2.6640625" style="182" customWidth="1"/>
    <col min="7943" max="7943" width="20.6640625" style="182" customWidth="1"/>
    <col min="7944" max="7944" width="0" style="182" hidden="1" customWidth="1"/>
    <col min="7945" max="8185" width="8.83203125" style="182"/>
    <col min="8186" max="8186" width="2.1640625" style="182" customWidth="1"/>
    <col min="8187" max="8187" width="70.6640625" style="182" customWidth="1"/>
    <col min="8188" max="8188" width="2.6640625" style="182" customWidth="1"/>
    <col min="8189" max="8189" width="20.6640625" style="182" customWidth="1"/>
    <col min="8190" max="8190" width="0" style="182" hidden="1" customWidth="1"/>
    <col min="8191" max="8191" width="2.6640625" style="182" customWidth="1"/>
    <col min="8192" max="8192" width="15.6640625" style="182" customWidth="1"/>
    <col min="8193" max="8197" width="20.6640625" style="182" customWidth="1"/>
    <col min="8198" max="8198" width="2.6640625" style="182" customWidth="1"/>
    <col min="8199" max="8199" width="20.6640625" style="182" customWidth="1"/>
    <col min="8200" max="8200" width="0" style="182" hidden="1" customWidth="1"/>
    <col min="8201" max="8441" width="8.83203125" style="182"/>
    <col min="8442" max="8442" width="2.1640625" style="182" customWidth="1"/>
    <col min="8443" max="8443" width="70.6640625" style="182" customWidth="1"/>
    <col min="8444" max="8444" width="2.6640625" style="182" customWidth="1"/>
    <col min="8445" max="8445" width="20.6640625" style="182" customWidth="1"/>
    <col min="8446" max="8446" width="0" style="182" hidden="1" customWidth="1"/>
    <col min="8447" max="8447" width="2.6640625" style="182" customWidth="1"/>
    <col min="8448" max="8448" width="15.6640625" style="182" customWidth="1"/>
    <col min="8449" max="8453" width="20.6640625" style="182" customWidth="1"/>
    <col min="8454" max="8454" width="2.6640625" style="182" customWidth="1"/>
    <col min="8455" max="8455" width="20.6640625" style="182" customWidth="1"/>
    <col min="8456" max="8456" width="0" style="182" hidden="1" customWidth="1"/>
    <col min="8457" max="8697" width="8.83203125" style="182"/>
    <col min="8698" max="8698" width="2.1640625" style="182" customWidth="1"/>
    <col min="8699" max="8699" width="70.6640625" style="182" customWidth="1"/>
    <col min="8700" max="8700" width="2.6640625" style="182" customWidth="1"/>
    <col min="8701" max="8701" width="20.6640625" style="182" customWidth="1"/>
    <col min="8702" max="8702" width="0" style="182" hidden="1" customWidth="1"/>
    <col min="8703" max="8703" width="2.6640625" style="182" customWidth="1"/>
    <col min="8704" max="8704" width="15.6640625" style="182" customWidth="1"/>
    <col min="8705" max="8709" width="20.6640625" style="182" customWidth="1"/>
    <col min="8710" max="8710" width="2.6640625" style="182" customWidth="1"/>
    <col min="8711" max="8711" width="20.6640625" style="182" customWidth="1"/>
    <col min="8712" max="8712" width="0" style="182" hidden="1" customWidth="1"/>
    <col min="8713" max="8953" width="8.83203125" style="182"/>
    <col min="8954" max="8954" width="2.1640625" style="182" customWidth="1"/>
    <col min="8955" max="8955" width="70.6640625" style="182" customWidth="1"/>
    <col min="8956" max="8956" width="2.6640625" style="182" customWidth="1"/>
    <col min="8957" max="8957" width="20.6640625" style="182" customWidth="1"/>
    <col min="8958" max="8958" width="0" style="182" hidden="1" customWidth="1"/>
    <col min="8959" max="8959" width="2.6640625" style="182" customWidth="1"/>
    <col min="8960" max="8960" width="15.6640625" style="182" customWidth="1"/>
    <col min="8961" max="8965" width="20.6640625" style="182" customWidth="1"/>
    <col min="8966" max="8966" width="2.6640625" style="182" customWidth="1"/>
    <col min="8967" max="8967" width="20.6640625" style="182" customWidth="1"/>
    <col min="8968" max="8968" width="0" style="182" hidden="1" customWidth="1"/>
    <col min="8969" max="9209" width="8.83203125" style="182"/>
    <col min="9210" max="9210" width="2.1640625" style="182" customWidth="1"/>
    <col min="9211" max="9211" width="70.6640625" style="182" customWidth="1"/>
    <col min="9212" max="9212" width="2.6640625" style="182" customWidth="1"/>
    <col min="9213" max="9213" width="20.6640625" style="182" customWidth="1"/>
    <col min="9214" max="9214" width="0" style="182" hidden="1" customWidth="1"/>
    <col min="9215" max="9215" width="2.6640625" style="182" customWidth="1"/>
    <col min="9216" max="9216" width="15.6640625" style="182" customWidth="1"/>
    <col min="9217" max="9221" width="20.6640625" style="182" customWidth="1"/>
    <col min="9222" max="9222" width="2.6640625" style="182" customWidth="1"/>
    <col min="9223" max="9223" width="20.6640625" style="182" customWidth="1"/>
    <col min="9224" max="9224" width="0" style="182" hidden="1" customWidth="1"/>
    <col min="9225" max="9465" width="8.83203125" style="182"/>
    <col min="9466" max="9466" width="2.1640625" style="182" customWidth="1"/>
    <col min="9467" max="9467" width="70.6640625" style="182" customWidth="1"/>
    <col min="9468" max="9468" width="2.6640625" style="182" customWidth="1"/>
    <col min="9469" max="9469" width="20.6640625" style="182" customWidth="1"/>
    <col min="9470" max="9470" width="0" style="182" hidden="1" customWidth="1"/>
    <col min="9471" max="9471" width="2.6640625" style="182" customWidth="1"/>
    <col min="9472" max="9472" width="15.6640625" style="182" customWidth="1"/>
    <col min="9473" max="9477" width="20.6640625" style="182" customWidth="1"/>
    <col min="9478" max="9478" width="2.6640625" style="182" customWidth="1"/>
    <col min="9479" max="9479" width="20.6640625" style="182" customWidth="1"/>
    <col min="9480" max="9480" width="0" style="182" hidden="1" customWidth="1"/>
    <col min="9481" max="9721" width="8.83203125" style="182"/>
    <col min="9722" max="9722" width="2.1640625" style="182" customWidth="1"/>
    <col min="9723" max="9723" width="70.6640625" style="182" customWidth="1"/>
    <col min="9724" max="9724" width="2.6640625" style="182" customWidth="1"/>
    <col min="9725" max="9725" width="20.6640625" style="182" customWidth="1"/>
    <col min="9726" max="9726" width="0" style="182" hidden="1" customWidth="1"/>
    <col min="9727" max="9727" width="2.6640625" style="182" customWidth="1"/>
    <col min="9728" max="9728" width="15.6640625" style="182" customWidth="1"/>
    <col min="9729" max="9733" width="20.6640625" style="182" customWidth="1"/>
    <col min="9734" max="9734" width="2.6640625" style="182" customWidth="1"/>
    <col min="9735" max="9735" width="20.6640625" style="182" customWidth="1"/>
    <col min="9736" max="9736" width="0" style="182" hidden="1" customWidth="1"/>
    <col min="9737" max="9977" width="8.83203125" style="182"/>
    <col min="9978" max="9978" width="2.1640625" style="182" customWidth="1"/>
    <col min="9979" max="9979" width="70.6640625" style="182" customWidth="1"/>
    <col min="9980" max="9980" width="2.6640625" style="182" customWidth="1"/>
    <col min="9981" max="9981" width="20.6640625" style="182" customWidth="1"/>
    <col min="9982" max="9982" width="0" style="182" hidden="1" customWidth="1"/>
    <col min="9983" max="9983" width="2.6640625" style="182" customWidth="1"/>
    <col min="9984" max="9984" width="15.6640625" style="182" customWidth="1"/>
    <col min="9985" max="9989" width="20.6640625" style="182" customWidth="1"/>
    <col min="9990" max="9990" width="2.6640625" style="182" customWidth="1"/>
    <col min="9991" max="9991" width="20.6640625" style="182" customWidth="1"/>
    <col min="9992" max="9992" width="0" style="182" hidden="1" customWidth="1"/>
    <col min="9993" max="10233" width="8.83203125" style="182"/>
    <col min="10234" max="10234" width="2.1640625" style="182" customWidth="1"/>
    <col min="10235" max="10235" width="70.6640625" style="182" customWidth="1"/>
    <col min="10236" max="10236" width="2.6640625" style="182" customWidth="1"/>
    <col min="10237" max="10237" width="20.6640625" style="182" customWidth="1"/>
    <col min="10238" max="10238" width="0" style="182" hidden="1" customWidth="1"/>
    <col min="10239" max="10239" width="2.6640625" style="182" customWidth="1"/>
    <col min="10240" max="10240" width="15.6640625" style="182" customWidth="1"/>
    <col min="10241" max="10245" width="20.6640625" style="182" customWidth="1"/>
    <col min="10246" max="10246" width="2.6640625" style="182" customWidth="1"/>
    <col min="10247" max="10247" width="20.6640625" style="182" customWidth="1"/>
    <col min="10248" max="10248" width="0" style="182" hidden="1" customWidth="1"/>
    <col min="10249" max="10489" width="8.83203125" style="182"/>
    <col min="10490" max="10490" width="2.1640625" style="182" customWidth="1"/>
    <col min="10491" max="10491" width="70.6640625" style="182" customWidth="1"/>
    <col min="10492" max="10492" width="2.6640625" style="182" customWidth="1"/>
    <col min="10493" max="10493" width="20.6640625" style="182" customWidth="1"/>
    <col min="10494" max="10494" width="0" style="182" hidden="1" customWidth="1"/>
    <col min="10495" max="10495" width="2.6640625" style="182" customWidth="1"/>
    <col min="10496" max="10496" width="15.6640625" style="182" customWidth="1"/>
    <col min="10497" max="10501" width="20.6640625" style="182" customWidth="1"/>
    <col min="10502" max="10502" width="2.6640625" style="182" customWidth="1"/>
    <col min="10503" max="10503" width="20.6640625" style="182" customWidth="1"/>
    <col min="10504" max="10504" width="0" style="182" hidden="1" customWidth="1"/>
    <col min="10505" max="10745" width="8.83203125" style="182"/>
    <col min="10746" max="10746" width="2.1640625" style="182" customWidth="1"/>
    <col min="10747" max="10747" width="70.6640625" style="182" customWidth="1"/>
    <col min="10748" max="10748" width="2.6640625" style="182" customWidth="1"/>
    <col min="10749" max="10749" width="20.6640625" style="182" customWidth="1"/>
    <col min="10750" max="10750" width="0" style="182" hidden="1" customWidth="1"/>
    <col min="10751" max="10751" width="2.6640625" style="182" customWidth="1"/>
    <col min="10752" max="10752" width="15.6640625" style="182" customWidth="1"/>
    <col min="10753" max="10757" width="20.6640625" style="182" customWidth="1"/>
    <col min="10758" max="10758" width="2.6640625" style="182" customWidth="1"/>
    <col min="10759" max="10759" width="20.6640625" style="182" customWidth="1"/>
    <col min="10760" max="10760" width="0" style="182" hidden="1" customWidth="1"/>
    <col min="10761" max="11001" width="8.83203125" style="182"/>
    <col min="11002" max="11002" width="2.1640625" style="182" customWidth="1"/>
    <col min="11003" max="11003" width="70.6640625" style="182" customWidth="1"/>
    <col min="11004" max="11004" width="2.6640625" style="182" customWidth="1"/>
    <col min="11005" max="11005" width="20.6640625" style="182" customWidth="1"/>
    <col min="11006" max="11006" width="0" style="182" hidden="1" customWidth="1"/>
    <col min="11007" max="11007" width="2.6640625" style="182" customWidth="1"/>
    <col min="11008" max="11008" width="15.6640625" style="182" customWidth="1"/>
    <col min="11009" max="11013" width="20.6640625" style="182" customWidth="1"/>
    <col min="11014" max="11014" width="2.6640625" style="182" customWidth="1"/>
    <col min="11015" max="11015" width="20.6640625" style="182" customWidth="1"/>
    <col min="11016" max="11016" width="0" style="182" hidden="1" customWidth="1"/>
    <col min="11017" max="11257" width="8.83203125" style="182"/>
    <col min="11258" max="11258" width="2.1640625" style="182" customWidth="1"/>
    <col min="11259" max="11259" width="70.6640625" style="182" customWidth="1"/>
    <col min="11260" max="11260" width="2.6640625" style="182" customWidth="1"/>
    <col min="11261" max="11261" width="20.6640625" style="182" customWidth="1"/>
    <col min="11262" max="11262" width="0" style="182" hidden="1" customWidth="1"/>
    <col min="11263" max="11263" width="2.6640625" style="182" customWidth="1"/>
    <col min="11264" max="11264" width="15.6640625" style="182" customWidth="1"/>
    <col min="11265" max="11269" width="20.6640625" style="182" customWidth="1"/>
    <col min="11270" max="11270" width="2.6640625" style="182" customWidth="1"/>
    <col min="11271" max="11271" width="20.6640625" style="182" customWidth="1"/>
    <col min="11272" max="11272" width="0" style="182" hidden="1" customWidth="1"/>
    <col min="11273" max="11513" width="8.83203125" style="182"/>
    <col min="11514" max="11514" width="2.1640625" style="182" customWidth="1"/>
    <col min="11515" max="11515" width="70.6640625" style="182" customWidth="1"/>
    <col min="11516" max="11516" width="2.6640625" style="182" customWidth="1"/>
    <col min="11517" max="11517" width="20.6640625" style="182" customWidth="1"/>
    <col min="11518" max="11518" width="0" style="182" hidden="1" customWidth="1"/>
    <col min="11519" max="11519" width="2.6640625" style="182" customWidth="1"/>
    <col min="11520" max="11520" width="15.6640625" style="182" customWidth="1"/>
    <col min="11521" max="11525" width="20.6640625" style="182" customWidth="1"/>
    <col min="11526" max="11526" width="2.6640625" style="182" customWidth="1"/>
    <col min="11527" max="11527" width="20.6640625" style="182" customWidth="1"/>
    <col min="11528" max="11528" width="0" style="182" hidden="1" customWidth="1"/>
    <col min="11529" max="11769" width="8.83203125" style="182"/>
    <col min="11770" max="11770" width="2.1640625" style="182" customWidth="1"/>
    <col min="11771" max="11771" width="70.6640625" style="182" customWidth="1"/>
    <col min="11772" max="11772" width="2.6640625" style="182" customWidth="1"/>
    <col min="11773" max="11773" width="20.6640625" style="182" customWidth="1"/>
    <col min="11774" max="11774" width="0" style="182" hidden="1" customWidth="1"/>
    <col min="11775" max="11775" width="2.6640625" style="182" customWidth="1"/>
    <col min="11776" max="11776" width="15.6640625" style="182" customWidth="1"/>
    <col min="11777" max="11781" width="20.6640625" style="182" customWidth="1"/>
    <col min="11782" max="11782" width="2.6640625" style="182" customWidth="1"/>
    <col min="11783" max="11783" width="20.6640625" style="182" customWidth="1"/>
    <col min="11784" max="11784" width="0" style="182" hidden="1" customWidth="1"/>
    <col min="11785" max="12025" width="8.83203125" style="182"/>
    <col min="12026" max="12026" width="2.1640625" style="182" customWidth="1"/>
    <col min="12027" max="12027" width="70.6640625" style="182" customWidth="1"/>
    <col min="12028" max="12028" width="2.6640625" style="182" customWidth="1"/>
    <col min="12029" max="12029" width="20.6640625" style="182" customWidth="1"/>
    <col min="12030" max="12030" width="0" style="182" hidden="1" customWidth="1"/>
    <col min="12031" max="12031" width="2.6640625" style="182" customWidth="1"/>
    <col min="12032" max="12032" width="15.6640625" style="182" customWidth="1"/>
    <col min="12033" max="12037" width="20.6640625" style="182" customWidth="1"/>
    <col min="12038" max="12038" width="2.6640625" style="182" customWidth="1"/>
    <col min="12039" max="12039" width="20.6640625" style="182" customWidth="1"/>
    <col min="12040" max="12040" width="0" style="182" hidden="1" customWidth="1"/>
    <col min="12041" max="12281" width="8.83203125" style="182"/>
    <col min="12282" max="12282" width="2.1640625" style="182" customWidth="1"/>
    <col min="12283" max="12283" width="70.6640625" style="182" customWidth="1"/>
    <col min="12284" max="12284" width="2.6640625" style="182" customWidth="1"/>
    <col min="12285" max="12285" width="20.6640625" style="182" customWidth="1"/>
    <col min="12286" max="12286" width="0" style="182" hidden="1" customWidth="1"/>
    <col min="12287" max="12287" width="2.6640625" style="182" customWidth="1"/>
    <col min="12288" max="12288" width="15.6640625" style="182" customWidth="1"/>
    <col min="12289" max="12293" width="20.6640625" style="182" customWidth="1"/>
    <col min="12294" max="12294" width="2.6640625" style="182" customWidth="1"/>
    <col min="12295" max="12295" width="20.6640625" style="182" customWidth="1"/>
    <col min="12296" max="12296" width="0" style="182" hidden="1" customWidth="1"/>
    <col min="12297" max="12537" width="8.83203125" style="182"/>
    <col min="12538" max="12538" width="2.1640625" style="182" customWidth="1"/>
    <col min="12539" max="12539" width="70.6640625" style="182" customWidth="1"/>
    <col min="12540" max="12540" width="2.6640625" style="182" customWidth="1"/>
    <col min="12541" max="12541" width="20.6640625" style="182" customWidth="1"/>
    <col min="12542" max="12542" width="0" style="182" hidden="1" customWidth="1"/>
    <col min="12543" max="12543" width="2.6640625" style="182" customWidth="1"/>
    <col min="12544" max="12544" width="15.6640625" style="182" customWidth="1"/>
    <col min="12545" max="12549" width="20.6640625" style="182" customWidth="1"/>
    <col min="12550" max="12550" width="2.6640625" style="182" customWidth="1"/>
    <col min="12551" max="12551" width="20.6640625" style="182" customWidth="1"/>
    <col min="12552" max="12552" width="0" style="182" hidden="1" customWidth="1"/>
    <col min="12553" max="12793" width="8.83203125" style="182"/>
    <col min="12794" max="12794" width="2.1640625" style="182" customWidth="1"/>
    <col min="12795" max="12795" width="70.6640625" style="182" customWidth="1"/>
    <col min="12796" max="12796" width="2.6640625" style="182" customWidth="1"/>
    <col min="12797" max="12797" width="20.6640625" style="182" customWidth="1"/>
    <col min="12798" max="12798" width="0" style="182" hidden="1" customWidth="1"/>
    <col min="12799" max="12799" width="2.6640625" style="182" customWidth="1"/>
    <col min="12800" max="12800" width="15.6640625" style="182" customWidth="1"/>
    <col min="12801" max="12805" width="20.6640625" style="182" customWidth="1"/>
    <col min="12806" max="12806" width="2.6640625" style="182" customWidth="1"/>
    <col min="12807" max="12807" width="20.6640625" style="182" customWidth="1"/>
    <col min="12808" max="12808" width="0" style="182" hidden="1" customWidth="1"/>
    <col min="12809" max="13049" width="8.83203125" style="182"/>
    <col min="13050" max="13050" width="2.1640625" style="182" customWidth="1"/>
    <col min="13051" max="13051" width="70.6640625" style="182" customWidth="1"/>
    <col min="13052" max="13052" width="2.6640625" style="182" customWidth="1"/>
    <col min="13053" max="13053" width="20.6640625" style="182" customWidth="1"/>
    <col min="13054" max="13054" width="0" style="182" hidden="1" customWidth="1"/>
    <col min="13055" max="13055" width="2.6640625" style="182" customWidth="1"/>
    <col min="13056" max="13056" width="15.6640625" style="182" customWidth="1"/>
    <col min="13057" max="13061" width="20.6640625" style="182" customWidth="1"/>
    <col min="13062" max="13062" width="2.6640625" style="182" customWidth="1"/>
    <col min="13063" max="13063" width="20.6640625" style="182" customWidth="1"/>
    <col min="13064" max="13064" width="0" style="182" hidden="1" customWidth="1"/>
    <col min="13065" max="13305" width="8.83203125" style="182"/>
    <col min="13306" max="13306" width="2.1640625" style="182" customWidth="1"/>
    <col min="13307" max="13307" width="70.6640625" style="182" customWidth="1"/>
    <col min="13308" max="13308" width="2.6640625" style="182" customWidth="1"/>
    <col min="13309" max="13309" width="20.6640625" style="182" customWidth="1"/>
    <col min="13310" max="13310" width="0" style="182" hidden="1" customWidth="1"/>
    <col min="13311" max="13311" width="2.6640625" style="182" customWidth="1"/>
    <col min="13312" max="13312" width="15.6640625" style="182" customWidth="1"/>
    <col min="13313" max="13317" width="20.6640625" style="182" customWidth="1"/>
    <col min="13318" max="13318" width="2.6640625" style="182" customWidth="1"/>
    <col min="13319" max="13319" width="20.6640625" style="182" customWidth="1"/>
    <col min="13320" max="13320" width="0" style="182" hidden="1" customWidth="1"/>
    <col min="13321" max="13561" width="8.83203125" style="182"/>
    <col min="13562" max="13562" width="2.1640625" style="182" customWidth="1"/>
    <col min="13563" max="13563" width="70.6640625" style="182" customWidth="1"/>
    <col min="13564" max="13564" width="2.6640625" style="182" customWidth="1"/>
    <col min="13565" max="13565" width="20.6640625" style="182" customWidth="1"/>
    <col min="13566" max="13566" width="0" style="182" hidden="1" customWidth="1"/>
    <col min="13567" max="13567" width="2.6640625" style="182" customWidth="1"/>
    <col min="13568" max="13568" width="15.6640625" style="182" customWidth="1"/>
    <col min="13569" max="13573" width="20.6640625" style="182" customWidth="1"/>
    <col min="13574" max="13574" width="2.6640625" style="182" customWidth="1"/>
    <col min="13575" max="13575" width="20.6640625" style="182" customWidth="1"/>
    <col min="13576" max="13576" width="0" style="182" hidden="1" customWidth="1"/>
    <col min="13577" max="13817" width="8.83203125" style="182"/>
    <col min="13818" max="13818" width="2.1640625" style="182" customWidth="1"/>
    <col min="13819" max="13819" width="70.6640625" style="182" customWidth="1"/>
    <col min="13820" max="13820" width="2.6640625" style="182" customWidth="1"/>
    <col min="13821" max="13821" width="20.6640625" style="182" customWidth="1"/>
    <col min="13822" max="13822" width="0" style="182" hidden="1" customWidth="1"/>
    <col min="13823" max="13823" width="2.6640625" style="182" customWidth="1"/>
    <col min="13824" max="13824" width="15.6640625" style="182" customWidth="1"/>
    <col min="13825" max="13829" width="20.6640625" style="182" customWidth="1"/>
    <col min="13830" max="13830" width="2.6640625" style="182" customWidth="1"/>
    <col min="13831" max="13831" width="20.6640625" style="182" customWidth="1"/>
    <col min="13832" max="13832" width="0" style="182" hidden="1" customWidth="1"/>
    <col min="13833" max="14073" width="8.83203125" style="182"/>
    <col min="14074" max="14074" width="2.1640625" style="182" customWidth="1"/>
    <col min="14075" max="14075" width="70.6640625" style="182" customWidth="1"/>
    <col min="14076" max="14076" width="2.6640625" style="182" customWidth="1"/>
    <col min="14077" max="14077" width="20.6640625" style="182" customWidth="1"/>
    <col min="14078" max="14078" width="0" style="182" hidden="1" customWidth="1"/>
    <col min="14079" max="14079" width="2.6640625" style="182" customWidth="1"/>
    <col min="14080" max="14080" width="15.6640625" style="182" customWidth="1"/>
    <col min="14081" max="14085" width="20.6640625" style="182" customWidth="1"/>
    <col min="14086" max="14086" width="2.6640625" style="182" customWidth="1"/>
    <col min="14087" max="14087" width="20.6640625" style="182" customWidth="1"/>
    <col min="14088" max="14088" width="0" style="182" hidden="1" customWidth="1"/>
    <col min="14089" max="14329" width="8.83203125" style="182"/>
    <col min="14330" max="14330" width="2.1640625" style="182" customWidth="1"/>
    <col min="14331" max="14331" width="70.6640625" style="182" customWidth="1"/>
    <col min="14332" max="14332" width="2.6640625" style="182" customWidth="1"/>
    <col min="14333" max="14333" width="20.6640625" style="182" customWidth="1"/>
    <col min="14334" max="14334" width="0" style="182" hidden="1" customWidth="1"/>
    <col min="14335" max="14335" width="2.6640625" style="182" customWidth="1"/>
    <col min="14336" max="14336" width="15.6640625" style="182" customWidth="1"/>
    <col min="14337" max="14341" width="20.6640625" style="182" customWidth="1"/>
    <col min="14342" max="14342" width="2.6640625" style="182" customWidth="1"/>
    <col min="14343" max="14343" width="20.6640625" style="182" customWidth="1"/>
    <col min="14344" max="14344" width="0" style="182" hidden="1" customWidth="1"/>
    <col min="14345" max="14585" width="8.83203125" style="182"/>
    <col min="14586" max="14586" width="2.1640625" style="182" customWidth="1"/>
    <col min="14587" max="14587" width="70.6640625" style="182" customWidth="1"/>
    <col min="14588" max="14588" width="2.6640625" style="182" customWidth="1"/>
    <col min="14589" max="14589" width="20.6640625" style="182" customWidth="1"/>
    <col min="14590" max="14590" width="0" style="182" hidden="1" customWidth="1"/>
    <col min="14591" max="14591" width="2.6640625" style="182" customWidth="1"/>
    <col min="14592" max="14592" width="15.6640625" style="182" customWidth="1"/>
    <col min="14593" max="14597" width="20.6640625" style="182" customWidth="1"/>
    <col min="14598" max="14598" width="2.6640625" style="182" customWidth="1"/>
    <col min="14599" max="14599" width="20.6640625" style="182" customWidth="1"/>
    <col min="14600" max="14600" width="0" style="182" hidden="1" customWidth="1"/>
    <col min="14601" max="14841" width="8.83203125" style="182"/>
    <col min="14842" max="14842" width="2.1640625" style="182" customWidth="1"/>
    <col min="14843" max="14843" width="70.6640625" style="182" customWidth="1"/>
    <col min="14844" max="14844" width="2.6640625" style="182" customWidth="1"/>
    <col min="14845" max="14845" width="20.6640625" style="182" customWidth="1"/>
    <col min="14846" max="14846" width="0" style="182" hidden="1" customWidth="1"/>
    <col min="14847" max="14847" width="2.6640625" style="182" customWidth="1"/>
    <col min="14848" max="14848" width="15.6640625" style="182" customWidth="1"/>
    <col min="14849" max="14853" width="20.6640625" style="182" customWidth="1"/>
    <col min="14854" max="14854" width="2.6640625" style="182" customWidth="1"/>
    <col min="14855" max="14855" width="20.6640625" style="182" customWidth="1"/>
    <col min="14856" max="14856" width="0" style="182" hidden="1" customWidth="1"/>
    <col min="14857" max="15097" width="8.83203125" style="182"/>
    <col min="15098" max="15098" width="2.1640625" style="182" customWidth="1"/>
    <col min="15099" max="15099" width="70.6640625" style="182" customWidth="1"/>
    <col min="15100" max="15100" width="2.6640625" style="182" customWidth="1"/>
    <col min="15101" max="15101" width="20.6640625" style="182" customWidth="1"/>
    <col min="15102" max="15102" width="0" style="182" hidden="1" customWidth="1"/>
    <col min="15103" max="15103" width="2.6640625" style="182" customWidth="1"/>
    <col min="15104" max="15104" width="15.6640625" style="182" customWidth="1"/>
    <col min="15105" max="15109" width="20.6640625" style="182" customWidth="1"/>
    <col min="15110" max="15110" width="2.6640625" style="182" customWidth="1"/>
    <col min="15111" max="15111" width="20.6640625" style="182" customWidth="1"/>
    <col min="15112" max="15112" width="0" style="182" hidden="1" customWidth="1"/>
    <col min="15113" max="15353" width="8.83203125" style="182"/>
    <col min="15354" max="15354" width="2.1640625" style="182" customWidth="1"/>
    <col min="15355" max="15355" width="70.6640625" style="182" customWidth="1"/>
    <col min="15356" max="15356" width="2.6640625" style="182" customWidth="1"/>
    <col min="15357" max="15357" width="20.6640625" style="182" customWidth="1"/>
    <col min="15358" max="15358" width="0" style="182" hidden="1" customWidth="1"/>
    <col min="15359" max="15359" width="2.6640625" style="182" customWidth="1"/>
    <col min="15360" max="15360" width="15.6640625" style="182" customWidth="1"/>
    <col min="15361" max="15365" width="20.6640625" style="182" customWidth="1"/>
    <col min="15366" max="15366" width="2.6640625" style="182" customWidth="1"/>
    <col min="15367" max="15367" width="20.6640625" style="182" customWidth="1"/>
    <col min="15368" max="15368" width="0" style="182" hidden="1" customWidth="1"/>
    <col min="15369" max="15609" width="8.83203125" style="182"/>
    <col min="15610" max="15610" width="2.1640625" style="182" customWidth="1"/>
    <col min="15611" max="15611" width="70.6640625" style="182" customWidth="1"/>
    <col min="15612" max="15612" width="2.6640625" style="182" customWidth="1"/>
    <col min="15613" max="15613" width="20.6640625" style="182" customWidth="1"/>
    <col min="15614" max="15614" width="0" style="182" hidden="1" customWidth="1"/>
    <col min="15615" max="15615" width="2.6640625" style="182" customWidth="1"/>
    <col min="15616" max="15616" width="15.6640625" style="182" customWidth="1"/>
    <col min="15617" max="15621" width="20.6640625" style="182" customWidth="1"/>
    <col min="15622" max="15622" width="2.6640625" style="182" customWidth="1"/>
    <col min="15623" max="15623" width="20.6640625" style="182" customWidth="1"/>
    <col min="15624" max="15624" width="0" style="182" hidden="1" customWidth="1"/>
    <col min="15625" max="15865" width="8.83203125" style="182"/>
    <col min="15866" max="15866" width="2.1640625" style="182" customWidth="1"/>
    <col min="15867" max="15867" width="70.6640625" style="182" customWidth="1"/>
    <col min="15868" max="15868" width="2.6640625" style="182" customWidth="1"/>
    <col min="15869" max="15869" width="20.6640625" style="182" customWidth="1"/>
    <col min="15870" max="15870" width="0" style="182" hidden="1" customWidth="1"/>
    <col min="15871" max="15871" width="2.6640625" style="182" customWidth="1"/>
    <col min="15872" max="15872" width="15.6640625" style="182" customWidth="1"/>
    <col min="15873" max="15877" width="20.6640625" style="182" customWidth="1"/>
    <col min="15878" max="15878" width="2.6640625" style="182" customWidth="1"/>
    <col min="15879" max="15879" width="20.6640625" style="182" customWidth="1"/>
    <col min="15880" max="15880" width="0" style="182" hidden="1" customWidth="1"/>
    <col min="15881" max="16121" width="8.83203125" style="182"/>
    <col min="16122" max="16122" width="2.1640625" style="182" customWidth="1"/>
    <col min="16123" max="16123" width="70.6640625" style="182" customWidth="1"/>
    <col min="16124" max="16124" width="2.6640625" style="182" customWidth="1"/>
    <col min="16125" max="16125" width="20.6640625" style="182" customWidth="1"/>
    <col min="16126" max="16126" width="0" style="182" hidden="1" customWidth="1"/>
    <col min="16127" max="16127" width="2.6640625" style="182" customWidth="1"/>
    <col min="16128" max="16128" width="15.6640625" style="182" customWidth="1"/>
    <col min="16129" max="16133" width="20.6640625" style="182" customWidth="1"/>
    <col min="16134" max="16134" width="2.6640625" style="182" customWidth="1"/>
    <col min="16135" max="16135" width="20.6640625" style="182" customWidth="1"/>
    <col min="16136" max="16136" width="0" style="182" hidden="1" customWidth="1"/>
    <col min="16137" max="16384" width="8.83203125" style="182"/>
  </cols>
  <sheetData>
    <row r="1" spans="1:17" ht="35" hidden="1" x14ac:dyDescent="0.2">
      <c r="A1" s="200"/>
      <c r="B1" s="201"/>
      <c r="C1" s="200"/>
      <c r="D1" s="182"/>
      <c r="F1" s="200"/>
      <c r="G1" s="182"/>
      <c r="I1" s="200"/>
      <c r="K1" s="186"/>
      <c r="L1" s="184"/>
      <c r="M1" s="184"/>
      <c r="N1" s="184"/>
      <c r="O1" s="198"/>
      <c r="P1" s="198"/>
      <c r="Q1" s="183"/>
    </row>
    <row r="2" spans="1:17" s="121" customFormat="1" ht="20" x14ac:dyDescent="0.2">
      <c r="A2" s="3" t="s">
        <v>198</v>
      </c>
      <c r="C2" s="199"/>
      <c r="J2" s="122"/>
    </row>
    <row r="3" spans="1:17" s="121" customFormat="1" ht="15" customHeight="1" x14ac:dyDescent="0.2">
      <c r="A3" s="4" t="s">
        <v>1157</v>
      </c>
      <c r="C3" s="199"/>
      <c r="J3" s="122"/>
    </row>
    <row r="4" spans="1:17" x14ac:dyDescent="0.2">
      <c r="A4" s="182"/>
      <c r="B4" s="183"/>
      <c r="C4" s="182"/>
      <c r="D4" s="182"/>
      <c r="F4" s="182"/>
      <c r="G4" s="182"/>
      <c r="I4" s="182"/>
      <c r="K4" s="186"/>
      <c r="L4" s="184"/>
      <c r="M4" s="184"/>
      <c r="N4" s="184"/>
      <c r="O4" s="198"/>
      <c r="P4" s="198"/>
      <c r="Q4" s="183"/>
    </row>
    <row r="5" spans="1:17" ht="35" x14ac:dyDescent="0.2">
      <c r="A5" s="137"/>
      <c r="B5" s="183"/>
      <c r="C5" s="182"/>
      <c r="D5" s="136"/>
      <c r="E5" s="135"/>
      <c r="F5" s="182"/>
      <c r="G5" s="136"/>
      <c r="H5" s="135"/>
      <c r="I5" s="182"/>
      <c r="K5" s="186"/>
      <c r="L5" s="184"/>
      <c r="M5" s="184"/>
      <c r="N5" s="184"/>
      <c r="O5" s="198"/>
      <c r="P5" s="198"/>
      <c r="Q5" s="183"/>
    </row>
    <row r="6" spans="1:17" s="131" customFormat="1" ht="15.75" customHeight="1" x14ac:dyDescent="0.2">
      <c r="A6" s="386" t="s">
        <v>612</v>
      </c>
      <c r="B6" s="387"/>
      <c r="C6" s="316"/>
      <c r="D6" s="386" t="s">
        <v>611</v>
      </c>
      <c r="E6" s="387"/>
      <c r="F6" s="316"/>
      <c r="G6" s="386" t="s">
        <v>610</v>
      </c>
      <c r="H6" s="387"/>
      <c r="I6" s="316"/>
      <c r="J6" s="388" t="s">
        <v>609</v>
      </c>
      <c r="K6" s="389"/>
    </row>
    <row r="7" spans="1:17" s="131" customFormat="1" ht="16" x14ac:dyDescent="0.2">
      <c r="A7" s="196"/>
      <c r="B7" s="196"/>
      <c r="D7" s="196"/>
      <c r="E7" s="197"/>
      <c r="G7" s="196"/>
      <c r="H7" s="197"/>
      <c r="J7" s="196"/>
      <c r="K7" s="196"/>
    </row>
    <row r="8" spans="1:17" s="131" customFormat="1" ht="28" x14ac:dyDescent="0.2">
      <c r="A8" s="195" t="s">
        <v>583</v>
      </c>
      <c r="B8" s="192" t="s">
        <v>240</v>
      </c>
      <c r="C8" s="193"/>
      <c r="D8" s="77" t="s">
        <v>582</v>
      </c>
      <c r="E8" s="194" t="s">
        <v>599</v>
      </c>
      <c r="F8" s="193"/>
      <c r="G8" s="77" t="s">
        <v>581</v>
      </c>
      <c r="H8" s="194">
        <v>32</v>
      </c>
      <c r="I8" s="193"/>
      <c r="J8" s="77" t="s">
        <v>580</v>
      </c>
      <c r="K8" s="133">
        <v>2007</v>
      </c>
    </row>
    <row r="9" spans="1:17" s="131" customFormat="1" ht="28" x14ac:dyDescent="0.2">
      <c r="A9" s="77" t="s">
        <v>579</v>
      </c>
      <c r="B9" s="192" t="s">
        <v>225</v>
      </c>
      <c r="C9" s="191"/>
      <c r="D9" s="77" t="s">
        <v>578</v>
      </c>
      <c r="E9" s="138" t="s">
        <v>608</v>
      </c>
      <c r="F9" s="191"/>
      <c r="G9" s="77" t="s">
        <v>577</v>
      </c>
      <c r="H9" s="138" t="s">
        <v>573</v>
      </c>
      <c r="I9" s="191"/>
      <c r="J9" s="77" t="s">
        <v>576</v>
      </c>
      <c r="K9" s="133">
        <v>2</v>
      </c>
    </row>
    <row r="10" spans="1:17" s="131" customFormat="1" ht="17" thickBot="1" x14ac:dyDescent="0.25">
      <c r="A10" s="187" t="s">
        <v>575</v>
      </c>
      <c r="B10" s="190" t="s">
        <v>232</v>
      </c>
      <c r="C10" s="188"/>
      <c r="D10" s="187" t="s">
        <v>574</v>
      </c>
      <c r="E10" s="189" t="s">
        <v>607</v>
      </c>
      <c r="F10" s="188"/>
      <c r="G10" s="187" t="s">
        <v>572</v>
      </c>
      <c r="H10" s="189" t="s">
        <v>595</v>
      </c>
      <c r="I10" s="188"/>
      <c r="J10" s="187" t="s">
        <v>571</v>
      </c>
      <c r="K10" s="132">
        <v>1</v>
      </c>
    </row>
    <row r="11" spans="1:17" s="131" customFormat="1" ht="28" x14ac:dyDescent="0.2">
      <c r="A11" s="195" t="s">
        <v>583</v>
      </c>
      <c r="B11" s="192" t="s">
        <v>241</v>
      </c>
      <c r="C11" s="193"/>
      <c r="D11" s="77" t="s">
        <v>582</v>
      </c>
      <c r="E11" s="194" t="s">
        <v>599</v>
      </c>
      <c r="F11" s="193"/>
      <c r="G11" s="77" t="s">
        <v>581</v>
      </c>
      <c r="H11" s="194" t="s">
        <v>605</v>
      </c>
      <c r="I11" s="193"/>
      <c r="J11" s="77" t="s">
        <v>580</v>
      </c>
      <c r="K11" s="133">
        <v>2007</v>
      </c>
    </row>
    <row r="12" spans="1:17" s="131" customFormat="1" ht="28" x14ac:dyDescent="0.2">
      <c r="A12" s="77" t="s">
        <v>579</v>
      </c>
      <c r="B12" s="192" t="s">
        <v>225</v>
      </c>
      <c r="C12" s="191"/>
      <c r="D12" s="77" t="s">
        <v>578</v>
      </c>
      <c r="E12" s="138" t="s">
        <v>604</v>
      </c>
      <c r="F12" s="191"/>
      <c r="G12" s="77" t="s">
        <v>577</v>
      </c>
      <c r="H12" s="138" t="s">
        <v>573</v>
      </c>
      <c r="I12" s="191"/>
      <c r="J12" s="77" t="s">
        <v>576</v>
      </c>
      <c r="K12" s="133">
        <v>2</v>
      </c>
    </row>
    <row r="13" spans="1:17" s="131" customFormat="1" ht="17" thickBot="1" x14ac:dyDescent="0.25">
      <c r="A13" s="187" t="s">
        <v>575</v>
      </c>
      <c r="B13" s="190" t="s">
        <v>233</v>
      </c>
      <c r="C13" s="188"/>
      <c r="D13" s="187" t="s">
        <v>574</v>
      </c>
      <c r="E13" s="189" t="s">
        <v>606</v>
      </c>
      <c r="F13" s="188"/>
      <c r="G13" s="187" t="s">
        <v>572</v>
      </c>
      <c r="H13" s="189" t="s">
        <v>595</v>
      </c>
      <c r="I13" s="188"/>
      <c r="J13" s="187" t="s">
        <v>571</v>
      </c>
      <c r="K13" s="132">
        <v>1</v>
      </c>
    </row>
    <row r="14" spans="1:17" s="131" customFormat="1" ht="28" x14ac:dyDescent="0.2">
      <c r="A14" s="195" t="s">
        <v>583</v>
      </c>
      <c r="B14" s="192" t="s">
        <v>242</v>
      </c>
      <c r="C14" s="193"/>
      <c r="D14" s="77" t="s">
        <v>582</v>
      </c>
      <c r="E14" s="194" t="s">
        <v>599</v>
      </c>
      <c r="F14" s="193"/>
      <c r="G14" s="77" t="s">
        <v>581</v>
      </c>
      <c r="H14" s="194" t="s">
        <v>605</v>
      </c>
      <c r="I14" s="193"/>
      <c r="J14" s="77" t="s">
        <v>580</v>
      </c>
      <c r="K14" s="133">
        <v>2007</v>
      </c>
    </row>
    <row r="15" spans="1:17" s="131" customFormat="1" ht="28" x14ac:dyDescent="0.2">
      <c r="A15" s="77" t="s">
        <v>579</v>
      </c>
      <c r="B15" s="192" t="s">
        <v>225</v>
      </c>
      <c r="C15" s="191"/>
      <c r="D15" s="77" t="s">
        <v>578</v>
      </c>
      <c r="E15" s="138" t="s">
        <v>604</v>
      </c>
      <c r="F15" s="191"/>
      <c r="G15" s="77" t="s">
        <v>577</v>
      </c>
      <c r="H15" s="138" t="s">
        <v>573</v>
      </c>
      <c r="I15" s="191"/>
      <c r="J15" s="77" t="s">
        <v>576</v>
      </c>
      <c r="K15" s="133">
        <v>2</v>
      </c>
    </row>
    <row r="16" spans="1:17" s="131" customFormat="1" ht="17" thickBot="1" x14ac:dyDescent="0.25">
      <c r="A16" s="187" t="s">
        <v>575</v>
      </c>
      <c r="B16" s="190" t="s">
        <v>234</v>
      </c>
      <c r="C16" s="188"/>
      <c r="D16" s="187" t="s">
        <v>574</v>
      </c>
      <c r="E16" s="189" t="s">
        <v>603</v>
      </c>
      <c r="F16" s="188"/>
      <c r="G16" s="187" t="s">
        <v>572</v>
      </c>
      <c r="H16" s="189" t="s">
        <v>595</v>
      </c>
      <c r="I16" s="188"/>
      <c r="J16" s="187" t="s">
        <v>571</v>
      </c>
      <c r="K16" s="132">
        <v>1</v>
      </c>
    </row>
    <row r="17" spans="1:11" s="131" customFormat="1" ht="28" x14ac:dyDescent="0.2">
      <c r="A17" s="195" t="s">
        <v>583</v>
      </c>
      <c r="B17" s="192" t="s">
        <v>243</v>
      </c>
      <c r="C17" s="193"/>
      <c r="D17" s="77" t="s">
        <v>582</v>
      </c>
      <c r="E17" s="194" t="s">
        <v>599</v>
      </c>
      <c r="F17" s="193"/>
      <c r="G17" s="77" t="s">
        <v>581</v>
      </c>
      <c r="H17" s="194" t="s">
        <v>602</v>
      </c>
      <c r="I17" s="193"/>
      <c r="J17" s="77" t="s">
        <v>580</v>
      </c>
      <c r="K17" s="133">
        <v>2007</v>
      </c>
    </row>
    <row r="18" spans="1:11" s="131" customFormat="1" ht="28" x14ac:dyDescent="0.2">
      <c r="A18" s="77" t="s">
        <v>579</v>
      </c>
      <c r="B18" s="192" t="s">
        <v>225</v>
      </c>
      <c r="C18" s="191"/>
      <c r="D18" s="77" t="s">
        <v>578</v>
      </c>
      <c r="E18" s="138" t="s">
        <v>601</v>
      </c>
      <c r="F18" s="191"/>
      <c r="G18" s="77" t="s">
        <v>577</v>
      </c>
      <c r="H18" s="138" t="s">
        <v>573</v>
      </c>
      <c r="I18" s="191"/>
      <c r="J18" s="77" t="s">
        <v>576</v>
      </c>
      <c r="K18" s="133">
        <v>2</v>
      </c>
    </row>
    <row r="19" spans="1:11" s="131" customFormat="1" ht="17" thickBot="1" x14ac:dyDescent="0.25">
      <c r="A19" s="187" t="s">
        <v>575</v>
      </c>
      <c r="B19" s="190" t="s">
        <v>232</v>
      </c>
      <c r="C19" s="188"/>
      <c r="D19" s="187" t="s">
        <v>574</v>
      </c>
      <c r="E19" s="189" t="s">
        <v>600</v>
      </c>
      <c r="F19" s="188"/>
      <c r="G19" s="187" t="s">
        <v>572</v>
      </c>
      <c r="H19" s="189" t="s">
        <v>595</v>
      </c>
      <c r="I19" s="188"/>
      <c r="J19" s="187" t="s">
        <v>571</v>
      </c>
      <c r="K19" s="132">
        <v>1</v>
      </c>
    </row>
    <row r="20" spans="1:11" s="131" customFormat="1" ht="28" x14ac:dyDescent="0.2">
      <c r="A20" s="195" t="s">
        <v>583</v>
      </c>
      <c r="B20" s="192" t="s">
        <v>244</v>
      </c>
      <c r="C20" s="193"/>
      <c r="D20" s="77" t="s">
        <v>582</v>
      </c>
      <c r="E20" s="194" t="s">
        <v>599</v>
      </c>
      <c r="F20" s="193"/>
      <c r="G20" s="77" t="s">
        <v>581</v>
      </c>
      <c r="H20" s="194" t="s">
        <v>598</v>
      </c>
      <c r="I20" s="193"/>
      <c r="J20" s="77" t="s">
        <v>580</v>
      </c>
      <c r="K20" s="133">
        <v>2007</v>
      </c>
    </row>
    <row r="21" spans="1:11" s="131" customFormat="1" ht="28" x14ac:dyDescent="0.2">
      <c r="A21" s="77" t="s">
        <v>579</v>
      </c>
      <c r="B21" s="192" t="s">
        <v>225</v>
      </c>
      <c r="C21" s="191"/>
      <c r="D21" s="77" t="s">
        <v>578</v>
      </c>
      <c r="E21" s="138" t="s">
        <v>597</v>
      </c>
      <c r="F21" s="191"/>
      <c r="G21" s="77" t="s">
        <v>577</v>
      </c>
      <c r="H21" s="138" t="s">
        <v>573</v>
      </c>
      <c r="I21" s="191"/>
      <c r="J21" s="77" t="s">
        <v>576</v>
      </c>
      <c r="K21" s="133">
        <v>2</v>
      </c>
    </row>
    <row r="22" spans="1:11" s="131" customFormat="1" ht="17" thickBot="1" x14ac:dyDescent="0.25">
      <c r="A22" s="187" t="s">
        <v>575</v>
      </c>
      <c r="B22" s="190" t="s">
        <v>232</v>
      </c>
      <c r="C22" s="188"/>
      <c r="D22" s="187" t="s">
        <v>574</v>
      </c>
      <c r="E22" s="189" t="s">
        <v>596</v>
      </c>
      <c r="F22" s="188"/>
      <c r="G22" s="187" t="s">
        <v>572</v>
      </c>
      <c r="H22" s="189" t="s">
        <v>595</v>
      </c>
      <c r="I22" s="188"/>
      <c r="J22" s="187" t="s">
        <v>571</v>
      </c>
      <c r="K22" s="132">
        <v>1</v>
      </c>
    </row>
    <row r="23" spans="1:11" s="131" customFormat="1" ht="29" thickBot="1" x14ac:dyDescent="0.25">
      <c r="A23" s="195" t="s">
        <v>583</v>
      </c>
      <c r="B23" s="192" t="s">
        <v>245</v>
      </c>
      <c r="C23" s="193"/>
      <c r="D23" s="77" t="s">
        <v>582</v>
      </c>
      <c r="E23" s="194" t="s">
        <v>584</v>
      </c>
      <c r="F23" s="193"/>
      <c r="G23" s="77" t="s">
        <v>581</v>
      </c>
      <c r="H23" s="189" t="s">
        <v>573</v>
      </c>
      <c r="I23" s="193"/>
      <c r="J23" s="77" t="s">
        <v>580</v>
      </c>
      <c r="K23" s="133">
        <v>2008</v>
      </c>
    </row>
    <row r="24" spans="1:11" s="131" customFormat="1" ht="29" thickBot="1" x14ac:dyDescent="0.25">
      <c r="A24" s="77" t="s">
        <v>579</v>
      </c>
      <c r="B24" s="192" t="s">
        <v>226</v>
      </c>
      <c r="C24" s="191"/>
      <c r="D24" s="77" t="s">
        <v>578</v>
      </c>
      <c r="E24" s="138" t="s">
        <v>594</v>
      </c>
      <c r="F24" s="191"/>
      <c r="G24" s="77" t="s">
        <v>577</v>
      </c>
      <c r="H24" s="189" t="s">
        <v>573</v>
      </c>
      <c r="I24" s="191"/>
      <c r="J24" s="77" t="s">
        <v>576</v>
      </c>
      <c r="K24" s="133">
        <v>3</v>
      </c>
    </row>
    <row r="25" spans="1:11" s="131" customFormat="1" ht="17" thickBot="1" x14ac:dyDescent="0.25">
      <c r="A25" s="187" t="s">
        <v>575</v>
      </c>
      <c r="B25" s="190" t="s">
        <v>235</v>
      </c>
      <c r="C25" s="188"/>
      <c r="D25" s="187" t="s">
        <v>574</v>
      </c>
      <c r="E25" s="189" t="s">
        <v>593</v>
      </c>
      <c r="F25" s="188"/>
      <c r="G25" s="187" t="s">
        <v>572</v>
      </c>
      <c r="H25" s="189" t="s">
        <v>573</v>
      </c>
      <c r="I25" s="188"/>
      <c r="J25" s="187" t="s">
        <v>571</v>
      </c>
      <c r="K25" s="132">
        <v>5</v>
      </c>
    </row>
    <row r="26" spans="1:11" s="131" customFormat="1" ht="28" x14ac:dyDescent="0.2">
      <c r="A26" s="195" t="s">
        <v>583</v>
      </c>
      <c r="B26" s="192" t="s">
        <v>246</v>
      </c>
      <c r="C26" s="193"/>
      <c r="D26" s="77" t="s">
        <v>582</v>
      </c>
      <c r="E26" s="194" t="s">
        <v>592</v>
      </c>
      <c r="F26" s="193"/>
      <c r="G26" s="77" t="s">
        <v>581</v>
      </c>
      <c r="H26" s="194" t="s">
        <v>573</v>
      </c>
      <c r="I26" s="193"/>
      <c r="J26" s="77" t="s">
        <v>580</v>
      </c>
      <c r="K26" s="133">
        <v>2016</v>
      </c>
    </row>
    <row r="27" spans="1:11" s="131" customFormat="1" ht="28" x14ac:dyDescent="0.2">
      <c r="A27" s="77" t="s">
        <v>579</v>
      </c>
      <c r="B27" s="192" t="s">
        <v>227</v>
      </c>
      <c r="C27" s="191"/>
      <c r="D27" s="77" t="s">
        <v>578</v>
      </c>
      <c r="E27" s="138" t="s">
        <v>591</v>
      </c>
      <c r="F27" s="191"/>
      <c r="G27" s="77" t="s">
        <v>577</v>
      </c>
      <c r="H27" s="138" t="s">
        <v>573</v>
      </c>
      <c r="I27" s="191"/>
      <c r="J27" s="77" t="s">
        <v>576</v>
      </c>
      <c r="K27" s="133">
        <v>3</v>
      </c>
    </row>
    <row r="28" spans="1:11" s="131" customFormat="1" ht="17" thickBot="1" x14ac:dyDescent="0.25">
      <c r="A28" s="187" t="s">
        <v>575</v>
      </c>
      <c r="B28" s="190" t="s">
        <v>235</v>
      </c>
      <c r="C28" s="188"/>
      <c r="D28" s="187" t="s">
        <v>574</v>
      </c>
      <c r="E28" s="189" t="s">
        <v>590</v>
      </c>
      <c r="F28" s="188"/>
      <c r="G28" s="187" t="s">
        <v>572</v>
      </c>
      <c r="H28" s="189" t="s">
        <v>573</v>
      </c>
      <c r="I28" s="188"/>
      <c r="J28" s="187" t="s">
        <v>571</v>
      </c>
      <c r="K28" s="132">
        <v>3</v>
      </c>
    </row>
    <row r="29" spans="1:11" s="131" customFormat="1" ht="29" thickBot="1" x14ac:dyDescent="0.25">
      <c r="A29" s="195" t="s">
        <v>583</v>
      </c>
      <c r="B29" s="192" t="s">
        <v>247</v>
      </c>
      <c r="C29" s="193"/>
      <c r="D29" s="77" t="s">
        <v>582</v>
      </c>
      <c r="E29" s="194" t="s">
        <v>588</v>
      </c>
      <c r="F29" s="193"/>
      <c r="G29" s="77" t="s">
        <v>581</v>
      </c>
      <c r="H29" s="189" t="s">
        <v>573</v>
      </c>
      <c r="I29" s="193"/>
      <c r="J29" s="77" t="s">
        <v>580</v>
      </c>
      <c r="K29" s="133">
        <v>2008</v>
      </c>
    </row>
    <row r="30" spans="1:11" s="131" customFormat="1" ht="28" x14ac:dyDescent="0.2">
      <c r="A30" s="77" t="s">
        <v>579</v>
      </c>
      <c r="B30" s="192" t="s">
        <v>228</v>
      </c>
      <c r="C30" s="191"/>
      <c r="D30" s="77" t="s">
        <v>578</v>
      </c>
      <c r="E30" s="138" t="s">
        <v>587</v>
      </c>
      <c r="F30" s="191"/>
      <c r="G30" s="77" t="s">
        <v>577</v>
      </c>
      <c r="H30" s="138" t="s">
        <v>586</v>
      </c>
      <c r="I30" s="191"/>
      <c r="J30" s="77" t="s">
        <v>576</v>
      </c>
      <c r="K30" s="133">
        <v>3</v>
      </c>
    </row>
    <row r="31" spans="1:11" s="131" customFormat="1" ht="17" thickBot="1" x14ac:dyDescent="0.25">
      <c r="A31" s="187" t="s">
        <v>575</v>
      </c>
      <c r="B31" s="190" t="s">
        <v>236</v>
      </c>
      <c r="C31" s="188"/>
      <c r="D31" s="187" t="s">
        <v>574</v>
      </c>
      <c r="E31" s="189" t="s">
        <v>589</v>
      </c>
      <c r="F31" s="188"/>
      <c r="G31" s="187" t="s">
        <v>572</v>
      </c>
      <c r="H31" s="189" t="s">
        <v>573</v>
      </c>
      <c r="I31" s="188"/>
      <c r="J31" s="187" t="s">
        <v>571</v>
      </c>
      <c r="K31" s="132">
        <v>1</v>
      </c>
    </row>
    <row r="32" spans="1:11" s="131" customFormat="1" ht="29" thickBot="1" x14ac:dyDescent="0.25">
      <c r="A32" s="195" t="s">
        <v>583</v>
      </c>
      <c r="B32" s="192" t="s">
        <v>248</v>
      </c>
      <c r="C32" s="193"/>
      <c r="D32" s="77" t="s">
        <v>582</v>
      </c>
      <c r="E32" s="194" t="s">
        <v>588</v>
      </c>
      <c r="F32" s="193"/>
      <c r="G32" s="77" t="s">
        <v>581</v>
      </c>
      <c r="H32" s="189" t="s">
        <v>573</v>
      </c>
      <c r="I32" s="193"/>
      <c r="J32" s="77" t="s">
        <v>580</v>
      </c>
      <c r="K32" s="133">
        <v>2008</v>
      </c>
    </row>
    <row r="33" spans="1:11" s="131" customFormat="1" ht="28" x14ac:dyDescent="0.2">
      <c r="A33" s="77" t="s">
        <v>579</v>
      </c>
      <c r="B33" s="192" t="s">
        <v>228</v>
      </c>
      <c r="C33" s="191"/>
      <c r="D33" s="77" t="s">
        <v>578</v>
      </c>
      <c r="E33" s="138" t="s">
        <v>587</v>
      </c>
      <c r="F33" s="191"/>
      <c r="G33" s="77" t="s">
        <v>577</v>
      </c>
      <c r="H33" s="138" t="s">
        <v>586</v>
      </c>
      <c r="I33" s="191"/>
      <c r="J33" s="77" t="s">
        <v>576</v>
      </c>
      <c r="K33" s="133">
        <v>3</v>
      </c>
    </row>
    <row r="34" spans="1:11" s="131" customFormat="1" ht="17" thickBot="1" x14ac:dyDescent="0.25">
      <c r="A34" s="187" t="s">
        <v>575</v>
      </c>
      <c r="B34" s="190" t="s">
        <v>236</v>
      </c>
      <c r="C34" s="188"/>
      <c r="D34" s="187" t="s">
        <v>574</v>
      </c>
      <c r="E34" s="189" t="s">
        <v>585</v>
      </c>
      <c r="F34" s="188"/>
      <c r="G34" s="187" t="s">
        <v>572</v>
      </c>
      <c r="H34" s="189" t="s">
        <v>573</v>
      </c>
      <c r="I34" s="188"/>
      <c r="J34" s="187" t="s">
        <v>571</v>
      </c>
      <c r="K34" s="132">
        <v>1</v>
      </c>
    </row>
    <row r="35" spans="1:11" s="131" customFormat="1" ht="28" x14ac:dyDescent="0.2">
      <c r="A35" s="195" t="s">
        <v>583</v>
      </c>
      <c r="B35" s="192" t="s">
        <v>249</v>
      </c>
      <c r="C35" s="193"/>
      <c r="D35" s="77" t="s">
        <v>582</v>
      </c>
      <c r="E35" s="194" t="s">
        <v>573</v>
      </c>
      <c r="F35" s="193"/>
      <c r="G35" s="77" t="s">
        <v>581</v>
      </c>
      <c r="H35" s="194" t="s">
        <v>573</v>
      </c>
      <c r="I35" s="193"/>
      <c r="J35" s="77" t="s">
        <v>580</v>
      </c>
      <c r="K35" s="133">
        <v>2008</v>
      </c>
    </row>
    <row r="36" spans="1:11" s="131" customFormat="1" ht="28" x14ac:dyDescent="0.2">
      <c r="A36" s="77" t="s">
        <v>579</v>
      </c>
      <c r="B36" s="192" t="s">
        <v>229</v>
      </c>
      <c r="C36" s="191"/>
      <c r="D36" s="77" t="s">
        <v>578</v>
      </c>
      <c r="E36" s="138" t="s">
        <v>573</v>
      </c>
      <c r="F36" s="191"/>
      <c r="G36" s="77" t="s">
        <v>577</v>
      </c>
      <c r="H36" s="138" t="s">
        <v>1029</v>
      </c>
      <c r="I36" s="191"/>
      <c r="J36" s="77" t="s">
        <v>576</v>
      </c>
      <c r="K36" s="133">
        <v>3</v>
      </c>
    </row>
    <row r="37" spans="1:11" s="131" customFormat="1" ht="17" thickBot="1" x14ac:dyDescent="0.25">
      <c r="A37" s="187" t="s">
        <v>575</v>
      </c>
      <c r="B37" s="190" t="s">
        <v>236</v>
      </c>
      <c r="C37" s="188"/>
      <c r="D37" s="187" t="s">
        <v>574</v>
      </c>
      <c r="E37" s="189" t="s">
        <v>573</v>
      </c>
      <c r="F37" s="188"/>
      <c r="G37" s="187" t="s">
        <v>572</v>
      </c>
      <c r="H37" s="189" t="s">
        <v>573</v>
      </c>
      <c r="I37" s="188"/>
      <c r="J37" s="187" t="s">
        <v>571</v>
      </c>
      <c r="K37" s="132">
        <v>1</v>
      </c>
    </row>
    <row r="38" spans="1:11" s="131" customFormat="1" ht="28" x14ac:dyDescent="0.2">
      <c r="A38" s="195" t="s">
        <v>583</v>
      </c>
      <c r="B38" s="192" t="s">
        <v>250</v>
      </c>
      <c r="C38" s="193"/>
      <c r="D38" s="77" t="s">
        <v>582</v>
      </c>
      <c r="E38" s="194" t="s">
        <v>584</v>
      </c>
      <c r="F38" s="193"/>
      <c r="G38" s="77" t="s">
        <v>581</v>
      </c>
      <c r="H38" s="194" t="s">
        <v>573</v>
      </c>
      <c r="I38" s="193"/>
      <c r="J38" s="77" t="s">
        <v>580</v>
      </c>
      <c r="K38" s="133">
        <v>2008</v>
      </c>
    </row>
    <row r="39" spans="1:11" s="131" customFormat="1" ht="28" x14ac:dyDescent="0.2">
      <c r="A39" s="77" t="s">
        <v>579</v>
      </c>
      <c r="B39" s="192" t="s">
        <v>230</v>
      </c>
      <c r="C39" s="191"/>
      <c r="D39" s="77" t="s">
        <v>578</v>
      </c>
      <c r="E39" s="138" t="s">
        <v>573</v>
      </c>
      <c r="F39" s="191"/>
      <c r="G39" s="77" t="s">
        <v>577</v>
      </c>
      <c r="H39" s="194" t="s">
        <v>573</v>
      </c>
      <c r="I39" s="191"/>
      <c r="J39" s="77" t="s">
        <v>576</v>
      </c>
      <c r="K39" s="133">
        <v>3</v>
      </c>
    </row>
    <row r="40" spans="1:11" s="131" customFormat="1" ht="17" thickBot="1" x14ac:dyDescent="0.25">
      <c r="A40" s="187" t="s">
        <v>575</v>
      </c>
      <c r="B40" s="190" t="s">
        <v>237</v>
      </c>
      <c r="C40" s="188"/>
      <c r="D40" s="187" t="s">
        <v>574</v>
      </c>
      <c r="E40" s="189" t="s">
        <v>573</v>
      </c>
      <c r="F40" s="188"/>
      <c r="G40" s="187" t="s">
        <v>572</v>
      </c>
      <c r="H40" s="194" t="s">
        <v>573</v>
      </c>
      <c r="I40" s="188"/>
      <c r="J40" s="187" t="s">
        <v>571</v>
      </c>
      <c r="K40" s="132">
        <v>1</v>
      </c>
    </row>
    <row r="41" spans="1:11" s="131" customFormat="1" ht="28" x14ac:dyDescent="0.2">
      <c r="A41" s="195" t="s">
        <v>583</v>
      </c>
      <c r="B41" s="192" t="s">
        <v>1028</v>
      </c>
      <c r="C41" s="193"/>
      <c r="D41" s="77" t="s">
        <v>582</v>
      </c>
      <c r="E41" s="194" t="s">
        <v>573</v>
      </c>
      <c r="F41" s="193"/>
      <c r="G41" s="77" t="s">
        <v>581</v>
      </c>
      <c r="H41" s="194" t="s">
        <v>573</v>
      </c>
      <c r="I41" s="193"/>
      <c r="J41" s="77" t="s">
        <v>580</v>
      </c>
      <c r="K41" s="133" t="s">
        <v>573</v>
      </c>
    </row>
    <row r="42" spans="1:11" s="131" customFormat="1" ht="28" x14ac:dyDescent="0.2">
      <c r="A42" s="77" t="s">
        <v>579</v>
      </c>
      <c r="B42" s="192" t="s">
        <v>231</v>
      </c>
      <c r="C42" s="191"/>
      <c r="D42" s="77" t="s">
        <v>578</v>
      </c>
      <c r="E42" s="138" t="s">
        <v>573</v>
      </c>
      <c r="F42" s="191"/>
      <c r="G42" s="77" t="s">
        <v>577</v>
      </c>
      <c r="H42" s="138" t="s">
        <v>1027</v>
      </c>
      <c r="I42" s="191"/>
      <c r="J42" s="77" t="s">
        <v>576</v>
      </c>
      <c r="K42" s="133">
        <v>3</v>
      </c>
    </row>
    <row r="43" spans="1:11" s="131" customFormat="1" ht="17" thickBot="1" x14ac:dyDescent="0.25">
      <c r="A43" s="187" t="s">
        <v>575</v>
      </c>
      <c r="B43" s="190" t="s">
        <v>238</v>
      </c>
      <c r="C43" s="188"/>
      <c r="D43" s="187" t="s">
        <v>574</v>
      </c>
      <c r="E43" s="189" t="s">
        <v>573</v>
      </c>
      <c r="F43" s="188"/>
      <c r="G43" s="187" t="s">
        <v>572</v>
      </c>
      <c r="H43" s="189" t="s">
        <v>87</v>
      </c>
      <c r="I43" s="188"/>
      <c r="J43" s="187" t="s">
        <v>571</v>
      </c>
      <c r="K43" s="132">
        <v>9</v>
      </c>
    </row>
  </sheetData>
  <mergeCells count="4">
    <mergeCell ref="A6:B6"/>
    <mergeCell ref="D6:E6"/>
    <mergeCell ref="G6:H6"/>
    <mergeCell ref="J6:K6"/>
  </mergeCells>
  <pageMargins left="0.5" right="0.5" top="0.5" bottom="0.5" header="0.3" footer="0.3"/>
  <pageSetup scale="75" fitToHeight="2" orientation="landscape" horizontalDpi="1200" verticalDpi="1200" r:id="rId1"/>
  <headerFooter>
    <oddFooter>&amp;C&amp;P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396F-48FD-4620-9139-FBEC608DD42D}">
  <sheetPr>
    <pageSetUpPr fitToPage="1"/>
  </sheetPr>
  <dimension ref="A1:Q148"/>
  <sheetViews>
    <sheetView topLeftCell="A2" zoomScaleNormal="100" workbookViewId="0">
      <selection activeCell="H16" sqref="H16"/>
    </sheetView>
  </sheetViews>
  <sheetFormatPr baseColWidth="10" defaultColWidth="8.83203125" defaultRowHeight="13" x14ac:dyDescent="0.2"/>
  <cols>
    <col min="1" max="1" width="20.6640625" style="184" customWidth="1"/>
    <col min="2" max="2" width="20.6640625" style="186" customWidth="1"/>
    <col min="3" max="3" width="1.6640625" style="184" customWidth="1"/>
    <col min="4" max="4" width="20.6640625" style="184" customWidth="1"/>
    <col min="5" max="5" width="26.6640625" style="185" customWidth="1"/>
    <col min="6" max="6" width="1.6640625" style="184" customWidth="1"/>
    <col min="7" max="7" width="20.6640625" style="184" customWidth="1"/>
    <col min="8" max="8" width="20.6640625" style="185" customWidth="1"/>
    <col min="9" max="9" width="1.6640625" style="184" customWidth="1"/>
    <col min="10" max="11" width="20.6640625" style="183" customWidth="1"/>
    <col min="12" max="249" width="8.83203125" style="182"/>
    <col min="250" max="250" width="2.1640625" style="182" customWidth="1"/>
    <col min="251" max="251" width="70.6640625" style="182" customWidth="1"/>
    <col min="252" max="252" width="2.6640625" style="182" customWidth="1"/>
    <col min="253" max="253" width="20.6640625" style="182" customWidth="1"/>
    <col min="254" max="254" width="0" style="182" hidden="1" customWidth="1"/>
    <col min="255" max="255" width="2.6640625" style="182" customWidth="1"/>
    <col min="256" max="256" width="15.6640625" style="182" customWidth="1"/>
    <col min="257" max="261" width="20.6640625" style="182" customWidth="1"/>
    <col min="262" max="262" width="2.6640625" style="182" customWidth="1"/>
    <col min="263" max="263" width="20.6640625" style="182" customWidth="1"/>
    <col min="264" max="264" width="0" style="182" hidden="1" customWidth="1"/>
    <col min="265" max="505" width="8.83203125" style="182"/>
    <col min="506" max="506" width="2.1640625" style="182" customWidth="1"/>
    <col min="507" max="507" width="70.6640625" style="182" customWidth="1"/>
    <col min="508" max="508" width="2.6640625" style="182" customWidth="1"/>
    <col min="509" max="509" width="20.6640625" style="182" customWidth="1"/>
    <col min="510" max="510" width="0" style="182" hidden="1" customWidth="1"/>
    <col min="511" max="511" width="2.6640625" style="182" customWidth="1"/>
    <col min="512" max="512" width="15.6640625" style="182" customWidth="1"/>
    <col min="513" max="517" width="20.6640625" style="182" customWidth="1"/>
    <col min="518" max="518" width="2.6640625" style="182" customWidth="1"/>
    <col min="519" max="519" width="20.6640625" style="182" customWidth="1"/>
    <col min="520" max="520" width="0" style="182" hidden="1" customWidth="1"/>
    <col min="521" max="761" width="8.83203125" style="182"/>
    <col min="762" max="762" width="2.1640625" style="182" customWidth="1"/>
    <col min="763" max="763" width="70.6640625" style="182" customWidth="1"/>
    <col min="764" max="764" width="2.6640625" style="182" customWidth="1"/>
    <col min="765" max="765" width="20.6640625" style="182" customWidth="1"/>
    <col min="766" max="766" width="0" style="182" hidden="1" customWidth="1"/>
    <col min="767" max="767" width="2.6640625" style="182" customWidth="1"/>
    <col min="768" max="768" width="15.6640625" style="182" customWidth="1"/>
    <col min="769" max="773" width="20.6640625" style="182" customWidth="1"/>
    <col min="774" max="774" width="2.6640625" style="182" customWidth="1"/>
    <col min="775" max="775" width="20.6640625" style="182" customWidth="1"/>
    <col min="776" max="776" width="0" style="182" hidden="1" customWidth="1"/>
    <col min="777" max="1017" width="8.83203125" style="182"/>
    <col min="1018" max="1018" width="2.1640625" style="182" customWidth="1"/>
    <col min="1019" max="1019" width="70.6640625" style="182" customWidth="1"/>
    <col min="1020" max="1020" width="2.6640625" style="182" customWidth="1"/>
    <col min="1021" max="1021" width="20.6640625" style="182" customWidth="1"/>
    <col min="1022" max="1022" width="0" style="182" hidden="1" customWidth="1"/>
    <col min="1023" max="1023" width="2.6640625" style="182" customWidth="1"/>
    <col min="1024" max="1024" width="15.6640625" style="182" customWidth="1"/>
    <col min="1025" max="1029" width="20.6640625" style="182" customWidth="1"/>
    <col min="1030" max="1030" width="2.6640625" style="182" customWidth="1"/>
    <col min="1031" max="1031" width="20.6640625" style="182" customWidth="1"/>
    <col min="1032" max="1032" width="0" style="182" hidden="1" customWidth="1"/>
    <col min="1033" max="1273" width="8.83203125" style="182"/>
    <col min="1274" max="1274" width="2.1640625" style="182" customWidth="1"/>
    <col min="1275" max="1275" width="70.6640625" style="182" customWidth="1"/>
    <col min="1276" max="1276" width="2.6640625" style="182" customWidth="1"/>
    <col min="1277" max="1277" width="20.6640625" style="182" customWidth="1"/>
    <col min="1278" max="1278" width="0" style="182" hidden="1" customWidth="1"/>
    <col min="1279" max="1279" width="2.6640625" style="182" customWidth="1"/>
    <col min="1280" max="1280" width="15.6640625" style="182" customWidth="1"/>
    <col min="1281" max="1285" width="20.6640625" style="182" customWidth="1"/>
    <col min="1286" max="1286" width="2.6640625" style="182" customWidth="1"/>
    <col min="1287" max="1287" width="20.6640625" style="182" customWidth="1"/>
    <col min="1288" max="1288" width="0" style="182" hidden="1" customWidth="1"/>
    <col min="1289" max="1529" width="8.83203125" style="182"/>
    <col min="1530" max="1530" width="2.1640625" style="182" customWidth="1"/>
    <col min="1531" max="1531" width="70.6640625" style="182" customWidth="1"/>
    <col min="1532" max="1532" width="2.6640625" style="182" customWidth="1"/>
    <col min="1533" max="1533" width="20.6640625" style="182" customWidth="1"/>
    <col min="1534" max="1534" width="0" style="182" hidden="1" customWidth="1"/>
    <col min="1535" max="1535" width="2.6640625" style="182" customWidth="1"/>
    <col min="1536" max="1536" width="15.6640625" style="182" customWidth="1"/>
    <col min="1537" max="1541" width="20.6640625" style="182" customWidth="1"/>
    <col min="1542" max="1542" width="2.6640625" style="182" customWidth="1"/>
    <col min="1543" max="1543" width="20.6640625" style="182" customWidth="1"/>
    <col min="1544" max="1544" width="0" style="182" hidden="1" customWidth="1"/>
    <col min="1545" max="1785" width="8.83203125" style="182"/>
    <col min="1786" max="1786" width="2.1640625" style="182" customWidth="1"/>
    <col min="1787" max="1787" width="70.6640625" style="182" customWidth="1"/>
    <col min="1788" max="1788" width="2.6640625" style="182" customWidth="1"/>
    <col min="1789" max="1789" width="20.6640625" style="182" customWidth="1"/>
    <col min="1790" max="1790" width="0" style="182" hidden="1" customWidth="1"/>
    <col min="1791" max="1791" width="2.6640625" style="182" customWidth="1"/>
    <col min="1792" max="1792" width="15.6640625" style="182" customWidth="1"/>
    <col min="1793" max="1797" width="20.6640625" style="182" customWidth="1"/>
    <col min="1798" max="1798" width="2.6640625" style="182" customWidth="1"/>
    <col min="1799" max="1799" width="20.6640625" style="182" customWidth="1"/>
    <col min="1800" max="1800" width="0" style="182" hidden="1" customWidth="1"/>
    <col min="1801" max="2041" width="8.83203125" style="182"/>
    <col min="2042" max="2042" width="2.1640625" style="182" customWidth="1"/>
    <col min="2043" max="2043" width="70.6640625" style="182" customWidth="1"/>
    <col min="2044" max="2044" width="2.6640625" style="182" customWidth="1"/>
    <col min="2045" max="2045" width="20.6640625" style="182" customWidth="1"/>
    <col min="2046" max="2046" width="0" style="182" hidden="1" customWidth="1"/>
    <col min="2047" max="2047" width="2.6640625" style="182" customWidth="1"/>
    <col min="2048" max="2048" width="15.6640625" style="182" customWidth="1"/>
    <col min="2049" max="2053" width="20.6640625" style="182" customWidth="1"/>
    <col min="2054" max="2054" width="2.6640625" style="182" customWidth="1"/>
    <col min="2055" max="2055" width="20.6640625" style="182" customWidth="1"/>
    <col min="2056" max="2056" width="0" style="182" hidden="1" customWidth="1"/>
    <col min="2057" max="2297" width="8.83203125" style="182"/>
    <col min="2298" max="2298" width="2.1640625" style="182" customWidth="1"/>
    <col min="2299" max="2299" width="70.6640625" style="182" customWidth="1"/>
    <col min="2300" max="2300" width="2.6640625" style="182" customWidth="1"/>
    <col min="2301" max="2301" width="20.6640625" style="182" customWidth="1"/>
    <col min="2302" max="2302" width="0" style="182" hidden="1" customWidth="1"/>
    <col min="2303" max="2303" width="2.6640625" style="182" customWidth="1"/>
    <col min="2304" max="2304" width="15.6640625" style="182" customWidth="1"/>
    <col min="2305" max="2309" width="20.6640625" style="182" customWidth="1"/>
    <col min="2310" max="2310" width="2.6640625" style="182" customWidth="1"/>
    <col min="2311" max="2311" width="20.6640625" style="182" customWidth="1"/>
    <col min="2312" max="2312" width="0" style="182" hidden="1" customWidth="1"/>
    <col min="2313" max="2553" width="8.83203125" style="182"/>
    <col min="2554" max="2554" width="2.1640625" style="182" customWidth="1"/>
    <col min="2555" max="2555" width="70.6640625" style="182" customWidth="1"/>
    <col min="2556" max="2556" width="2.6640625" style="182" customWidth="1"/>
    <col min="2557" max="2557" width="20.6640625" style="182" customWidth="1"/>
    <col min="2558" max="2558" width="0" style="182" hidden="1" customWidth="1"/>
    <col min="2559" max="2559" width="2.6640625" style="182" customWidth="1"/>
    <col min="2560" max="2560" width="15.6640625" style="182" customWidth="1"/>
    <col min="2561" max="2565" width="20.6640625" style="182" customWidth="1"/>
    <col min="2566" max="2566" width="2.6640625" style="182" customWidth="1"/>
    <col min="2567" max="2567" width="20.6640625" style="182" customWidth="1"/>
    <col min="2568" max="2568" width="0" style="182" hidden="1" customWidth="1"/>
    <col min="2569" max="2809" width="8.83203125" style="182"/>
    <col min="2810" max="2810" width="2.1640625" style="182" customWidth="1"/>
    <col min="2811" max="2811" width="70.6640625" style="182" customWidth="1"/>
    <col min="2812" max="2812" width="2.6640625" style="182" customWidth="1"/>
    <col min="2813" max="2813" width="20.6640625" style="182" customWidth="1"/>
    <col min="2814" max="2814" width="0" style="182" hidden="1" customWidth="1"/>
    <col min="2815" max="2815" width="2.6640625" style="182" customWidth="1"/>
    <col min="2816" max="2816" width="15.6640625" style="182" customWidth="1"/>
    <col min="2817" max="2821" width="20.6640625" style="182" customWidth="1"/>
    <col min="2822" max="2822" width="2.6640625" style="182" customWidth="1"/>
    <col min="2823" max="2823" width="20.6640625" style="182" customWidth="1"/>
    <col min="2824" max="2824" width="0" style="182" hidden="1" customWidth="1"/>
    <col min="2825" max="3065" width="8.83203125" style="182"/>
    <col min="3066" max="3066" width="2.1640625" style="182" customWidth="1"/>
    <col min="3067" max="3067" width="70.6640625" style="182" customWidth="1"/>
    <col min="3068" max="3068" width="2.6640625" style="182" customWidth="1"/>
    <col min="3069" max="3069" width="20.6640625" style="182" customWidth="1"/>
    <col min="3070" max="3070" width="0" style="182" hidden="1" customWidth="1"/>
    <col min="3071" max="3071" width="2.6640625" style="182" customWidth="1"/>
    <col min="3072" max="3072" width="15.6640625" style="182" customWidth="1"/>
    <col min="3073" max="3077" width="20.6640625" style="182" customWidth="1"/>
    <col min="3078" max="3078" width="2.6640625" style="182" customWidth="1"/>
    <col min="3079" max="3079" width="20.6640625" style="182" customWidth="1"/>
    <col min="3080" max="3080" width="0" style="182" hidden="1" customWidth="1"/>
    <col min="3081" max="3321" width="8.83203125" style="182"/>
    <col min="3322" max="3322" width="2.1640625" style="182" customWidth="1"/>
    <col min="3323" max="3323" width="70.6640625" style="182" customWidth="1"/>
    <col min="3324" max="3324" width="2.6640625" style="182" customWidth="1"/>
    <col min="3325" max="3325" width="20.6640625" style="182" customWidth="1"/>
    <col min="3326" max="3326" width="0" style="182" hidden="1" customWidth="1"/>
    <col min="3327" max="3327" width="2.6640625" style="182" customWidth="1"/>
    <col min="3328" max="3328" width="15.6640625" style="182" customWidth="1"/>
    <col min="3329" max="3333" width="20.6640625" style="182" customWidth="1"/>
    <col min="3334" max="3334" width="2.6640625" style="182" customWidth="1"/>
    <col min="3335" max="3335" width="20.6640625" style="182" customWidth="1"/>
    <col min="3336" max="3336" width="0" style="182" hidden="1" customWidth="1"/>
    <col min="3337" max="3577" width="8.83203125" style="182"/>
    <col min="3578" max="3578" width="2.1640625" style="182" customWidth="1"/>
    <col min="3579" max="3579" width="70.6640625" style="182" customWidth="1"/>
    <col min="3580" max="3580" width="2.6640625" style="182" customWidth="1"/>
    <col min="3581" max="3581" width="20.6640625" style="182" customWidth="1"/>
    <col min="3582" max="3582" width="0" style="182" hidden="1" customWidth="1"/>
    <col min="3583" max="3583" width="2.6640625" style="182" customWidth="1"/>
    <col min="3584" max="3584" width="15.6640625" style="182" customWidth="1"/>
    <col min="3585" max="3589" width="20.6640625" style="182" customWidth="1"/>
    <col min="3590" max="3590" width="2.6640625" style="182" customWidth="1"/>
    <col min="3591" max="3591" width="20.6640625" style="182" customWidth="1"/>
    <col min="3592" max="3592" width="0" style="182" hidden="1" customWidth="1"/>
    <col min="3593" max="3833" width="8.83203125" style="182"/>
    <col min="3834" max="3834" width="2.1640625" style="182" customWidth="1"/>
    <col min="3835" max="3835" width="70.6640625" style="182" customWidth="1"/>
    <col min="3836" max="3836" width="2.6640625" style="182" customWidth="1"/>
    <col min="3837" max="3837" width="20.6640625" style="182" customWidth="1"/>
    <col min="3838" max="3838" width="0" style="182" hidden="1" customWidth="1"/>
    <col min="3839" max="3839" width="2.6640625" style="182" customWidth="1"/>
    <col min="3840" max="3840" width="15.6640625" style="182" customWidth="1"/>
    <col min="3841" max="3845" width="20.6640625" style="182" customWidth="1"/>
    <col min="3846" max="3846" width="2.6640625" style="182" customWidth="1"/>
    <col min="3847" max="3847" width="20.6640625" style="182" customWidth="1"/>
    <col min="3848" max="3848" width="0" style="182" hidden="1" customWidth="1"/>
    <col min="3849" max="4089" width="8.83203125" style="182"/>
    <col min="4090" max="4090" width="2.1640625" style="182" customWidth="1"/>
    <col min="4091" max="4091" width="70.6640625" style="182" customWidth="1"/>
    <col min="4092" max="4092" width="2.6640625" style="182" customWidth="1"/>
    <col min="4093" max="4093" width="20.6640625" style="182" customWidth="1"/>
    <col min="4094" max="4094" width="0" style="182" hidden="1" customWidth="1"/>
    <col min="4095" max="4095" width="2.6640625" style="182" customWidth="1"/>
    <col min="4096" max="4096" width="15.6640625" style="182" customWidth="1"/>
    <col min="4097" max="4101" width="20.6640625" style="182" customWidth="1"/>
    <col min="4102" max="4102" width="2.6640625" style="182" customWidth="1"/>
    <col min="4103" max="4103" width="20.6640625" style="182" customWidth="1"/>
    <col min="4104" max="4104" width="0" style="182" hidden="1" customWidth="1"/>
    <col min="4105" max="4345" width="8.83203125" style="182"/>
    <col min="4346" max="4346" width="2.1640625" style="182" customWidth="1"/>
    <col min="4347" max="4347" width="70.6640625" style="182" customWidth="1"/>
    <col min="4348" max="4348" width="2.6640625" style="182" customWidth="1"/>
    <col min="4349" max="4349" width="20.6640625" style="182" customWidth="1"/>
    <col min="4350" max="4350" width="0" style="182" hidden="1" customWidth="1"/>
    <col min="4351" max="4351" width="2.6640625" style="182" customWidth="1"/>
    <col min="4352" max="4352" width="15.6640625" style="182" customWidth="1"/>
    <col min="4353" max="4357" width="20.6640625" style="182" customWidth="1"/>
    <col min="4358" max="4358" width="2.6640625" style="182" customWidth="1"/>
    <col min="4359" max="4359" width="20.6640625" style="182" customWidth="1"/>
    <col min="4360" max="4360" width="0" style="182" hidden="1" customWidth="1"/>
    <col min="4361" max="4601" width="8.83203125" style="182"/>
    <col min="4602" max="4602" width="2.1640625" style="182" customWidth="1"/>
    <col min="4603" max="4603" width="70.6640625" style="182" customWidth="1"/>
    <col min="4604" max="4604" width="2.6640625" style="182" customWidth="1"/>
    <col min="4605" max="4605" width="20.6640625" style="182" customWidth="1"/>
    <col min="4606" max="4606" width="0" style="182" hidden="1" customWidth="1"/>
    <col min="4607" max="4607" width="2.6640625" style="182" customWidth="1"/>
    <col min="4608" max="4608" width="15.6640625" style="182" customWidth="1"/>
    <col min="4609" max="4613" width="20.6640625" style="182" customWidth="1"/>
    <col min="4614" max="4614" width="2.6640625" style="182" customWidth="1"/>
    <col min="4615" max="4615" width="20.6640625" style="182" customWidth="1"/>
    <col min="4616" max="4616" width="0" style="182" hidden="1" customWidth="1"/>
    <col min="4617" max="4857" width="8.83203125" style="182"/>
    <col min="4858" max="4858" width="2.1640625" style="182" customWidth="1"/>
    <col min="4859" max="4859" width="70.6640625" style="182" customWidth="1"/>
    <col min="4860" max="4860" width="2.6640625" style="182" customWidth="1"/>
    <col min="4861" max="4861" width="20.6640625" style="182" customWidth="1"/>
    <col min="4862" max="4862" width="0" style="182" hidden="1" customWidth="1"/>
    <col min="4863" max="4863" width="2.6640625" style="182" customWidth="1"/>
    <col min="4864" max="4864" width="15.6640625" style="182" customWidth="1"/>
    <col min="4865" max="4869" width="20.6640625" style="182" customWidth="1"/>
    <col min="4870" max="4870" width="2.6640625" style="182" customWidth="1"/>
    <col min="4871" max="4871" width="20.6640625" style="182" customWidth="1"/>
    <col min="4872" max="4872" width="0" style="182" hidden="1" customWidth="1"/>
    <col min="4873" max="5113" width="8.83203125" style="182"/>
    <col min="5114" max="5114" width="2.1640625" style="182" customWidth="1"/>
    <col min="5115" max="5115" width="70.6640625" style="182" customWidth="1"/>
    <col min="5116" max="5116" width="2.6640625" style="182" customWidth="1"/>
    <col min="5117" max="5117" width="20.6640625" style="182" customWidth="1"/>
    <col min="5118" max="5118" width="0" style="182" hidden="1" customWidth="1"/>
    <col min="5119" max="5119" width="2.6640625" style="182" customWidth="1"/>
    <col min="5120" max="5120" width="15.6640625" style="182" customWidth="1"/>
    <col min="5121" max="5125" width="20.6640625" style="182" customWidth="1"/>
    <col min="5126" max="5126" width="2.6640625" style="182" customWidth="1"/>
    <col min="5127" max="5127" width="20.6640625" style="182" customWidth="1"/>
    <col min="5128" max="5128" width="0" style="182" hidden="1" customWidth="1"/>
    <col min="5129" max="5369" width="8.83203125" style="182"/>
    <col min="5370" max="5370" width="2.1640625" style="182" customWidth="1"/>
    <col min="5371" max="5371" width="70.6640625" style="182" customWidth="1"/>
    <col min="5372" max="5372" width="2.6640625" style="182" customWidth="1"/>
    <col min="5373" max="5373" width="20.6640625" style="182" customWidth="1"/>
    <col min="5374" max="5374" width="0" style="182" hidden="1" customWidth="1"/>
    <col min="5375" max="5375" width="2.6640625" style="182" customWidth="1"/>
    <col min="5376" max="5376" width="15.6640625" style="182" customWidth="1"/>
    <col min="5377" max="5381" width="20.6640625" style="182" customWidth="1"/>
    <col min="5382" max="5382" width="2.6640625" style="182" customWidth="1"/>
    <col min="5383" max="5383" width="20.6640625" style="182" customWidth="1"/>
    <col min="5384" max="5384" width="0" style="182" hidden="1" customWidth="1"/>
    <col min="5385" max="5625" width="8.83203125" style="182"/>
    <col min="5626" max="5626" width="2.1640625" style="182" customWidth="1"/>
    <col min="5627" max="5627" width="70.6640625" style="182" customWidth="1"/>
    <col min="5628" max="5628" width="2.6640625" style="182" customWidth="1"/>
    <col min="5629" max="5629" width="20.6640625" style="182" customWidth="1"/>
    <col min="5630" max="5630" width="0" style="182" hidden="1" customWidth="1"/>
    <col min="5631" max="5631" width="2.6640625" style="182" customWidth="1"/>
    <col min="5632" max="5632" width="15.6640625" style="182" customWidth="1"/>
    <col min="5633" max="5637" width="20.6640625" style="182" customWidth="1"/>
    <col min="5638" max="5638" width="2.6640625" style="182" customWidth="1"/>
    <col min="5639" max="5639" width="20.6640625" style="182" customWidth="1"/>
    <col min="5640" max="5640" width="0" style="182" hidden="1" customWidth="1"/>
    <col min="5641" max="5881" width="8.83203125" style="182"/>
    <col min="5882" max="5882" width="2.1640625" style="182" customWidth="1"/>
    <col min="5883" max="5883" width="70.6640625" style="182" customWidth="1"/>
    <col min="5884" max="5884" width="2.6640625" style="182" customWidth="1"/>
    <col min="5885" max="5885" width="20.6640625" style="182" customWidth="1"/>
    <col min="5886" max="5886" width="0" style="182" hidden="1" customWidth="1"/>
    <col min="5887" max="5887" width="2.6640625" style="182" customWidth="1"/>
    <col min="5888" max="5888" width="15.6640625" style="182" customWidth="1"/>
    <col min="5889" max="5893" width="20.6640625" style="182" customWidth="1"/>
    <col min="5894" max="5894" width="2.6640625" style="182" customWidth="1"/>
    <col min="5895" max="5895" width="20.6640625" style="182" customWidth="1"/>
    <col min="5896" max="5896" width="0" style="182" hidden="1" customWidth="1"/>
    <col min="5897" max="6137" width="8.83203125" style="182"/>
    <col min="6138" max="6138" width="2.1640625" style="182" customWidth="1"/>
    <col min="6139" max="6139" width="70.6640625" style="182" customWidth="1"/>
    <col min="6140" max="6140" width="2.6640625" style="182" customWidth="1"/>
    <col min="6141" max="6141" width="20.6640625" style="182" customWidth="1"/>
    <col min="6142" max="6142" width="0" style="182" hidden="1" customWidth="1"/>
    <col min="6143" max="6143" width="2.6640625" style="182" customWidth="1"/>
    <col min="6144" max="6144" width="15.6640625" style="182" customWidth="1"/>
    <col min="6145" max="6149" width="20.6640625" style="182" customWidth="1"/>
    <col min="6150" max="6150" width="2.6640625" style="182" customWidth="1"/>
    <col min="6151" max="6151" width="20.6640625" style="182" customWidth="1"/>
    <col min="6152" max="6152" width="0" style="182" hidden="1" customWidth="1"/>
    <col min="6153" max="6393" width="8.83203125" style="182"/>
    <col min="6394" max="6394" width="2.1640625" style="182" customWidth="1"/>
    <col min="6395" max="6395" width="70.6640625" style="182" customWidth="1"/>
    <col min="6396" max="6396" width="2.6640625" style="182" customWidth="1"/>
    <col min="6397" max="6397" width="20.6640625" style="182" customWidth="1"/>
    <col min="6398" max="6398" width="0" style="182" hidden="1" customWidth="1"/>
    <col min="6399" max="6399" width="2.6640625" style="182" customWidth="1"/>
    <col min="6400" max="6400" width="15.6640625" style="182" customWidth="1"/>
    <col min="6401" max="6405" width="20.6640625" style="182" customWidth="1"/>
    <col min="6406" max="6406" width="2.6640625" style="182" customWidth="1"/>
    <col min="6407" max="6407" width="20.6640625" style="182" customWidth="1"/>
    <col min="6408" max="6408" width="0" style="182" hidden="1" customWidth="1"/>
    <col min="6409" max="6649" width="8.83203125" style="182"/>
    <col min="6650" max="6650" width="2.1640625" style="182" customWidth="1"/>
    <col min="6651" max="6651" width="70.6640625" style="182" customWidth="1"/>
    <col min="6652" max="6652" width="2.6640625" style="182" customWidth="1"/>
    <col min="6653" max="6653" width="20.6640625" style="182" customWidth="1"/>
    <col min="6654" max="6654" width="0" style="182" hidden="1" customWidth="1"/>
    <col min="6655" max="6655" width="2.6640625" style="182" customWidth="1"/>
    <col min="6656" max="6656" width="15.6640625" style="182" customWidth="1"/>
    <col min="6657" max="6661" width="20.6640625" style="182" customWidth="1"/>
    <col min="6662" max="6662" width="2.6640625" style="182" customWidth="1"/>
    <col min="6663" max="6663" width="20.6640625" style="182" customWidth="1"/>
    <col min="6664" max="6664" width="0" style="182" hidden="1" customWidth="1"/>
    <col min="6665" max="6905" width="8.83203125" style="182"/>
    <col min="6906" max="6906" width="2.1640625" style="182" customWidth="1"/>
    <col min="6907" max="6907" width="70.6640625" style="182" customWidth="1"/>
    <col min="6908" max="6908" width="2.6640625" style="182" customWidth="1"/>
    <col min="6909" max="6909" width="20.6640625" style="182" customWidth="1"/>
    <col min="6910" max="6910" width="0" style="182" hidden="1" customWidth="1"/>
    <col min="6911" max="6911" width="2.6640625" style="182" customWidth="1"/>
    <col min="6912" max="6912" width="15.6640625" style="182" customWidth="1"/>
    <col min="6913" max="6917" width="20.6640625" style="182" customWidth="1"/>
    <col min="6918" max="6918" width="2.6640625" style="182" customWidth="1"/>
    <col min="6919" max="6919" width="20.6640625" style="182" customWidth="1"/>
    <col min="6920" max="6920" width="0" style="182" hidden="1" customWidth="1"/>
    <col min="6921" max="7161" width="8.83203125" style="182"/>
    <col min="7162" max="7162" width="2.1640625" style="182" customWidth="1"/>
    <col min="7163" max="7163" width="70.6640625" style="182" customWidth="1"/>
    <col min="7164" max="7164" width="2.6640625" style="182" customWidth="1"/>
    <col min="7165" max="7165" width="20.6640625" style="182" customWidth="1"/>
    <col min="7166" max="7166" width="0" style="182" hidden="1" customWidth="1"/>
    <col min="7167" max="7167" width="2.6640625" style="182" customWidth="1"/>
    <col min="7168" max="7168" width="15.6640625" style="182" customWidth="1"/>
    <col min="7169" max="7173" width="20.6640625" style="182" customWidth="1"/>
    <col min="7174" max="7174" width="2.6640625" style="182" customWidth="1"/>
    <col min="7175" max="7175" width="20.6640625" style="182" customWidth="1"/>
    <col min="7176" max="7176" width="0" style="182" hidden="1" customWidth="1"/>
    <col min="7177" max="7417" width="8.83203125" style="182"/>
    <col min="7418" max="7418" width="2.1640625" style="182" customWidth="1"/>
    <col min="7419" max="7419" width="70.6640625" style="182" customWidth="1"/>
    <col min="7420" max="7420" width="2.6640625" style="182" customWidth="1"/>
    <col min="7421" max="7421" width="20.6640625" style="182" customWidth="1"/>
    <col min="7422" max="7422" width="0" style="182" hidden="1" customWidth="1"/>
    <col min="7423" max="7423" width="2.6640625" style="182" customWidth="1"/>
    <col min="7424" max="7424" width="15.6640625" style="182" customWidth="1"/>
    <col min="7425" max="7429" width="20.6640625" style="182" customWidth="1"/>
    <col min="7430" max="7430" width="2.6640625" style="182" customWidth="1"/>
    <col min="7431" max="7431" width="20.6640625" style="182" customWidth="1"/>
    <col min="7432" max="7432" width="0" style="182" hidden="1" customWidth="1"/>
    <col min="7433" max="7673" width="8.83203125" style="182"/>
    <col min="7674" max="7674" width="2.1640625" style="182" customWidth="1"/>
    <col min="7675" max="7675" width="70.6640625" style="182" customWidth="1"/>
    <col min="7676" max="7676" width="2.6640625" style="182" customWidth="1"/>
    <col min="7677" max="7677" width="20.6640625" style="182" customWidth="1"/>
    <col min="7678" max="7678" width="0" style="182" hidden="1" customWidth="1"/>
    <col min="7679" max="7679" width="2.6640625" style="182" customWidth="1"/>
    <col min="7680" max="7680" width="15.6640625" style="182" customWidth="1"/>
    <col min="7681" max="7685" width="20.6640625" style="182" customWidth="1"/>
    <col min="7686" max="7686" width="2.6640625" style="182" customWidth="1"/>
    <col min="7687" max="7687" width="20.6640625" style="182" customWidth="1"/>
    <col min="7688" max="7688" width="0" style="182" hidden="1" customWidth="1"/>
    <col min="7689" max="7929" width="8.83203125" style="182"/>
    <col min="7930" max="7930" width="2.1640625" style="182" customWidth="1"/>
    <col min="7931" max="7931" width="70.6640625" style="182" customWidth="1"/>
    <col min="7932" max="7932" width="2.6640625" style="182" customWidth="1"/>
    <col min="7933" max="7933" width="20.6640625" style="182" customWidth="1"/>
    <col min="7934" max="7934" width="0" style="182" hidden="1" customWidth="1"/>
    <col min="7935" max="7935" width="2.6640625" style="182" customWidth="1"/>
    <col min="7936" max="7936" width="15.6640625" style="182" customWidth="1"/>
    <col min="7937" max="7941" width="20.6640625" style="182" customWidth="1"/>
    <col min="7942" max="7942" width="2.6640625" style="182" customWidth="1"/>
    <col min="7943" max="7943" width="20.6640625" style="182" customWidth="1"/>
    <col min="7944" max="7944" width="0" style="182" hidden="1" customWidth="1"/>
    <col min="7945" max="8185" width="8.83203125" style="182"/>
    <col min="8186" max="8186" width="2.1640625" style="182" customWidth="1"/>
    <col min="8187" max="8187" width="70.6640625" style="182" customWidth="1"/>
    <col min="8188" max="8188" width="2.6640625" style="182" customWidth="1"/>
    <col min="8189" max="8189" width="20.6640625" style="182" customWidth="1"/>
    <col min="8190" max="8190" width="0" style="182" hidden="1" customWidth="1"/>
    <col min="8191" max="8191" width="2.6640625" style="182" customWidth="1"/>
    <col min="8192" max="8192" width="15.6640625" style="182" customWidth="1"/>
    <col min="8193" max="8197" width="20.6640625" style="182" customWidth="1"/>
    <col min="8198" max="8198" width="2.6640625" style="182" customWidth="1"/>
    <col min="8199" max="8199" width="20.6640625" style="182" customWidth="1"/>
    <col min="8200" max="8200" width="0" style="182" hidden="1" customWidth="1"/>
    <col min="8201" max="8441" width="8.83203125" style="182"/>
    <col min="8442" max="8442" width="2.1640625" style="182" customWidth="1"/>
    <col min="8443" max="8443" width="70.6640625" style="182" customWidth="1"/>
    <col min="8444" max="8444" width="2.6640625" style="182" customWidth="1"/>
    <col min="8445" max="8445" width="20.6640625" style="182" customWidth="1"/>
    <col min="8446" max="8446" width="0" style="182" hidden="1" customWidth="1"/>
    <col min="8447" max="8447" width="2.6640625" style="182" customWidth="1"/>
    <col min="8448" max="8448" width="15.6640625" style="182" customWidth="1"/>
    <col min="8449" max="8453" width="20.6640625" style="182" customWidth="1"/>
    <col min="8454" max="8454" width="2.6640625" style="182" customWidth="1"/>
    <col min="8455" max="8455" width="20.6640625" style="182" customWidth="1"/>
    <col min="8456" max="8456" width="0" style="182" hidden="1" customWidth="1"/>
    <col min="8457" max="8697" width="8.83203125" style="182"/>
    <col min="8698" max="8698" width="2.1640625" style="182" customWidth="1"/>
    <col min="8699" max="8699" width="70.6640625" style="182" customWidth="1"/>
    <col min="8700" max="8700" width="2.6640625" style="182" customWidth="1"/>
    <col min="8701" max="8701" width="20.6640625" style="182" customWidth="1"/>
    <col min="8702" max="8702" width="0" style="182" hidden="1" customWidth="1"/>
    <col min="8703" max="8703" width="2.6640625" style="182" customWidth="1"/>
    <col min="8704" max="8704" width="15.6640625" style="182" customWidth="1"/>
    <col min="8705" max="8709" width="20.6640625" style="182" customWidth="1"/>
    <col min="8710" max="8710" width="2.6640625" style="182" customWidth="1"/>
    <col min="8711" max="8711" width="20.6640625" style="182" customWidth="1"/>
    <col min="8712" max="8712" width="0" style="182" hidden="1" customWidth="1"/>
    <col min="8713" max="8953" width="8.83203125" style="182"/>
    <col min="8954" max="8954" width="2.1640625" style="182" customWidth="1"/>
    <col min="8955" max="8955" width="70.6640625" style="182" customWidth="1"/>
    <col min="8956" max="8956" width="2.6640625" style="182" customWidth="1"/>
    <col min="8957" max="8957" width="20.6640625" style="182" customWidth="1"/>
    <col min="8958" max="8958" width="0" style="182" hidden="1" customWidth="1"/>
    <col min="8959" max="8959" width="2.6640625" style="182" customWidth="1"/>
    <col min="8960" max="8960" width="15.6640625" style="182" customWidth="1"/>
    <col min="8961" max="8965" width="20.6640625" style="182" customWidth="1"/>
    <col min="8966" max="8966" width="2.6640625" style="182" customWidth="1"/>
    <col min="8967" max="8967" width="20.6640625" style="182" customWidth="1"/>
    <col min="8968" max="8968" width="0" style="182" hidden="1" customWidth="1"/>
    <col min="8969" max="9209" width="8.83203125" style="182"/>
    <col min="9210" max="9210" width="2.1640625" style="182" customWidth="1"/>
    <col min="9211" max="9211" width="70.6640625" style="182" customWidth="1"/>
    <col min="9212" max="9212" width="2.6640625" style="182" customWidth="1"/>
    <col min="9213" max="9213" width="20.6640625" style="182" customWidth="1"/>
    <col min="9214" max="9214" width="0" style="182" hidden="1" customWidth="1"/>
    <col min="9215" max="9215" width="2.6640625" style="182" customWidth="1"/>
    <col min="9216" max="9216" width="15.6640625" style="182" customWidth="1"/>
    <col min="9217" max="9221" width="20.6640625" style="182" customWidth="1"/>
    <col min="9222" max="9222" width="2.6640625" style="182" customWidth="1"/>
    <col min="9223" max="9223" width="20.6640625" style="182" customWidth="1"/>
    <col min="9224" max="9224" width="0" style="182" hidden="1" customWidth="1"/>
    <col min="9225" max="9465" width="8.83203125" style="182"/>
    <col min="9466" max="9466" width="2.1640625" style="182" customWidth="1"/>
    <col min="9467" max="9467" width="70.6640625" style="182" customWidth="1"/>
    <col min="9468" max="9468" width="2.6640625" style="182" customWidth="1"/>
    <col min="9469" max="9469" width="20.6640625" style="182" customWidth="1"/>
    <col min="9470" max="9470" width="0" style="182" hidden="1" customWidth="1"/>
    <col min="9471" max="9471" width="2.6640625" style="182" customWidth="1"/>
    <col min="9472" max="9472" width="15.6640625" style="182" customWidth="1"/>
    <col min="9473" max="9477" width="20.6640625" style="182" customWidth="1"/>
    <col min="9478" max="9478" width="2.6640625" style="182" customWidth="1"/>
    <col min="9479" max="9479" width="20.6640625" style="182" customWidth="1"/>
    <col min="9480" max="9480" width="0" style="182" hidden="1" customWidth="1"/>
    <col min="9481" max="9721" width="8.83203125" style="182"/>
    <col min="9722" max="9722" width="2.1640625" style="182" customWidth="1"/>
    <col min="9723" max="9723" width="70.6640625" style="182" customWidth="1"/>
    <col min="9724" max="9724" width="2.6640625" style="182" customWidth="1"/>
    <col min="9725" max="9725" width="20.6640625" style="182" customWidth="1"/>
    <col min="9726" max="9726" width="0" style="182" hidden="1" customWidth="1"/>
    <col min="9727" max="9727" width="2.6640625" style="182" customWidth="1"/>
    <col min="9728" max="9728" width="15.6640625" style="182" customWidth="1"/>
    <col min="9729" max="9733" width="20.6640625" style="182" customWidth="1"/>
    <col min="9734" max="9734" width="2.6640625" style="182" customWidth="1"/>
    <col min="9735" max="9735" width="20.6640625" style="182" customWidth="1"/>
    <col min="9736" max="9736" width="0" style="182" hidden="1" customWidth="1"/>
    <col min="9737" max="9977" width="8.83203125" style="182"/>
    <col min="9978" max="9978" width="2.1640625" style="182" customWidth="1"/>
    <col min="9979" max="9979" width="70.6640625" style="182" customWidth="1"/>
    <col min="9980" max="9980" width="2.6640625" style="182" customWidth="1"/>
    <col min="9981" max="9981" width="20.6640625" style="182" customWidth="1"/>
    <col min="9982" max="9982" width="0" style="182" hidden="1" customWidth="1"/>
    <col min="9983" max="9983" width="2.6640625" style="182" customWidth="1"/>
    <col min="9984" max="9984" width="15.6640625" style="182" customWidth="1"/>
    <col min="9985" max="9989" width="20.6640625" style="182" customWidth="1"/>
    <col min="9990" max="9990" width="2.6640625" style="182" customWidth="1"/>
    <col min="9991" max="9991" width="20.6640625" style="182" customWidth="1"/>
    <col min="9992" max="9992" width="0" style="182" hidden="1" customWidth="1"/>
    <col min="9993" max="10233" width="8.83203125" style="182"/>
    <col min="10234" max="10234" width="2.1640625" style="182" customWidth="1"/>
    <col min="10235" max="10235" width="70.6640625" style="182" customWidth="1"/>
    <col min="10236" max="10236" width="2.6640625" style="182" customWidth="1"/>
    <col min="10237" max="10237" width="20.6640625" style="182" customWidth="1"/>
    <col min="10238" max="10238" width="0" style="182" hidden="1" customWidth="1"/>
    <col min="10239" max="10239" width="2.6640625" style="182" customWidth="1"/>
    <col min="10240" max="10240" width="15.6640625" style="182" customWidth="1"/>
    <col min="10241" max="10245" width="20.6640625" style="182" customWidth="1"/>
    <col min="10246" max="10246" width="2.6640625" style="182" customWidth="1"/>
    <col min="10247" max="10247" width="20.6640625" style="182" customWidth="1"/>
    <col min="10248" max="10248" width="0" style="182" hidden="1" customWidth="1"/>
    <col min="10249" max="10489" width="8.83203125" style="182"/>
    <col min="10490" max="10490" width="2.1640625" style="182" customWidth="1"/>
    <col min="10491" max="10491" width="70.6640625" style="182" customWidth="1"/>
    <col min="10492" max="10492" width="2.6640625" style="182" customWidth="1"/>
    <col min="10493" max="10493" width="20.6640625" style="182" customWidth="1"/>
    <col min="10494" max="10494" width="0" style="182" hidden="1" customWidth="1"/>
    <col min="10495" max="10495" width="2.6640625" style="182" customWidth="1"/>
    <col min="10496" max="10496" width="15.6640625" style="182" customWidth="1"/>
    <col min="10497" max="10501" width="20.6640625" style="182" customWidth="1"/>
    <col min="10502" max="10502" width="2.6640625" style="182" customWidth="1"/>
    <col min="10503" max="10503" width="20.6640625" style="182" customWidth="1"/>
    <col min="10504" max="10504" width="0" style="182" hidden="1" customWidth="1"/>
    <col min="10505" max="10745" width="8.83203125" style="182"/>
    <col min="10746" max="10746" width="2.1640625" style="182" customWidth="1"/>
    <col min="10747" max="10747" width="70.6640625" style="182" customWidth="1"/>
    <col min="10748" max="10748" width="2.6640625" style="182" customWidth="1"/>
    <col min="10749" max="10749" width="20.6640625" style="182" customWidth="1"/>
    <col min="10750" max="10750" width="0" style="182" hidden="1" customWidth="1"/>
    <col min="10751" max="10751" width="2.6640625" style="182" customWidth="1"/>
    <col min="10752" max="10752" width="15.6640625" style="182" customWidth="1"/>
    <col min="10753" max="10757" width="20.6640625" style="182" customWidth="1"/>
    <col min="10758" max="10758" width="2.6640625" style="182" customWidth="1"/>
    <col min="10759" max="10759" width="20.6640625" style="182" customWidth="1"/>
    <col min="10760" max="10760" width="0" style="182" hidden="1" customWidth="1"/>
    <col min="10761" max="11001" width="8.83203125" style="182"/>
    <col min="11002" max="11002" width="2.1640625" style="182" customWidth="1"/>
    <col min="11003" max="11003" width="70.6640625" style="182" customWidth="1"/>
    <col min="11004" max="11004" width="2.6640625" style="182" customWidth="1"/>
    <col min="11005" max="11005" width="20.6640625" style="182" customWidth="1"/>
    <col min="11006" max="11006" width="0" style="182" hidden="1" customWidth="1"/>
    <col min="11007" max="11007" width="2.6640625" style="182" customWidth="1"/>
    <col min="11008" max="11008" width="15.6640625" style="182" customWidth="1"/>
    <col min="11009" max="11013" width="20.6640625" style="182" customWidth="1"/>
    <col min="11014" max="11014" width="2.6640625" style="182" customWidth="1"/>
    <col min="11015" max="11015" width="20.6640625" style="182" customWidth="1"/>
    <col min="11016" max="11016" width="0" style="182" hidden="1" customWidth="1"/>
    <col min="11017" max="11257" width="8.83203125" style="182"/>
    <col min="11258" max="11258" width="2.1640625" style="182" customWidth="1"/>
    <col min="11259" max="11259" width="70.6640625" style="182" customWidth="1"/>
    <col min="11260" max="11260" width="2.6640625" style="182" customWidth="1"/>
    <col min="11261" max="11261" width="20.6640625" style="182" customWidth="1"/>
    <col min="11262" max="11262" width="0" style="182" hidden="1" customWidth="1"/>
    <col min="11263" max="11263" width="2.6640625" style="182" customWidth="1"/>
    <col min="11264" max="11264" width="15.6640625" style="182" customWidth="1"/>
    <col min="11265" max="11269" width="20.6640625" style="182" customWidth="1"/>
    <col min="11270" max="11270" width="2.6640625" style="182" customWidth="1"/>
    <col min="11271" max="11271" width="20.6640625" style="182" customWidth="1"/>
    <col min="11272" max="11272" width="0" style="182" hidden="1" customWidth="1"/>
    <col min="11273" max="11513" width="8.83203125" style="182"/>
    <col min="11514" max="11514" width="2.1640625" style="182" customWidth="1"/>
    <col min="11515" max="11515" width="70.6640625" style="182" customWidth="1"/>
    <col min="11516" max="11516" width="2.6640625" style="182" customWidth="1"/>
    <col min="11517" max="11517" width="20.6640625" style="182" customWidth="1"/>
    <col min="11518" max="11518" width="0" style="182" hidden="1" customWidth="1"/>
    <col min="11519" max="11519" width="2.6640625" style="182" customWidth="1"/>
    <col min="11520" max="11520" width="15.6640625" style="182" customWidth="1"/>
    <col min="11521" max="11525" width="20.6640625" style="182" customWidth="1"/>
    <col min="11526" max="11526" width="2.6640625" style="182" customWidth="1"/>
    <col min="11527" max="11527" width="20.6640625" style="182" customWidth="1"/>
    <col min="11528" max="11528" width="0" style="182" hidden="1" customWidth="1"/>
    <col min="11529" max="11769" width="8.83203125" style="182"/>
    <col min="11770" max="11770" width="2.1640625" style="182" customWidth="1"/>
    <col min="11771" max="11771" width="70.6640625" style="182" customWidth="1"/>
    <col min="11772" max="11772" width="2.6640625" style="182" customWidth="1"/>
    <col min="11773" max="11773" width="20.6640625" style="182" customWidth="1"/>
    <col min="11774" max="11774" width="0" style="182" hidden="1" customWidth="1"/>
    <col min="11775" max="11775" width="2.6640625" style="182" customWidth="1"/>
    <col min="11776" max="11776" width="15.6640625" style="182" customWidth="1"/>
    <col min="11777" max="11781" width="20.6640625" style="182" customWidth="1"/>
    <col min="11782" max="11782" width="2.6640625" style="182" customWidth="1"/>
    <col min="11783" max="11783" width="20.6640625" style="182" customWidth="1"/>
    <col min="11784" max="11784" width="0" style="182" hidden="1" customWidth="1"/>
    <col min="11785" max="12025" width="8.83203125" style="182"/>
    <col min="12026" max="12026" width="2.1640625" style="182" customWidth="1"/>
    <col min="12027" max="12027" width="70.6640625" style="182" customWidth="1"/>
    <col min="12028" max="12028" width="2.6640625" style="182" customWidth="1"/>
    <col min="12029" max="12029" width="20.6640625" style="182" customWidth="1"/>
    <col min="12030" max="12030" width="0" style="182" hidden="1" customWidth="1"/>
    <col min="12031" max="12031" width="2.6640625" style="182" customWidth="1"/>
    <col min="12032" max="12032" width="15.6640625" style="182" customWidth="1"/>
    <col min="12033" max="12037" width="20.6640625" style="182" customWidth="1"/>
    <col min="12038" max="12038" width="2.6640625" style="182" customWidth="1"/>
    <col min="12039" max="12039" width="20.6640625" style="182" customWidth="1"/>
    <col min="12040" max="12040" width="0" style="182" hidden="1" customWidth="1"/>
    <col min="12041" max="12281" width="8.83203125" style="182"/>
    <col min="12282" max="12282" width="2.1640625" style="182" customWidth="1"/>
    <col min="12283" max="12283" width="70.6640625" style="182" customWidth="1"/>
    <col min="12284" max="12284" width="2.6640625" style="182" customWidth="1"/>
    <col min="12285" max="12285" width="20.6640625" style="182" customWidth="1"/>
    <col min="12286" max="12286" width="0" style="182" hidden="1" customWidth="1"/>
    <col min="12287" max="12287" width="2.6640625" style="182" customWidth="1"/>
    <col min="12288" max="12288" width="15.6640625" style="182" customWidth="1"/>
    <col min="12289" max="12293" width="20.6640625" style="182" customWidth="1"/>
    <col min="12294" max="12294" width="2.6640625" style="182" customWidth="1"/>
    <col min="12295" max="12295" width="20.6640625" style="182" customWidth="1"/>
    <col min="12296" max="12296" width="0" style="182" hidden="1" customWidth="1"/>
    <col min="12297" max="12537" width="8.83203125" style="182"/>
    <col min="12538" max="12538" width="2.1640625" style="182" customWidth="1"/>
    <col min="12539" max="12539" width="70.6640625" style="182" customWidth="1"/>
    <col min="12540" max="12540" width="2.6640625" style="182" customWidth="1"/>
    <col min="12541" max="12541" width="20.6640625" style="182" customWidth="1"/>
    <col min="12542" max="12542" width="0" style="182" hidden="1" customWidth="1"/>
    <col min="12543" max="12543" width="2.6640625" style="182" customWidth="1"/>
    <col min="12544" max="12544" width="15.6640625" style="182" customWidth="1"/>
    <col min="12545" max="12549" width="20.6640625" style="182" customWidth="1"/>
    <col min="12550" max="12550" width="2.6640625" style="182" customWidth="1"/>
    <col min="12551" max="12551" width="20.6640625" style="182" customWidth="1"/>
    <col min="12552" max="12552" width="0" style="182" hidden="1" customWidth="1"/>
    <col min="12553" max="12793" width="8.83203125" style="182"/>
    <col min="12794" max="12794" width="2.1640625" style="182" customWidth="1"/>
    <col min="12795" max="12795" width="70.6640625" style="182" customWidth="1"/>
    <col min="12796" max="12796" width="2.6640625" style="182" customWidth="1"/>
    <col min="12797" max="12797" width="20.6640625" style="182" customWidth="1"/>
    <col min="12798" max="12798" width="0" style="182" hidden="1" customWidth="1"/>
    <col min="12799" max="12799" width="2.6640625" style="182" customWidth="1"/>
    <col min="12800" max="12800" width="15.6640625" style="182" customWidth="1"/>
    <col min="12801" max="12805" width="20.6640625" style="182" customWidth="1"/>
    <col min="12806" max="12806" width="2.6640625" style="182" customWidth="1"/>
    <col min="12807" max="12807" width="20.6640625" style="182" customWidth="1"/>
    <col min="12808" max="12808" width="0" style="182" hidden="1" customWidth="1"/>
    <col min="12809" max="13049" width="8.83203125" style="182"/>
    <col min="13050" max="13050" width="2.1640625" style="182" customWidth="1"/>
    <col min="13051" max="13051" width="70.6640625" style="182" customWidth="1"/>
    <col min="13052" max="13052" width="2.6640625" style="182" customWidth="1"/>
    <col min="13053" max="13053" width="20.6640625" style="182" customWidth="1"/>
    <col min="13054" max="13054" width="0" style="182" hidden="1" customWidth="1"/>
    <col min="13055" max="13055" width="2.6640625" style="182" customWidth="1"/>
    <col min="13056" max="13056" width="15.6640625" style="182" customWidth="1"/>
    <col min="13057" max="13061" width="20.6640625" style="182" customWidth="1"/>
    <col min="13062" max="13062" width="2.6640625" style="182" customWidth="1"/>
    <col min="13063" max="13063" width="20.6640625" style="182" customWidth="1"/>
    <col min="13064" max="13064" width="0" style="182" hidden="1" customWidth="1"/>
    <col min="13065" max="13305" width="8.83203125" style="182"/>
    <col min="13306" max="13306" width="2.1640625" style="182" customWidth="1"/>
    <col min="13307" max="13307" width="70.6640625" style="182" customWidth="1"/>
    <col min="13308" max="13308" width="2.6640625" style="182" customWidth="1"/>
    <col min="13309" max="13309" width="20.6640625" style="182" customWidth="1"/>
    <col min="13310" max="13310" width="0" style="182" hidden="1" customWidth="1"/>
    <col min="13311" max="13311" width="2.6640625" style="182" customWidth="1"/>
    <col min="13312" max="13312" width="15.6640625" style="182" customWidth="1"/>
    <col min="13313" max="13317" width="20.6640625" style="182" customWidth="1"/>
    <col min="13318" max="13318" width="2.6640625" style="182" customWidth="1"/>
    <col min="13319" max="13319" width="20.6640625" style="182" customWidth="1"/>
    <col min="13320" max="13320" width="0" style="182" hidden="1" customWidth="1"/>
    <col min="13321" max="13561" width="8.83203125" style="182"/>
    <col min="13562" max="13562" width="2.1640625" style="182" customWidth="1"/>
    <col min="13563" max="13563" width="70.6640625" style="182" customWidth="1"/>
    <col min="13564" max="13564" width="2.6640625" style="182" customWidth="1"/>
    <col min="13565" max="13565" width="20.6640625" style="182" customWidth="1"/>
    <col min="13566" max="13566" width="0" style="182" hidden="1" customWidth="1"/>
    <col min="13567" max="13567" width="2.6640625" style="182" customWidth="1"/>
    <col min="13568" max="13568" width="15.6640625" style="182" customWidth="1"/>
    <col min="13569" max="13573" width="20.6640625" style="182" customWidth="1"/>
    <col min="13574" max="13574" width="2.6640625" style="182" customWidth="1"/>
    <col min="13575" max="13575" width="20.6640625" style="182" customWidth="1"/>
    <col min="13576" max="13576" width="0" style="182" hidden="1" customWidth="1"/>
    <col min="13577" max="13817" width="8.83203125" style="182"/>
    <col min="13818" max="13818" width="2.1640625" style="182" customWidth="1"/>
    <col min="13819" max="13819" width="70.6640625" style="182" customWidth="1"/>
    <col min="13820" max="13820" width="2.6640625" style="182" customWidth="1"/>
    <col min="13821" max="13821" width="20.6640625" style="182" customWidth="1"/>
    <col min="13822" max="13822" width="0" style="182" hidden="1" customWidth="1"/>
    <col min="13823" max="13823" width="2.6640625" style="182" customWidth="1"/>
    <col min="13824" max="13824" width="15.6640625" style="182" customWidth="1"/>
    <col min="13825" max="13829" width="20.6640625" style="182" customWidth="1"/>
    <col min="13830" max="13830" width="2.6640625" style="182" customWidth="1"/>
    <col min="13831" max="13831" width="20.6640625" style="182" customWidth="1"/>
    <col min="13832" max="13832" width="0" style="182" hidden="1" customWidth="1"/>
    <col min="13833" max="14073" width="8.83203125" style="182"/>
    <col min="14074" max="14074" width="2.1640625" style="182" customWidth="1"/>
    <col min="14075" max="14075" width="70.6640625" style="182" customWidth="1"/>
    <col min="14076" max="14076" width="2.6640625" style="182" customWidth="1"/>
    <col min="14077" max="14077" width="20.6640625" style="182" customWidth="1"/>
    <col min="14078" max="14078" width="0" style="182" hidden="1" customWidth="1"/>
    <col min="14079" max="14079" width="2.6640625" style="182" customWidth="1"/>
    <col min="14080" max="14080" width="15.6640625" style="182" customWidth="1"/>
    <col min="14081" max="14085" width="20.6640625" style="182" customWidth="1"/>
    <col min="14086" max="14086" width="2.6640625" style="182" customWidth="1"/>
    <col min="14087" max="14087" width="20.6640625" style="182" customWidth="1"/>
    <col min="14088" max="14088" width="0" style="182" hidden="1" customWidth="1"/>
    <col min="14089" max="14329" width="8.83203125" style="182"/>
    <col min="14330" max="14330" width="2.1640625" style="182" customWidth="1"/>
    <col min="14331" max="14331" width="70.6640625" style="182" customWidth="1"/>
    <col min="14332" max="14332" width="2.6640625" style="182" customWidth="1"/>
    <col min="14333" max="14333" width="20.6640625" style="182" customWidth="1"/>
    <col min="14334" max="14334" width="0" style="182" hidden="1" customWidth="1"/>
    <col min="14335" max="14335" width="2.6640625" style="182" customWidth="1"/>
    <col min="14336" max="14336" width="15.6640625" style="182" customWidth="1"/>
    <col min="14337" max="14341" width="20.6640625" style="182" customWidth="1"/>
    <col min="14342" max="14342" width="2.6640625" style="182" customWidth="1"/>
    <col min="14343" max="14343" width="20.6640625" style="182" customWidth="1"/>
    <col min="14344" max="14344" width="0" style="182" hidden="1" customWidth="1"/>
    <col min="14345" max="14585" width="8.83203125" style="182"/>
    <col min="14586" max="14586" width="2.1640625" style="182" customWidth="1"/>
    <col min="14587" max="14587" width="70.6640625" style="182" customWidth="1"/>
    <col min="14588" max="14588" width="2.6640625" style="182" customWidth="1"/>
    <col min="14589" max="14589" width="20.6640625" style="182" customWidth="1"/>
    <col min="14590" max="14590" width="0" style="182" hidden="1" customWidth="1"/>
    <col min="14591" max="14591" width="2.6640625" style="182" customWidth="1"/>
    <col min="14592" max="14592" width="15.6640625" style="182" customWidth="1"/>
    <col min="14593" max="14597" width="20.6640625" style="182" customWidth="1"/>
    <col min="14598" max="14598" width="2.6640625" style="182" customWidth="1"/>
    <col min="14599" max="14599" width="20.6640625" style="182" customWidth="1"/>
    <col min="14600" max="14600" width="0" style="182" hidden="1" customWidth="1"/>
    <col min="14601" max="14841" width="8.83203125" style="182"/>
    <col min="14842" max="14842" width="2.1640625" style="182" customWidth="1"/>
    <col min="14843" max="14843" width="70.6640625" style="182" customWidth="1"/>
    <col min="14844" max="14844" width="2.6640625" style="182" customWidth="1"/>
    <col min="14845" max="14845" width="20.6640625" style="182" customWidth="1"/>
    <col min="14846" max="14846" width="0" style="182" hidden="1" customWidth="1"/>
    <col min="14847" max="14847" width="2.6640625" style="182" customWidth="1"/>
    <col min="14848" max="14848" width="15.6640625" style="182" customWidth="1"/>
    <col min="14849" max="14853" width="20.6640625" style="182" customWidth="1"/>
    <col min="14854" max="14854" width="2.6640625" style="182" customWidth="1"/>
    <col min="14855" max="14855" width="20.6640625" style="182" customWidth="1"/>
    <col min="14856" max="14856" width="0" style="182" hidden="1" customWidth="1"/>
    <col min="14857" max="15097" width="8.83203125" style="182"/>
    <col min="15098" max="15098" width="2.1640625" style="182" customWidth="1"/>
    <col min="15099" max="15099" width="70.6640625" style="182" customWidth="1"/>
    <col min="15100" max="15100" width="2.6640625" style="182" customWidth="1"/>
    <col min="15101" max="15101" width="20.6640625" style="182" customWidth="1"/>
    <col min="15102" max="15102" width="0" style="182" hidden="1" customWidth="1"/>
    <col min="15103" max="15103" width="2.6640625" style="182" customWidth="1"/>
    <col min="15104" max="15104" width="15.6640625" style="182" customWidth="1"/>
    <col min="15105" max="15109" width="20.6640625" style="182" customWidth="1"/>
    <col min="15110" max="15110" width="2.6640625" style="182" customWidth="1"/>
    <col min="15111" max="15111" width="20.6640625" style="182" customWidth="1"/>
    <col min="15112" max="15112" width="0" style="182" hidden="1" customWidth="1"/>
    <col min="15113" max="15353" width="8.83203125" style="182"/>
    <col min="15354" max="15354" width="2.1640625" style="182" customWidth="1"/>
    <col min="15355" max="15355" width="70.6640625" style="182" customWidth="1"/>
    <col min="15356" max="15356" width="2.6640625" style="182" customWidth="1"/>
    <col min="15357" max="15357" width="20.6640625" style="182" customWidth="1"/>
    <col min="15358" max="15358" width="0" style="182" hidden="1" customWidth="1"/>
    <col min="15359" max="15359" width="2.6640625" style="182" customWidth="1"/>
    <col min="15360" max="15360" width="15.6640625" style="182" customWidth="1"/>
    <col min="15361" max="15365" width="20.6640625" style="182" customWidth="1"/>
    <col min="15366" max="15366" width="2.6640625" style="182" customWidth="1"/>
    <col min="15367" max="15367" width="20.6640625" style="182" customWidth="1"/>
    <col min="15368" max="15368" width="0" style="182" hidden="1" customWidth="1"/>
    <col min="15369" max="15609" width="8.83203125" style="182"/>
    <col min="15610" max="15610" width="2.1640625" style="182" customWidth="1"/>
    <col min="15611" max="15611" width="70.6640625" style="182" customWidth="1"/>
    <col min="15612" max="15612" width="2.6640625" style="182" customWidth="1"/>
    <col min="15613" max="15613" width="20.6640625" style="182" customWidth="1"/>
    <col min="15614" max="15614" width="0" style="182" hidden="1" customWidth="1"/>
    <col min="15615" max="15615" width="2.6640625" style="182" customWidth="1"/>
    <col min="15616" max="15616" width="15.6640625" style="182" customWidth="1"/>
    <col min="15617" max="15621" width="20.6640625" style="182" customWidth="1"/>
    <col min="15622" max="15622" width="2.6640625" style="182" customWidth="1"/>
    <col min="15623" max="15623" width="20.6640625" style="182" customWidth="1"/>
    <col min="15624" max="15624" width="0" style="182" hidden="1" customWidth="1"/>
    <col min="15625" max="15865" width="8.83203125" style="182"/>
    <col min="15866" max="15866" width="2.1640625" style="182" customWidth="1"/>
    <col min="15867" max="15867" width="70.6640625" style="182" customWidth="1"/>
    <col min="15868" max="15868" width="2.6640625" style="182" customWidth="1"/>
    <col min="15869" max="15869" width="20.6640625" style="182" customWidth="1"/>
    <col min="15870" max="15870" width="0" style="182" hidden="1" customWidth="1"/>
    <col min="15871" max="15871" width="2.6640625" style="182" customWidth="1"/>
    <col min="15872" max="15872" width="15.6640625" style="182" customWidth="1"/>
    <col min="15873" max="15877" width="20.6640625" style="182" customWidth="1"/>
    <col min="15878" max="15878" width="2.6640625" style="182" customWidth="1"/>
    <col min="15879" max="15879" width="20.6640625" style="182" customWidth="1"/>
    <col min="15880" max="15880" width="0" style="182" hidden="1" customWidth="1"/>
    <col min="15881" max="16121" width="8.83203125" style="182"/>
    <col min="16122" max="16122" width="2.1640625" style="182" customWidth="1"/>
    <col min="16123" max="16123" width="70.6640625" style="182" customWidth="1"/>
    <col min="16124" max="16124" width="2.6640625" style="182" customWidth="1"/>
    <col min="16125" max="16125" width="20.6640625" style="182" customWidth="1"/>
    <col min="16126" max="16126" width="0" style="182" hidden="1" customWidth="1"/>
    <col min="16127" max="16127" width="2.6640625" style="182" customWidth="1"/>
    <col min="16128" max="16128" width="15.6640625" style="182" customWidth="1"/>
    <col min="16129" max="16133" width="20.6640625" style="182" customWidth="1"/>
    <col min="16134" max="16134" width="2.6640625" style="182" customWidth="1"/>
    <col min="16135" max="16135" width="20.6640625" style="182" customWidth="1"/>
    <col min="16136" max="16136" width="0" style="182" hidden="1" customWidth="1"/>
    <col min="16137" max="16384" width="8.83203125" style="182"/>
  </cols>
  <sheetData>
    <row r="1" spans="1:17" ht="35" hidden="1" x14ac:dyDescent="0.2">
      <c r="A1" s="200"/>
      <c r="B1" s="201"/>
      <c r="C1" s="200"/>
      <c r="D1" s="182"/>
      <c r="F1" s="200"/>
      <c r="G1" s="182"/>
      <c r="I1" s="200"/>
      <c r="K1" s="186"/>
      <c r="L1" s="184"/>
      <c r="M1" s="184"/>
      <c r="N1" s="184"/>
      <c r="O1" s="198"/>
      <c r="P1" s="198"/>
      <c r="Q1" s="183"/>
    </row>
    <row r="2" spans="1:17" s="121" customFormat="1" ht="20" x14ac:dyDescent="0.2">
      <c r="A2" s="3" t="s">
        <v>204</v>
      </c>
      <c r="C2" s="199"/>
      <c r="J2" s="122"/>
    </row>
    <row r="3" spans="1:17" s="121" customFormat="1" ht="15" customHeight="1" x14ac:dyDescent="0.2">
      <c r="A3" s="4" t="s">
        <v>1157</v>
      </c>
      <c r="C3" s="199"/>
      <c r="J3" s="122"/>
    </row>
    <row r="4" spans="1:17" x14ac:dyDescent="0.2">
      <c r="A4" s="182"/>
      <c r="B4" s="183"/>
      <c r="C4" s="182"/>
      <c r="D4" s="182"/>
      <c r="F4" s="182"/>
      <c r="G4" s="182"/>
      <c r="I4" s="182"/>
      <c r="K4" s="186"/>
      <c r="L4" s="184"/>
      <c r="M4" s="184"/>
      <c r="N4" s="184"/>
      <c r="O4" s="198"/>
      <c r="P4" s="198"/>
      <c r="Q4" s="183"/>
    </row>
    <row r="5" spans="1:17" ht="35" x14ac:dyDescent="0.2">
      <c r="A5" s="137"/>
      <c r="B5" s="183"/>
      <c r="C5" s="182"/>
      <c r="D5" s="136"/>
      <c r="E5" s="135"/>
      <c r="F5" s="182"/>
      <c r="G5" s="136"/>
      <c r="H5" s="135"/>
      <c r="I5" s="182"/>
      <c r="K5" s="186"/>
      <c r="L5" s="184"/>
      <c r="M5" s="184"/>
      <c r="N5" s="184"/>
      <c r="O5" s="198"/>
      <c r="P5" s="198"/>
      <c r="Q5" s="183"/>
    </row>
    <row r="6" spans="1:17" s="131" customFormat="1" ht="15.75" customHeight="1" x14ac:dyDescent="0.2">
      <c r="A6" s="386" t="s">
        <v>612</v>
      </c>
      <c r="B6" s="387"/>
      <c r="C6" s="316"/>
      <c r="D6" s="386" t="s">
        <v>611</v>
      </c>
      <c r="E6" s="387"/>
      <c r="F6" s="316"/>
      <c r="G6" s="386" t="s">
        <v>610</v>
      </c>
      <c r="H6" s="387"/>
      <c r="I6" s="316"/>
      <c r="J6" s="388" t="s">
        <v>609</v>
      </c>
      <c r="K6" s="389"/>
    </row>
    <row r="7" spans="1:17" s="131" customFormat="1" ht="16" x14ac:dyDescent="0.2">
      <c r="A7" s="196"/>
      <c r="B7" s="196"/>
      <c r="D7" s="196"/>
      <c r="E7" s="197"/>
      <c r="G7" s="196"/>
      <c r="H7" s="197"/>
      <c r="J7" s="196"/>
      <c r="K7" s="196"/>
    </row>
    <row r="8" spans="1:17" s="131" customFormat="1" ht="28" x14ac:dyDescent="0.2">
      <c r="A8" s="195" t="s">
        <v>583</v>
      </c>
      <c r="B8" s="192" t="s">
        <v>330</v>
      </c>
      <c r="C8" s="193"/>
      <c r="D8" s="77" t="s">
        <v>582</v>
      </c>
      <c r="E8" s="194" t="s">
        <v>693</v>
      </c>
      <c r="F8" s="193"/>
      <c r="G8" s="77" t="s">
        <v>581</v>
      </c>
      <c r="H8" s="194">
        <v>4</v>
      </c>
      <c r="I8" s="193"/>
      <c r="J8" s="77" t="s">
        <v>580</v>
      </c>
      <c r="K8" s="133">
        <v>2013</v>
      </c>
    </row>
    <row r="9" spans="1:17" s="131" customFormat="1" ht="28" x14ac:dyDescent="0.2">
      <c r="A9" s="77" t="s">
        <v>579</v>
      </c>
      <c r="B9" s="192" t="s">
        <v>328</v>
      </c>
      <c r="C9" s="191"/>
      <c r="D9" s="77" t="s">
        <v>578</v>
      </c>
      <c r="E9" s="138" t="s">
        <v>692</v>
      </c>
      <c r="F9" s="191"/>
      <c r="G9" s="77" t="s">
        <v>577</v>
      </c>
      <c r="H9" s="138" t="s">
        <v>573</v>
      </c>
      <c r="I9" s="191"/>
      <c r="J9" s="77" t="s">
        <v>576</v>
      </c>
      <c r="K9" s="133">
        <v>3</v>
      </c>
    </row>
    <row r="10" spans="1:17" s="131" customFormat="1" ht="17" thickBot="1" x14ac:dyDescent="0.25">
      <c r="A10" s="187" t="s">
        <v>575</v>
      </c>
      <c r="B10" s="190" t="s">
        <v>329</v>
      </c>
      <c r="C10" s="188"/>
      <c r="D10" s="187" t="s">
        <v>574</v>
      </c>
      <c r="E10" s="189" t="s">
        <v>700</v>
      </c>
      <c r="F10" s="188"/>
      <c r="G10" s="187" t="s">
        <v>572</v>
      </c>
      <c r="H10" s="189" t="s">
        <v>624</v>
      </c>
      <c r="I10" s="188"/>
      <c r="J10" s="187" t="s">
        <v>571</v>
      </c>
      <c r="K10" s="132">
        <v>1</v>
      </c>
    </row>
    <row r="11" spans="1:17" s="131" customFormat="1" ht="28" x14ac:dyDescent="0.2">
      <c r="A11" s="195" t="s">
        <v>583</v>
      </c>
      <c r="B11" s="192" t="s">
        <v>331</v>
      </c>
      <c r="C11" s="193"/>
      <c r="D11" s="77" t="s">
        <v>582</v>
      </c>
      <c r="E11" s="194" t="s">
        <v>693</v>
      </c>
      <c r="F11" s="193"/>
      <c r="G11" s="77" t="s">
        <v>581</v>
      </c>
      <c r="H11" s="194" t="s">
        <v>669</v>
      </c>
      <c r="I11" s="193"/>
      <c r="J11" s="77" t="s">
        <v>580</v>
      </c>
      <c r="K11" s="133">
        <v>2013</v>
      </c>
    </row>
    <row r="12" spans="1:17" s="131" customFormat="1" ht="28" x14ac:dyDescent="0.2">
      <c r="A12" s="77" t="s">
        <v>579</v>
      </c>
      <c r="B12" s="192" t="s">
        <v>328</v>
      </c>
      <c r="C12" s="191"/>
      <c r="D12" s="77" t="s">
        <v>578</v>
      </c>
      <c r="E12" s="138" t="s">
        <v>692</v>
      </c>
      <c r="F12" s="191"/>
      <c r="G12" s="77" t="s">
        <v>577</v>
      </c>
      <c r="H12" s="138" t="s">
        <v>573</v>
      </c>
      <c r="I12" s="191"/>
      <c r="J12" s="77" t="s">
        <v>576</v>
      </c>
      <c r="K12" s="133">
        <v>3</v>
      </c>
    </row>
    <row r="13" spans="1:17" s="131" customFormat="1" ht="17" thickBot="1" x14ac:dyDescent="0.25">
      <c r="A13" s="187" t="s">
        <v>575</v>
      </c>
      <c r="B13" s="190" t="s">
        <v>329</v>
      </c>
      <c r="C13" s="188"/>
      <c r="D13" s="187" t="s">
        <v>574</v>
      </c>
      <c r="E13" s="189" t="s">
        <v>699</v>
      </c>
      <c r="F13" s="188"/>
      <c r="G13" s="187" t="s">
        <v>572</v>
      </c>
      <c r="H13" s="189" t="s">
        <v>624</v>
      </c>
      <c r="I13" s="188"/>
      <c r="J13" s="187" t="s">
        <v>571</v>
      </c>
      <c r="K13" s="132">
        <v>1</v>
      </c>
    </row>
    <row r="14" spans="1:17" s="131" customFormat="1" ht="28" x14ac:dyDescent="0.2">
      <c r="A14" s="195" t="s">
        <v>583</v>
      </c>
      <c r="B14" s="192" t="s">
        <v>332</v>
      </c>
      <c r="C14" s="193"/>
      <c r="D14" s="77" t="s">
        <v>582</v>
      </c>
      <c r="E14" s="194" t="s">
        <v>693</v>
      </c>
      <c r="F14" s="193"/>
      <c r="G14" s="77" t="s">
        <v>581</v>
      </c>
      <c r="H14" s="194" t="s">
        <v>669</v>
      </c>
      <c r="I14" s="193"/>
      <c r="J14" s="77" t="s">
        <v>580</v>
      </c>
      <c r="K14" s="133">
        <v>2012</v>
      </c>
    </row>
    <row r="15" spans="1:17" s="131" customFormat="1" ht="28" x14ac:dyDescent="0.2">
      <c r="A15" s="77" t="s">
        <v>579</v>
      </c>
      <c r="B15" s="192" t="s">
        <v>328</v>
      </c>
      <c r="C15" s="191"/>
      <c r="D15" s="77" t="s">
        <v>578</v>
      </c>
      <c r="E15" s="138" t="s">
        <v>692</v>
      </c>
      <c r="F15" s="191"/>
      <c r="G15" s="77" t="s">
        <v>577</v>
      </c>
      <c r="H15" s="138" t="s">
        <v>573</v>
      </c>
      <c r="I15" s="191"/>
      <c r="J15" s="77" t="s">
        <v>576</v>
      </c>
      <c r="K15" s="133">
        <v>3</v>
      </c>
    </row>
    <row r="16" spans="1:17" s="131" customFormat="1" ht="17" thickBot="1" x14ac:dyDescent="0.25">
      <c r="A16" s="187" t="s">
        <v>575</v>
      </c>
      <c r="B16" s="190" t="s">
        <v>329</v>
      </c>
      <c r="C16" s="188"/>
      <c r="D16" s="187" t="s">
        <v>574</v>
      </c>
      <c r="E16" s="189" t="s">
        <v>698</v>
      </c>
      <c r="F16" s="188"/>
      <c r="G16" s="187" t="s">
        <v>572</v>
      </c>
      <c r="H16" s="189" t="s">
        <v>624</v>
      </c>
      <c r="I16" s="188"/>
      <c r="J16" s="187" t="s">
        <v>571</v>
      </c>
      <c r="K16" s="132">
        <v>1</v>
      </c>
    </row>
    <row r="17" spans="1:11" s="131" customFormat="1" ht="28" x14ac:dyDescent="0.2">
      <c r="A17" s="195" t="s">
        <v>583</v>
      </c>
      <c r="B17" s="192" t="s">
        <v>333</v>
      </c>
      <c r="C17" s="193"/>
      <c r="D17" s="77" t="s">
        <v>582</v>
      </c>
      <c r="E17" s="194" t="s">
        <v>693</v>
      </c>
      <c r="F17" s="193"/>
      <c r="G17" s="77" t="s">
        <v>581</v>
      </c>
      <c r="H17" s="194" t="s">
        <v>669</v>
      </c>
      <c r="I17" s="193"/>
      <c r="J17" s="77" t="s">
        <v>580</v>
      </c>
      <c r="K17" s="133">
        <v>2012</v>
      </c>
    </row>
    <row r="18" spans="1:11" s="131" customFormat="1" ht="28" x14ac:dyDescent="0.2">
      <c r="A18" s="77" t="s">
        <v>579</v>
      </c>
      <c r="B18" s="192" t="s">
        <v>328</v>
      </c>
      <c r="C18" s="191"/>
      <c r="D18" s="77" t="s">
        <v>578</v>
      </c>
      <c r="E18" s="138" t="s">
        <v>692</v>
      </c>
      <c r="F18" s="191"/>
      <c r="G18" s="77" t="s">
        <v>577</v>
      </c>
      <c r="H18" s="138" t="s">
        <v>573</v>
      </c>
      <c r="I18" s="191"/>
      <c r="J18" s="77" t="s">
        <v>576</v>
      </c>
      <c r="K18" s="133">
        <v>3</v>
      </c>
    </row>
    <row r="19" spans="1:11" s="131" customFormat="1" ht="17" thickBot="1" x14ac:dyDescent="0.25">
      <c r="A19" s="187" t="s">
        <v>575</v>
      </c>
      <c r="B19" s="190" t="s">
        <v>329</v>
      </c>
      <c r="C19" s="188"/>
      <c r="D19" s="187" t="s">
        <v>574</v>
      </c>
      <c r="E19" s="189" t="s">
        <v>697</v>
      </c>
      <c r="F19" s="188"/>
      <c r="G19" s="187" t="s">
        <v>572</v>
      </c>
      <c r="H19" s="189" t="s">
        <v>624</v>
      </c>
      <c r="I19" s="188"/>
      <c r="J19" s="187" t="s">
        <v>571</v>
      </c>
      <c r="K19" s="132">
        <v>1</v>
      </c>
    </row>
    <row r="20" spans="1:11" s="131" customFormat="1" ht="28" x14ac:dyDescent="0.2">
      <c r="A20" s="195" t="s">
        <v>583</v>
      </c>
      <c r="B20" s="192" t="s">
        <v>334</v>
      </c>
      <c r="C20" s="193"/>
      <c r="D20" s="77" t="s">
        <v>582</v>
      </c>
      <c r="E20" s="194" t="s">
        <v>639</v>
      </c>
      <c r="F20" s="193"/>
      <c r="G20" s="77" t="s">
        <v>581</v>
      </c>
      <c r="H20" s="194" t="s">
        <v>673</v>
      </c>
      <c r="I20" s="193"/>
      <c r="J20" s="77" t="s">
        <v>580</v>
      </c>
      <c r="K20" s="133">
        <v>1995</v>
      </c>
    </row>
    <row r="21" spans="1:11" s="131" customFormat="1" ht="28" x14ac:dyDescent="0.2">
      <c r="A21" s="77" t="s">
        <v>579</v>
      </c>
      <c r="B21" s="192" t="s">
        <v>225</v>
      </c>
      <c r="C21" s="191"/>
      <c r="D21" s="77" t="s">
        <v>578</v>
      </c>
      <c r="E21" s="138" t="s">
        <v>696</v>
      </c>
      <c r="F21" s="191"/>
      <c r="G21" s="77" t="s">
        <v>577</v>
      </c>
      <c r="H21" s="138" t="s">
        <v>671</v>
      </c>
      <c r="I21" s="191"/>
      <c r="J21" s="77" t="s">
        <v>576</v>
      </c>
      <c r="K21" s="133">
        <v>1</v>
      </c>
    </row>
    <row r="22" spans="1:11" s="131" customFormat="1" ht="17" thickBot="1" x14ac:dyDescent="0.25">
      <c r="A22" s="187" t="s">
        <v>575</v>
      </c>
      <c r="B22" s="190" t="s">
        <v>329</v>
      </c>
      <c r="C22" s="188"/>
      <c r="D22" s="187" t="s">
        <v>574</v>
      </c>
      <c r="E22" s="189" t="s">
        <v>695</v>
      </c>
      <c r="F22" s="188"/>
      <c r="G22" s="187" t="s">
        <v>572</v>
      </c>
      <c r="H22" s="189" t="s">
        <v>595</v>
      </c>
      <c r="I22" s="188"/>
      <c r="J22" s="187" t="s">
        <v>571</v>
      </c>
      <c r="K22" s="132">
        <v>1</v>
      </c>
    </row>
    <row r="23" spans="1:11" s="131" customFormat="1" ht="28" x14ac:dyDescent="0.2">
      <c r="A23" s="195" t="s">
        <v>583</v>
      </c>
      <c r="B23" s="192" t="s">
        <v>335</v>
      </c>
      <c r="C23" s="193"/>
      <c r="D23" s="77" t="s">
        <v>582</v>
      </c>
      <c r="E23" s="194" t="s">
        <v>693</v>
      </c>
      <c r="F23" s="193"/>
      <c r="G23" s="77" t="s">
        <v>581</v>
      </c>
      <c r="H23" s="194" t="s">
        <v>669</v>
      </c>
      <c r="I23" s="193"/>
      <c r="J23" s="77" t="s">
        <v>580</v>
      </c>
      <c r="K23" s="133">
        <v>2013</v>
      </c>
    </row>
    <row r="24" spans="1:11" s="131" customFormat="1" ht="28" x14ac:dyDescent="0.2">
      <c r="A24" s="77" t="s">
        <v>579</v>
      </c>
      <c r="B24" s="192" t="s">
        <v>328</v>
      </c>
      <c r="C24" s="191"/>
      <c r="D24" s="77" t="s">
        <v>578</v>
      </c>
      <c r="E24" s="138" t="s">
        <v>692</v>
      </c>
      <c r="F24" s="191"/>
      <c r="G24" s="77" t="s">
        <v>577</v>
      </c>
      <c r="H24" s="138" t="s">
        <v>573</v>
      </c>
      <c r="I24" s="191"/>
      <c r="J24" s="77" t="s">
        <v>576</v>
      </c>
      <c r="K24" s="133">
        <v>3</v>
      </c>
    </row>
    <row r="25" spans="1:11" s="131" customFormat="1" ht="17" thickBot="1" x14ac:dyDescent="0.25">
      <c r="A25" s="187" t="s">
        <v>575</v>
      </c>
      <c r="B25" s="190" t="s">
        <v>329</v>
      </c>
      <c r="C25" s="188"/>
      <c r="D25" s="187" t="s">
        <v>574</v>
      </c>
      <c r="E25" s="189" t="s">
        <v>694</v>
      </c>
      <c r="F25" s="188"/>
      <c r="G25" s="187" t="s">
        <v>572</v>
      </c>
      <c r="H25" s="189" t="s">
        <v>624</v>
      </c>
      <c r="I25" s="188"/>
      <c r="J25" s="187" t="s">
        <v>571</v>
      </c>
      <c r="K25" s="132">
        <v>1</v>
      </c>
    </row>
    <row r="26" spans="1:11" s="131" customFormat="1" ht="28" x14ac:dyDescent="0.2">
      <c r="A26" s="195" t="s">
        <v>583</v>
      </c>
      <c r="B26" s="192" t="s">
        <v>336</v>
      </c>
      <c r="C26" s="193"/>
      <c r="D26" s="77" t="s">
        <v>582</v>
      </c>
      <c r="E26" s="194" t="s">
        <v>693</v>
      </c>
      <c r="F26" s="193"/>
      <c r="G26" s="77" t="s">
        <v>581</v>
      </c>
      <c r="H26" s="194" t="s">
        <v>669</v>
      </c>
      <c r="I26" s="193"/>
      <c r="J26" s="77" t="s">
        <v>580</v>
      </c>
      <c r="K26" s="133">
        <v>2012</v>
      </c>
    </row>
    <row r="27" spans="1:11" s="131" customFormat="1" ht="28" x14ac:dyDescent="0.2">
      <c r="A27" s="77" t="s">
        <v>579</v>
      </c>
      <c r="B27" s="192" t="s">
        <v>328</v>
      </c>
      <c r="C27" s="191"/>
      <c r="D27" s="77" t="s">
        <v>578</v>
      </c>
      <c r="E27" s="138" t="s">
        <v>692</v>
      </c>
      <c r="F27" s="191"/>
      <c r="G27" s="77" t="s">
        <v>577</v>
      </c>
      <c r="H27" s="138" t="s">
        <v>573</v>
      </c>
      <c r="I27" s="191"/>
      <c r="J27" s="77" t="s">
        <v>576</v>
      </c>
      <c r="K27" s="133">
        <v>3</v>
      </c>
    </row>
    <row r="28" spans="1:11" s="131" customFormat="1" ht="17" thickBot="1" x14ac:dyDescent="0.25">
      <c r="A28" s="187" t="s">
        <v>575</v>
      </c>
      <c r="B28" s="190" t="s">
        <v>329</v>
      </c>
      <c r="C28" s="188"/>
      <c r="D28" s="187" t="s">
        <v>574</v>
      </c>
      <c r="E28" s="189" t="s">
        <v>691</v>
      </c>
      <c r="F28" s="188"/>
      <c r="G28" s="187" t="s">
        <v>572</v>
      </c>
      <c r="H28" s="189" t="s">
        <v>624</v>
      </c>
      <c r="I28" s="188"/>
      <c r="J28" s="187" t="s">
        <v>571</v>
      </c>
      <c r="K28" s="132">
        <v>1</v>
      </c>
    </row>
    <row r="29" spans="1:11" s="131" customFormat="1" ht="28" x14ac:dyDescent="0.2">
      <c r="A29" s="195" t="s">
        <v>583</v>
      </c>
      <c r="B29" s="192" t="s">
        <v>337</v>
      </c>
      <c r="C29" s="193"/>
      <c r="D29" s="77" t="s">
        <v>582</v>
      </c>
      <c r="E29" s="194" t="s">
        <v>573</v>
      </c>
      <c r="F29" s="193"/>
      <c r="G29" s="77" t="s">
        <v>581</v>
      </c>
      <c r="H29" s="194" t="s">
        <v>573</v>
      </c>
      <c r="I29" s="193"/>
      <c r="J29" s="77" t="s">
        <v>580</v>
      </c>
      <c r="K29" s="133" t="s">
        <v>1030</v>
      </c>
    </row>
    <row r="30" spans="1:11" s="131" customFormat="1" ht="28" x14ac:dyDescent="0.2">
      <c r="A30" s="77" t="s">
        <v>579</v>
      </c>
      <c r="B30" s="192" t="s">
        <v>226</v>
      </c>
      <c r="C30" s="191"/>
      <c r="D30" s="77" t="s">
        <v>578</v>
      </c>
      <c r="E30" s="138" t="s">
        <v>573</v>
      </c>
      <c r="F30" s="191"/>
      <c r="G30" s="77" t="s">
        <v>577</v>
      </c>
      <c r="H30" s="138" t="s">
        <v>573</v>
      </c>
      <c r="I30" s="191"/>
      <c r="J30" s="77" t="s">
        <v>576</v>
      </c>
      <c r="K30" s="133">
        <v>3</v>
      </c>
    </row>
    <row r="31" spans="1:11" s="131" customFormat="1" ht="17" thickBot="1" x14ac:dyDescent="0.25">
      <c r="A31" s="187" t="s">
        <v>575</v>
      </c>
      <c r="B31" s="190" t="s">
        <v>690</v>
      </c>
      <c r="C31" s="188"/>
      <c r="D31" s="187" t="s">
        <v>574</v>
      </c>
      <c r="E31" s="189" t="s">
        <v>573</v>
      </c>
      <c r="F31" s="188"/>
      <c r="G31" s="187" t="s">
        <v>572</v>
      </c>
      <c r="H31" s="189" t="s">
        <v>573</v>
      </c>
      <c r="I31" s="188"/>
      <c r="J31" s="187" t="s">
        <v>571</v>
      </c>
      <c r="K31" s="132">
        <v>6</v>
      </c>
    </row>
    <row r="32" spans="1:11" s="131" customFormat="1" ht="28" x14ac:dyDescent="0.2">
      <c r="A32" s="195" t="s">
        <v>583</v>
      </c>
      <c r="B32" s="192" t="s">
        <v>339</v>
      </c>
      <c r="C32" s="193"/>
      <c r="D32" s="77" t="s">
        <v>582</v>
      </c>
      <c r="E32" s="194" t="s">
        <v>639</v>
      </c>
      <c r="F32" s="193"/>
      <c r="G32" s="77" t="s">
        <v>581</v>
      </c>
      <c r="H32" s="194" t="s">
        <v>669</v>
      </c>
      <c r="I32" s="193"/>
      <c r="J32" s="77" t="s">
        <v>580</v>
      </c>
      <c r="K32" s="133">
        <v>2009</v>
      </c>
    </row>
    <row r="33" spans="1:11" s="131" customFormat="1" ht="28" x14ac:dyDescent="0.2">
      <c r="A33" s="77" t="s">
        <v>579</v>
      </c>
      <c r="B33" s="192" t="s">
        <v>225</v>
      </c>
      <c r="C33" s="191"/>
      <c r="D33" s="77" t="s">
        <v>578</v>
      </c>
      <c r="E33" s="138" t="s">
        <v>668</v>
      </c>
      <c r="F33" s="191"/>
      <c r="G33" s="77" t="s">
        <v>577</v>
      </c>
      <c r="H33" s="138" t="s">
        <v>667</v>
      </c>
      <c r="I33" s="191"/>
      <c r="J33" s="77" t="s">
        <v>576</v>
      </c>
      <c r="K33" s="133">
        <v>2</v>
      </c>
    </row>
    <row r="34" spans="1:11" s="131" customFormat="1" ht="17" thickBot="1" x14ac:dyDescent="0.25">
      <c r="A34" s="187" t="s">
        <v>575</v>
      </c>
      <c r="B34" s="190" t="s">
        <v>338</v>
      </c>
      <c r="C34" s="188"/>
      <c r="D34" s="187" t="s">
        <v>574</v>
      </c>
      <c r="E34" s="189" t="s">
        <v>689</v>
      </c>
      <c r="F34" s="188"/>
      <c r="G34" s="187" t="s">
        <v>572</v>
      </c>
      <c r="H34" s="189" t="s">
        <v>624</v>
      </c>
      <c r="I34" s="188"/>
      <c r="J34" s="187" t="s">
        <v>571</v>
      </c>
      <c r="K34" s="132">
        <v>1</v>
      </c>
    </row>
    <row r="35" spans="1:11" s="131" customFormat="1" ht="28" x14ac:dyDescent="0.2">
      <c r="A35" s="195" t="s">
        <v>583</v>
      </c>
      <c r="B35" s="192" t="s">
        <v>340</v>
      </c>
      <c r="C35" s="193"/>
      <c r="D35" s="77" t="s">
        <v>582</v>
      </c>
      <c r="E35" s="194" t="s">
        <v>639</v>
      </c>
      <c r="F35" s="193"/>
      <c r="G35" s="77" t="s">
        <v>581</v>
      </c>
      <c r="H35" s="194" t="s">
        <v>669</v>
      </c>
      <c r="I35" s="193"/>
      <c r="J35" s="77" t="s">
        <v>580</v>
      </c>
      <c r="K35" s="133">
        <v>2009</v>
      </c>
    </row>
    <row r="36" spans="1:11" s="131" customFormat="1" ht="28" x14ac:dyDescent="0.2">
      <c r="A36" s="77" t="s">
        <v>579</v>
      </c>
      <c r="B36" s="192" t="s">
        <v>225</v>
      </c>
      <c r="C36" s="191"/>
      <c r="D36" s="77" t="s">
        <v>578</v>
      </c>
      <c r="E36" s="138" t="s">
        <v>668</v>
      </c>
      <c r="F36" s="191"/>
      <c r="G36" s="77" t="s">
        <v>577</v>
      </c>
      <c r="H36" s="138" t="s">
        <v>667</v>
      </c>
      <c r="I36" s="191"/>
      <c r="J36" s="77" t="s">
        <v>576</v>
      </c>
      <c r="K36" s="133">
        <v>2</v>
      </c>
    </row>
    <row r="37" spans="1:11" s="131" customFormat="1" ht="17" thickBot="1" x14ac:dyDescent="0.25">
      <c r="A37" s="187" t="s">
        <v>575</v>
      </c>
      <c r="B37" s="190" t="s">
        <v>338</v>
      </c>
      <c r="C37" s="188"/>
      <c r="D37" s="187" t="s">
        <v>574</v>
      </c>
      <c r="E37" s="189" t="s">
        <v>688</v>
      </c>
      <c r="F37" s="188"/>
      <c r="G37" s="187" t="s">
        <v>572</v>
      </c>
      <c r="H37" s="189" t="s">
        <v>624</v>
      </c>
      <c r="I37" s="188"/>
      <c r="J37" s="187" t="s">
        <v>571</v>
      </c>
      <c r="K37" s="132">
        <v>1</v>
      </c>
    </row>
    <row r="38" spans="1:11" s="131" customFormat="1" ht="28" x14ac:dyDescent="0.2">
      <c r="A38" s="195" t="s">
        <v>583</v>
      </c>
      <c r="B38" s="192" t="s">
        <v>341</v>
      </c>
      <c r="C38" s="193"/>
      <c r="D38" s="77" t="s">
        <v>582</v>
      </c>
      <c r="E38" s="194" t="s">
        <v>639</v>
      </c>
      <c r="F38" s="193"/>
      <c r="G38" s="77" t="s">
        <v>581</v>
      </c>
      <c r="H38" s="194" t="s">
        <v>669</v>
      </c>
      <c r="I38" s="193"/>
      <c r="J38" s="77" t="s">
        <v>580</v>
      </c>
      <c r="K38" s="133">
        <v>2009</v>
      </c>
    </row>
    <row r="39" spans="1:11" s="131" customFormat="1" ht="28" x14ac:dyDescent="0.2">
      <c r="A39" s="77" t="s">
        <v>579</v>
      </c>
      <c r="B39" s="192" t="s">
        <v>225</v>
      </c>
      <c r="C39" s="191"/>
      <c r="D39" s="77" t="s">
        <v>578</v>
      </c>
      <c r="E39" s="138" t="s">
        <v>668</v>
      </c>
      <c r="F39" s="191"/>
      <c r="G39" s="77" t="s">
        <v>577</v>
      </c>
      <c r="H39" s="138" t="s">
        <v>667</v>
      </c>
      <c r="I39" s="191"/>
      <c r="J39" s="77" t="s">
        <v>576</v>
      </c>
      <c r="K39" s="133">
        <v>2</v>
      </c>
    </row>
    <row r="40" spans="1:11" s="131" customFormat="1" ht="17" thickBot="1" x14ac:dyDescent="0.25">
      <c r="A40" s="187" t="s">
        <v>575</v>
      </c>
      <c r="B40" s="190" t="s">
        <v>338</v>
      </c>
      <c r="C40" s="188"/>
      <c r="D40" s="187" t="s">
        <v>574</v>
      </c>
      <c r="E40" s="189" t="s">
        <v>687</v>
      </c>
      <c r="F40" s="188"/>
      <c r="G40" s="187" t="s">
        <v>572</v>
      </c>
      <c r="H40" s="189" t="s">
        <v>624</v>
      </c>
      <c r="I40" s="188"/>
      <c r="J40" s="187" t="s">
        <v>571</v>
      </c>
      <c r="K40" s="132">
        <v>1</v>
      </c>
    </row>
    <row r="41" spans="1:11" s="131" customFormat="1" ht="28" x14ac:dyDescent="0.2">
      <c r="A41" s="195" t="s">
        <v>583</v>
      </c>
      <c r="B41" s="192" t="s">
        <v>342</v>
      </c>
      <c r="C41" s="193"/>
      <c r="D41" s="77" t="s">
        <v>582</v>
      </c>
      <c r="E41" s="194" t="s">
        <v>639</v>
      </c>
      <c r="F41" s="193"/>
      <c r="G41" s="77" t="s">
        <v>581</v>
      </c>
      <c r="H41" s="194" t="s">
        <v>669</v>
      </c>
      <c r="I41" s="193"/>
      <c r="J41" s="77" t="s">
        <v>580</v>
      </c>
      <c r="K41" s="133">
        <v>2009</v>
      </c>
    </row>
    <row r="42" spans="1:11" s="131" customFormat="1" ht="28" x14ac:dyDescent="0.2">
      <c r="A42" s="77" t="s">
        <v>579</v>
      </c>
      <c r="B42" s="192" t="s">
        <v>225</v>
      </c>
      <c r="C42" s="191"/>
      <c r="D42" s="77" t="s">
        <v>578</v>
      </c>
      <c r="E42" s="138" t="s">
        <v>668</v>
      </c>
      <c r="F42" s="191"/>
      <c r="G42" s="77" t="s">
        <v>577</v>
      </c>
      <c r="H42" s="138" t="s">
        <v>667</v>
      </c>
      <c r="I42" s="191"/>
      <c r="J42" s="77" t="s">
        <v>576</v>
      </c>
      <c r="K42" s="133">
        <v>2</v>
      </c>
    </row>
    <row r="43" spans="1:11" s="131" customFormat="1" ht="17" thickBot="1" x14ac:dyDescent="0.25">
      <c r="A43" s="187" t="s">
        <v>575</v>
      </c>
      <c r="B43" s="190" t="s">
        <v>338</v>
      </c>
      <c r="C43" s="188"/>
      <c r="D43" s="187" t="s">
        <v>574</v>
      </c>
      <c r="E43" s="189" t="s">
        <v>686</v>
      </c>
      <c r="F43" s="188"/>
      <c r="G43" s="187" t="s">
        <v>572</v>
      </c>
      <c r="H43" s="189" t="s">
        <v>624</v>
      </c>
      <c r="I43" s="188"/>
      <c r="J43" s="187" t="s">
        <v>571</v>
      </c>
      <c r="K43" s="132">
        <v>1</v>
      </c>
    </row>
    <row r="44" spans="1:11" s="131" customFormat="1" ht="28" x14ac:dyDescent="0.2">
      <c r="A44" s="195" t="s">
        <v>583</v>
      </c>
      <c r="B44" s="192" t="s">
        <v>240</v>
      </c>
      <c r="C44" s="193"/>
      <c r="D44" s="77" t="s">
        <v>582</v>
      </c>
      <c r="E44" s="194" t="s">
        <v>660</v>
      </c>
      <c r="F44" s="193"/>
      <c r="G44" s="77" t="s">
        <v>581</v>
      </c>
      <c r="H44" s="194" t="s">
        <v>573</v>
      </c>
      <c r="I44" s="193"/>
      <c r="J44" s="77" t="s">
        <v>580</v>
      </c>
      <c r="K44" s="133">
        <v>2002</v>
      </c>
    </row>
    <row r="45" spans="1:11" s="131" customFormat="1" ht="28" x14ac:dyDescent="0.2">
      <c r="A45" s="77" t="s">
        <v>579</v>
      </c>
      <c r="B45" s="192" t="s">
        <v>225</v>
      </c>
      <c r="C45" s="191"/>
      <c r="D45" s="77" t="s">
        <v>578</v>
      </c>
      <c r="E45" s="138" t="s">
        <v>659</v>
      </c>
      <c r="F45" s="191"/>
      <c r="G45" s="77" t="s">
        <v>577</v>
      </c>
      <c r="H45" s="138" t="s">
        <v>658</v>
      </c>
      <c r="I45" s="191"/>
      <c r="J45" s="77" t="s">
        <v>576</v>
      </c>
      <c r="K45" s="133">
        <v>1</v>
      </c>
    </row>
    <row r="46" spans="1:11" s="131" customFormat="1" ht="17" thickBot="1" x14ac:dyDescent="0.25">
      <c r="A46" s="187" t="s">
        <v>575</v>
      </c>
      <c r="B46" s="190" t="s">
        <v>338</v>
      </c>
      <c r="C46" s="188"/>
      <c r="D46" s="187" t="s">
        <v>574</v>
      </c>
      <c r="E46" s="189" t="s">
        <v>685</v>
      </c>
      <c r="F46" s="188"/>
      <c r="G46" s="187" t="s">
        <v>572</v>
      </c>
      <c r="H46" s="189" t="s">
        <v>595</v>
      </c>
      <c r="I46" s="188"/>
      <c r="J46" s="187" t="s">
        <v>571</v>
      </c>
      <c r="K46" s="132">
        <v>1</v>
      </c>
    </row>
    <row r="47" spans="1:11" s="131" customFormat="1" ht="28" x14ac:dyDescent="0.2">
      <c r="A47" s="195" t="s">
        <v>583</v>
      </c>
      <c r="B47" s="192" t="s">
        <v>343</v>
      </c>
      <c r="C47" s="193"/>
      <c r="D47" s="77" t="s">
        <v>582</v>
      </c>
      <c r="E47" s="194" t="s">
        <v>639</v>
      </c>
      <c r="F47" s="193"/>
      <c r="G47" s="77" t="s">
        <v>581</v>
      </c>
      <c r="H47" s="194" t="s">
        <v>669</v>
      </c>
      <c r="I47" s="193"/>
      <c r="J47" s="77" t="s">
        <v>580</v>
      </c>
      <c r="K47" s="133">
        <v>2009</v>
      </c>
    </row>
    <row r="48" spans="1:11" s="131" customFormat="1" ht="28" x14ac:dyDescent="0.2">
      <c r="A48" s="77" t="s">
        <v>579</v>
      </c>
      <c r="B48" s="192" t="s">
        <v>225</v>
      </c>
      <c r="C48" s="191"/>
      <c r="D48" s="77" t="s">
        <v>578</v>
      </c>
      <c r="E48" s="138" t="s">
        <v>668</v>
      </c>
      <c r="F48" s="191"/>
      <c r="G48" s="77" t="s">
        <v>577</v>
      </c>
      <c r="H48" s="138" t="s">
        <v>667</v>
      </c>
      <c r="I48" s="191"/>
      <c r="J48" s="77" t="s">
        <v>576</v>
      </c>
      <c r="K48" s="133">
        <v>2</v>
      </c>
    </row>
    <row r="49" spans="1:11" s="131" customFormat="1" ht="17" thickBot="1" x14ac:dyDescent="0.25">
      <c r="A49" s="187" t="s">
        <v>575</v>
      </c>
      <c r="B49" s="190" t="s">
        <v>338</v>
      </c>
      <c r="C49" s="188"/>
      <c r="D49" s="187" t="s">
        <v>574</v>
      </c>
      <c r="E49" s="189" t="s">
        <v>684</v>
      </c>
      <c r="F49" s="188"/>
      <c r="G49" s="187" t="s">
        <v>572</v>
      </c>
      <c r="H49" s="189" t="s">
        <v>624</v>
      </c>
      <c r="I49" s="188"/>
      <c r="J49" s="187" t="s">
        <v>571</v>
      </c>
      <c r="K49" s="132">
        <v>1</v>
      </c>
    </row>
    <row r="50" spans="1:11" s="131" customFormat="1" ht="28" x14ac:dyDescent="0.2">
      <c r="A50" s="195" t="s">
        <v>583</v>
      </c>
      <c r="B50" s="192" t="s">
        <v>344</v>
      </c>
      <c r="C50" s="193"/>
      <c r="D50" s="77" t="s">
        <v>582</v>
      </c>
      <c r="E50" s="194" t="s">
        <v>639</v>
      </c>
      <c r="F50" s="193"/>
      <c r="G50" s="77" t="s">
        <v>581</v>
      </c>
      <c r="H50" s="194" t="s">
        <v>669</v>
      </c>
      <c r="I50" s="193"/>
      <c r="J50" s="77" t="s">
        <v>580</v>
      </c>
      <c r="K50" s="133">
        <v>2009</v>
      </c>
    </row>
    <row r="51" spans="1:11" s="131" customFormat="1" ht="28" x14ac:dyDescent="0.2">
      <c r="A51" s="77" t="s">
        <v>579</v>
      </c>
      <c r="B51" s="192" t="s">
        <v>225</v>
      </c>
      <c r="C51" s="191"/>
      <c r="D51" s="77" t="s">
        <v>578</v>
      </c>
      <c r="E51" s="138" t="s">
        <v>668</v>
      </c>
      <c r="F51" s="191"/>
      <c r="G51" s="77" t="s">
        <v>577</v>
      </c>
      <c r="H51" s="138" t="s">
        <v>667</v>
      </c>
      <c r="I51" s="191"/>
      <c r="J51" s="77" t="s">
        <v>576</v>
      </c>
      <c r="K51" s="133">
        <v>2</v>
      </c>
    </row>
    <row r="52" spans="1:11" s="131" customFormat="1" ht="17" thickBot="1" x14ac:dyDescent="0.25">
      <c r="A52" s="187" t="s">
        <v>575</v>
      </c>
      <c r="B52" s="190" t="s">
        <v>338</v>
      </c>
      <c r="C52" s="188"/>
      <c r="D52" s="187" t="s">
        <v>574</v>
      </c>
      <c r="E52" s="189" t="s">
        <v>683</v>
      </c>
      <c r="F52" s="188"/>
      <c r="G52" s="187" t="s">
        <v>572</v>
      </c>
      <c r="H52" s="189" t="s">
        <v>624</v>
      </c>
      <c r="I52" s="188"/>
      <c r="J52" s="187" t="s">
        <v>571</v>
      </c>
      <c r="K52" s="132">
        <v>1</v>
      </c>
    </row>
    <row r="53" spans="1:11" s="131" customFormat="1" ht="28" x14ac:dyDescent="0.2">
      <c r="A53" s="195" t="s">
        <v>583</v>
      </c>
      <c r="B53" s="192" t="s">
        <v>345</v>
      </c>
      <c r="C53" s="193"/>
      <c r="D53" s="77" t="s">
        <v>582</v>
      </c>
      <c r="E53" s="194" t="s">
        <v>639</v>
      </c>
      <c r="F53" s="193"/>
      <c r="G53" s="77" t="s">
        <v>581</v>
      </c>
      <c r="H53" s="194" t="s">
        <v>669</v>
      </c>
      <c r="I53" s="193"/>
      <c r="J53" s="77" t="s">
        <v>580</v>
      </c>
      <c r="K53" s="133">
        <v>2009</v>
      </c>
    </row>
    <row r="54" spans="1:11" s="131" customFormat="1" ht="28" x14ac:dyDescent="0.2">
      <c r="A54" s="77" t="s">
        <v>579</v>
      </c>
      <c r="B54" s="192" t="s">
        <v>225</v>
      </c>
      <c r="C54" s="191"/>
      <c r="D54" s="77" t="s">
        <v>578</v>
      </c>
      <c r="E54" s="138" t="s">
        <v>668</v>
      </c>
      <c r="F54" s="191"/>
      <c r="G54" s="77" t="s">
        <v>577</v>
      </c>
      <c r="H54" s="138" t="s">
        <v>667</v>
      </c>
      <c r="I54" s="191"/>
      <c r="J54" s="77" t="s">
        <v>576</v>
      </c>
      <c r="K54" s="133">
        <v>2</v>
      </c>
    </row>
    <row r="55" spans="1:11" s="131" customFormat="1" ht="17" thickBot="1" x14ac:dyDescent="0.25">
      <c r="A55" s="187" t="s">
        <v>575</v>
      </c>
      <c r="B55" s="190" t="s">
        <v>338</v>
      </c>
      <c r="C55" s="188"/>
      <c r="D55" s="187" t="s">
        <v>574</v>
      </c>
      <c r="E55" s="189" t="s">
        <v>682</v>
      </c>
      <c r="F55" s="188"/>
      <c r="G55" s="187" t="s">
        <v>572</v>
      </c>
      <c r="H55" s="189" t="s">
        <v>624</v>
      </c>
      <c r="I55" s="188"/>
      <c r="J55" s="187" t="s">
        <v>571</v>
      </c>
      <c r="K55" s="132">
        <v>1</v>
      </c>
    </row>
    <row r="56" spans="1:11" s="131" customFormat="1" ht="28" x14ac:dyDescent="0.2">
      <c r="A56" s="195" t="s">
        <v>583</v>
      </c>
      <c r="B56" s="192" t="s">
        <v>346</v>
      </c>
      <c r="C56" s="193"/>
      <c r="D56" s="77" t="s">
        <v>582</v>
      </c>
      <c r="E56" s="194" t="s">
        <v>639</v>
      </c>
      <c r="F56" s="193"/>
      <c r="G56" s="77" t="s">
        <v>581</v>
      </c>
      <c r="H56" s="194" t="s">
        <v>669</v>
      </c>
      <c r="I56" s="193"/>
      <c r="J56" s="77" t="s">
        <v>580</v>
      </c>
      <c r="K56" s="133">
        <v>2009</v>
      </c>
    </row>
    <row r="57" spans="1:11" s="131" customFormat="1" ht="28" x14ac:dyDescent="0.2">
      <c r="A57" s="77" t="s">
        <v>579</v>
      </c>
      <c r="B57" s="192" t="s">
        <v>225</v>
      </c>
      <c r="C57" s="191"/>
      <c r="D57" s="77" t="s">
        <v>578</v>
      </c>
      <c r="E57" s="138" t="s">
        <v>668</v>
      </c>
      <c r="F57" s="191"/>
      <c r="G57" s="77" t="s">
        <v>577</v>
      </c>
      <c r="H57" s="138" t="s">
        <v>667</v>
      </c>
      <c r="I57" s="191"/>
      <c r="J57" s="77" t="s">
        <v>576</v>
      </c>
      <c r="K57" s="133">
        <v>2</v>
      </c>
    </row>
    <row r="58" spans="1:11" s="131" customFormat="1" ht="17" thickBot="1" x14ac:dyDescent="0.25">
      <c r="A58" s="187" t="s">
        <v>575</v>
      </c>
      <c r="B58" s="190" t="s">
        <v>338</v>
      </c>
      <c r="C58" s="188"/>
      <c r="D58" s="187" t="s">
        <v>574</v>
      </c>
      <c r="E58" s="189" t="s">
        <v>681</v>
      </c>
      <c r="F58" s="188"/>
      <c r="G58" s="187" t="s">
        <v>572</v>
      </c>
      <c r="H58" s="189" t="s">
        <v>624</v>
      </c>
      <c r="I58" s="188"/>
      <c r="J58" s="187" t="s">
        <v>571</v>
      </c>
      <c r="K58" s="132">
        <v>1</v>
      </c>
    </row>
    <row r="59" spans="1:11" s="131" customFormat="1" ht="28" x14ac:dyDescent="0.2">
      <c r="A59" s="195" t="s">
        <v>583</v>
      </c>
      <c r="B59" s="192" t="s">
        <v>348</v>
      </c>
      <c r="C59" s="193"/>
      <c r="D59" s="77" t="s">
        <v>582</v>
      </c>
      <c r="E59" s="194" t="s">
        <v>639</v>
      </c>
      <c r="F59" s="193"/>
      <c r="G59" s="77" t="s">
        <v>581</v>
      </c>
      <c r="H59" s="194" t="s">
        <v>646</v>
      </c>
      <c r="I59" s="193"/>
      <c r="J59" s="77" t="s">
        <v>580</v>
      </c>
      <c r="K59" s="133">
        <v>2015</v>
      </c>
    </row>
    <row r="60" spans="1:11" s="131" customFormat="1" ht="28" x14ac:dyDescent="0.2">
      <c r="A60" s="77" t="s">
        <v>579</v>
      </c>
      <c r="B60" s="192" t="s">
        <v>225</v>
      </c>
      <c r="C60" s="191"/>
      <c r="D60" s="77" t="s">
        <v>578</v>
      </c>
      <c r="E60" s="138" t="s">
        <v>680</v>
      </c>
      <c r="F60" s="191"/>
      <c r="G60" s="77" t="s">
        <v>577</v>
      </c>
      <c r="H60" s="138" t="s">
        <v>679</v>
      </c>
      <c r="I60" s="191"/>
      <c r="J60" s="77" t="s">
        <v>576</v>
      </c>
      <c r="K60" s="133">
        <v>3</v>
      </c>
    </row>
    <row r="61" spans="1:11" s="131" customFormat="1" ht="17" thickBot="1" x14ac:dyDescent="0.25">
      <c r="A61" s="187" t="s">
        <v>575</v>
      </c>
      <c r="B61" s="190" t="s">
        <v>347</v>
      </c>
      <c r="C61" s="188"/>
      <c r="D61" s="187" t="s">
        <v>574</v>
      </c>
      <c r="E61" s="189" t="s">
        <v>678</v>
      </c>
      <c r="F61" s="188"/>
      <c r="G61" s="187" t="s">
        <v>572</v>
      </c>
      <c r="H61" s="189" t="s">
        <v>624</v>
      </c>
      <c r="I61" s="188"/>
      <c r="J61" s="187" t="s">
        <v>571</v>
      </c>
      <c r="K61" s="132">
        <v>1</v>
      </c>
    </row>
    <row r="62" spans="1:11" s="131" customFormat="1" ht="28" x14ac:dyDescent="0.2">
      <c r="A62" s="195" t="s">
        <v>583</v>
      </c>
      <c r="B62" s="192" t="s">
        <v>350</v>
      </c>
      <c r="C62" s="193"/>
      <c r="D62" s="77" t="s">
        <v>582</v>
      </c>
      <c r="E62" s="194" t="s">
        <v>677</v>
      </c>
      <c r="F62" s="193"/>
      <c r="G62" s="77" t="s">
        <v>581</v>
      </c>
      <c r="H62" s="194" t="s">
        <v>676</v>
      </c>
      <c r="I62" s="193"/>
      <c r="J62" s="77" t="s">
        <v>580</v>
      </c>
      <c r="K62" s="133">
        <v>2014</v>
      </c>
    </row>
    <row r="63" spans="1:11" s="131" customFormat="1" ht="28" x14ac:dyDescent="0.2">
      <c r="A63" s="77" t="s">
        <v>579</v>
      </c>
      <c r="B63" s="192" t="s">
        <v>349</v>
      </c>
      <c r="C63" s="191"/>
      <c r="D63" s="77" t="s">
        <v>578</v>
      </c>
      <c r="E63" s="138" t="s">
        <v>675</v>
      </c>
      <c r="F63" s="191"/>
      <c r="G63" s="77" t="s">
        <v>577</v>
      </c>
      <c r="H63" s="138" t="s">
        <v>1031</v>
      </c>
      <c r="I63" s="191"/>
      <c r="J63" s="77" t="s">
        <v>576</v>
      </c>
      <c r="K63" s="133">
        <v>3</v>
      </c>
    </row>
    <row r="64" spans="1:11" s="131" customFormat="1" ht="17" thickBot="1" x14ac:dyDescent="0.25">
      <c r="A64" s="187" t="s">
        <v>575</v>
      </c>
      <c r="B64" s="190" t="s">
        <v>347</v>
      </c>
      <c r="C64" s="188"/>
      <c r="D64" s="187" t="s">
        <v>574</v>
      </c>
      <c r="E64" s="189" t="s">
        <v>674</v>
      </c>
      <c r="F64" s="188"/>
      <c r="G64" s="187" t="s">
        <v>572</v>
      </c>
      <c r="H64" s="189" t="s">
        <v>624</v>
      </c>
      <c r="I64" s="188"/>
      <c r="J64" s="187" t="s">
        <v>571</v>
      </c>
      <c r="K64" s="132">
        <v>1</v>
      </c>
    </row>
    <row r="65" spans="1:11" s="131" customFormat="1" ht="28" x14ac:dyDescent="0.2">
      <c r="A65" s="195" t="s">
        <v>583</v>
      </c>
      <c r="B65" s="192" t="s">
        <v>352</v>
      </c>
      <c r="C65" s="193"/>
      <c r="D65" s="77" t="s">
        <v>582</v>
      </c>
      <c r="E65" s="194" t="s">
        <v>639</v>
      </c>
      <c r="F65" s="193"/>
      <c r="G65" s="77" t="s">
        <v>581</v>
      </c>
      <c r="H65" s="194" t="s">
        <v>673</v>
      </c>
      <c r="I65" s="193"/>
      <c r="J65" s="77" t="s">
        <v>580</v>
      </c>
      <c r="K65" s="133">
        <v>2009</v>
      </c>
    </row>
    <row r="66" spans="1:11" s="131" customFormat="1" ht="28" x14ac:dyDescent="0.2">
      <c r="A66" s="77" t="s">
        <v>579</v>
      </c>
      <c r="B66" s="192" t="s">
        <v>225</v>
      </c>
      <c r="C66" s="191"/>
      <c r="D66" s="77" t="s">
        <v>578</v>
      </c>
      <c r="E66" s="138" t="s">
        <v>672</v>
      </c>
      <c r="F66" s="191"/>
      <c r="G66" s="77" t="s">
        <v>577</v>
      </c>
      <c r="H66" s="138" t="s">
        <v>671</v>
      </c>
      <c r="I66" s="191"/>
      <c r="J66" s="77" t="s">
        <v>576</v>
      </c>
      <c r="K66" s="133">
        <v>2</v>
      </c>
    </row>
    <row r="67" spans="1:11" s="131" customFormat="1" ht="17" thickBot="1" x14ac:dyDescent="0.25">
      <c r="A67" s="187" t="s">
        <v>575</v>
      </c>
      <c r="B67" s="190" t="s">
        <v>351</v>
      </c>
      <c r="C67" s="188"/>
      <c r="D67" s="187" t="s">
        <v>574</v>
      </c>
      <c r="E67" s="189" t="s">
        <v>670</v>
      </c>
      <c r="F67" s="188"/>
      <c r="G67" s="187" t="s">
        <v>572</v>
      </c>
      <c r="H67" s="189" t="s">
        <v>624</v>
      </c>
      <c r="I67" s="188"/>
      <c r="J67" s="187" t="s">
        <v>571</v>
      </c>
      <c r="K67" s="132">
        <v>1</v>
      </c>
    </row>
    <row r="68" spans="1:11" s="131" customFormat="1" ht="28" x14ac:dyDescent="0.2">
      <c r="A68" s="195" t="s">
        <v>583</v>
      </c>
      <c r="B68" s="192" t="s">
        <v>353</v>
      </c>
      <c r="C68" s="193"/>
      <c r="D68" s="77" t="s">
        <v>582</v>
      </c>
      <c r="E68" s="194" t="s">
        <v>639</v>
      </c>
      <c r="F68" s="193"/>
      <c r="G68" s="77" t="s">
        <v>581</v>
      </c>
      <c r="H68" s="194" t="s">
        <v>669</v>
      </c>
      <c r="I68" s="193"/>
      <c r="J68" s="77" t="s">
        <v>580</v>
      </c>
      <c r="K68" s="133">
        <v>2009</v>
      </c>
    </row>
    <row r="69" spans="1:11" s="131" customFormat="1" ht="28" x14ac:dyDescent="0.2">
      <c r="A69" s="77" t="s">
        <v>579</v>
      </c>
      <c r="B69" s="192" t="s">
        <v>225</v>
      </c>
      <c r="C69" s="191"/>
      <c r="D69" s="77" t="s">
        <v>578</v>
      </c>
      <c r="E69" s="138" t="s">
        <v>668</v>
      </c>
      <c r="F69" s="191"/>
      <c r="G69" s="77" t="s">
        <v>577</v>
      </c>
      <c r="H69" s="138" t="s">
        <v>667</v>
      </c>
      <c r="I69" s="191"/>
      <c r="J69" s="77" t="s">
        <v>576</v>
      </c>
      <c r="K69" s="133">
        <v>2</v>
      </c>
    </row>
    <row r="70" spans="1:11" s="131" customFormat="1" ht="17" thickBot="1" x14ac:dyDescent="0.25">
      <c r="A70" s="187" t="s">
        <v>575</v>
      </c>
      <c r="B70" s="190" t="s">
        <v>351</v>
      </c>
      <c r="C70" s="188"/>
      <c r="D70" s="187" t="s">
        <v>574</v>
      </c>
      <c r="E70" s="189" t="s">
        <v>666</v>
      </c>
      <c r="F70" s="188"/>
      <c r="G70" s="187" t="s">
        <v>572</v>
      </c>
      <c r="H70" s="189" t="s">
        <v>624</v>
      </c>
      <c r="I70" s="188"/>
      <c r="J70" s="187" t="s">
        <v>571</v>
      </c>
      <c r="K70" s="132">
        <v>1</v>
      </c>
    </row>
    <row r="71" spans="1:11" s="131" customFormat="1" ht="28" x14ac:dyDescent="0.2">
      <c r="A71" s="195" t="s">
        <v>583</v>
      </c>
      <c r="B71" s="192" t="s">
        <v>354</v>
      </c>
      <c r="C71" s="193"/>
      <c r="D71" s="77" t="s">
        <v>582</v>
      </c>
      <c r="E71" s="194" t="s">
        <v>639</v>
      </c>
      <c r="F71" s="193"/>
      <c r="G71" s="77" t="s">
        <v>581</v>
      </c>
      <c r="H71" s="194" t="s">
        <v>665</v>
      </c>
      <c r="I71" s="193"/>
      <c r="J71" s="77" t="s">
        <v>580</v>
      </c>
      <c r="K71" s="133">
        <v>2016</v>
      </c>
    </row>
    <row r="72" spans="1:11" s="131" customFormat="1" ht="28" x14ac:dyDescent="0.2">
      <c r="A72" s="77" t="s">
        <v>579</v>
      </c>
      <c r="B72" s="192" t="s">
        <v>225</v>
      </c>
      <c r="C72" s="191"/>
      <c r="D72" s="77" t="s">
        <v>578</v>
      </c>
      <c r="E72" s="138" t="s">
        <v>664</v>
      </c>
      <c r="F72" s="191"/>
      <c r="G72" s="77" t="s">
        <v>577</v>
      </c>
      <c r="H72" s="138" t="s">
        <v>663</v>
      </c>
      <c r="I72" s="191"/>
      <c r="J72" s="77" t="s">
        <v>576</v>
      </c>
      <c r="K72" s="133">
        <v>3</v>
      </c>
    </row>
    <row r="73" spans="1:11" s="131" customFormat="1" ht="17" thickBot="1" x14ac:dyDescent="0.25">
      <c r="A73" s="187" t="s">
        <v>575</v>
      </c>
      <c r="B73" s="190" t="s">
        <v>351</v>
      </c>
      <c r="C73" s="188"/>
      <c r="D73" s="187" t="s">
        <v>574</v>
      </c>
      <c r="E73" s="189" t="s">
        <v>662</v>
      </c>
      <c r="F73" s="188"/>
      <c r="G73" s="187" t="s">
        <v>572</v>
      </c>
      <c r="H73" s="189" t="s">
        <v>624</v>
      </c>
      <c r="I73" s="188"/>
      <c r="J73" s="187" t="s">
        <v>571</v>
      </c>
      <c r="K73" s="132">
        <v>1</v>
      </c>
    </row>
    <row r="74" spans="1:11" s="131" customFormat="1" ht="28" x14ac:dyDescent="0.2">
      <c r="A74" s="195" t="s">
        <v>583</v>
      </c>
      <c r="B74" s="192" t="s">
        <v>355</v>
      </c>
      <c r="C74" s="193"/>
      <c r="D74" s="77" t="s">
        <v>582</v>
      </c>
      <c r="E74" s="194" t="s">
        <v>639</v>
      </c>
      <c r="F74" s="193"/>
      <c r="G74" s="77" t="s">
        <v>581</v>
      </c>
      <c r="H74" s="194" t="s">
        <v>651</v>
      </c>
      <c r="I74" s="193"/>
      <c r="J74" s="77" t="s">
        <v>580</v>
      </c>
      <c r="K74" s="133">
        <v>2013</v>
      </c>
    </row>
    <row r="75" spans="1:11" s="131" customFormat="1" ht="28" x14ac:dyDescent="0.2">
      <c r="A75" s="77" t="s">
        <v>579</v>
      </c>
      <c r="B75" s="192" t="s">
        <v>225</v>
      </c>
      <c r="C75" s="191"/>
      <c r="D75" s="77" t="s">
        <v>578</v>
      </c>
      <c r="E75" s="138" t="s">
        <v>650</v>
      </c>
      <c r="F75" s="191"/>
      <c r="G75" s="77" t="s">
        <v>577</v>
      </c>
      <c r="H75" s="138" t="s">
        <v>637</v>
      </c>
      <c r="I75" s="191"/>
      <c r="J75" s="77" t="s">
        <v>576</v>
      </c>
      <c r="K75" s="133">
        <v>3</v>
      </c>
    </row>
    <row r="76" spans="1:11" s="131" customFormat="1" ht="17" thickBot="1" x14ac:dyDescent="0.25">
      <c r="A76" s="187" t="s">
        <v>575</v>
      </c>
      <c r="B76" s="190" t="s">
        <v>351</v>
      </c>
      <c r="C76" s="188"/>
      <c r="D76" s="187" t="s">
        <v>574</v>
      </c>
      <c r="E76" s="189" t="s">
        <v>661</v>
      </c>
      <c r="F76" s="188"/>
      <c r="G76" s="187" t="s">
        <v>572</v>
      </c>
      <c r="H76" s="189" t="s">
        <v>624</v>
      </c>
      <c r="I76" s="188"/>
      <c r="J76" s="187" t="s">
        <v>571</v>
      </c>
      <c r="K76" s="132">
        <v>1</v>
      </c>
    </row>
    <row r="77" spans="1:11" s="131" customFormat="1" ht="28" x14ac:dyDescent="0.2">
      <c r="A77" s="195" t="s">
        <v>583</v>
      </c>
      <c r="B77" s="192" t="s">
        <v>241</v>
      </c>
      <c r="C77" s="193"/>
      <c r="D77" s="77" t="s">
        <v>582</v>
      </c>
      <c r="E77" s="194" t="s">
        <v>660</v>
      </c>
      <c r="F77" s="193"/>
      <c r="G77" s="77" t="s">
        <v>581</v>
      </c>
      <c r="H77" s="194" t="s">
        <v>573</v>
      </c>
      <c r="I77" s="193"/>
      <c r="J77" s="77" t="s">
        <v>580</v>
      </c>
      <c r="K77" s="133">
        <v>2002</v>
      </c>
    </row>
    <row r="78" spans="1:11" s="131" customFormat="1" ht="28" x14ac:dyDescent="0.2">
      <c r="A78" s="77" t="s">
        <v>579</v>
      </c>
      <c r="B78" s="192" t="s">
        <v>225</v>
      </c>
      <c r="C78" s="191"/>
      <c r="D78" s="77" t="s">
        <v>578</v>
      </c>
      <c r="E78" s="138" t="s">
        <v>659</v>
      </c>
      <c r="F78" s="191"/>
      <c r="G78" s="77" t="s">
        <v>577</v>
      </c>
      <c r="H78" s="138" t="s">
        <v>658</v>
      </c>
      <c r="I78" s="191"/>
      <c r="J78" s="77" t="s">
        <v>576</v>
      </c>
      <c r="K78" s="133">
        <v>1</v>
      </c>
    </row>
    <row r="79" spans="1:11" s="131" customFormat="1" ht="17" thickBot="1" x14ac:dyDescent="0.25">
      <c r="A79" s="187" t="s">
        <v>575</v>
      </c>
      <c r="B79" s="190" t="s">
        <v>351</v>
      </c>
      <c r="C79" s="188"/>
      <c r="D79" s="187" t="s">
        <v>574</v>
      </c>
      <c r="E79" s="189" t="s">
        <v>657</v>
      </c>
      <c r="F79" s="188"/>
      <c r="G79" s="187" t="s">
        <v>572</v>
      </c>
      <c r="H79" s="189" t="s">
        <v>595</v>
      </c>
      <c r="I79" s="188"/>
      <c r="J79" s="187" t="s">
        <v>571</v>
      </c>
      <c r="K79" s="132">
        <v>1</v>
      </c>
    </row>
    <row r="80" spans="1:11" s="131" customFormat="1" ht="28" x14ac:dyDescent="0.2">
      <c r="A80" s="195" t="s">
        <v>583</v>
      </c>
      <c r="B80" s="192" t="s">
        <v>356</v>
      </c>
      <c r="C80" s="193"/>
      <c r="D80" s="77" t="s">
        <v>582</v>
      </c>
      <c r="E80" s="194" t="s">
        <v>639</v>
      </c>
      <c r="F80" s="193"/>
      <c r="G80" s="77" t="s">
        <v>581</v>
      </c>
      <c r="H80" s="194" t="s">
        <v>651</v>
      </c>
      <c r="I80" s="193"/>
      <c r="J80" s="77" t="s">
        <v>580</v>
      </c>
      <c r="K80" s="133">
        <v>2013</v>
      </c>
    </row>
    <row r="81" spans="1:11" s="131" customFormat="1" ht="28" x14ac:dyDescent="0.2">
      <c r="A81" s="77" t="s">
        <v>579</v>
      </c>
      <c r="B81" s="192" t="s">
        <v>225</v>
      </c>
      <c r="C81" s="191"/>
      <c r="D81" s="77" t="s">
        <v>578</v>
      </c>
      <c r="E81" s="138" t="s">
        <v>650</v>
      </c>
      <c r="F81" s="191"/>
      <c r="G81" s="77" t="s">
        <v>577</v>
      </c>
      <c r="H81" s="138" t="s">
        <v>637</v>
      </c>
      <c r="I81" s="191"/>
      <c r="J81" s="77" t="s">
        <v>576</v>
      </c>
      <c r="K81" s="133">
        <v>3</v>
      </c>
    </row>
    <row r="82" spans="1:11" s="131" customFormat="1" ht="17" thickBot="1" x14ac:dyDescent="0.25">
      <c r="A82" s="187" t="s">
        <v>575</v>
      </c>
      <c r="B82" s="190" t="s">
        <v>351</v>
      </c>
      <c r="C82" s="188"/>
      <c r="D82" s="187" t="s">
        <v>574</v>
      </c>
      <c r="E82" s="189" t="s">
        <v>656</v>
      </c>
      <c r="F82" s="188"/>
      <c r="G82" s="187" t="s">
        <v>572</v>
      </c>
      <c r="H82" s="189" t="s">
        <v>624</v>
      </c>
      <c r="I82" s="188"/>
      <c r="J82" s="187" t="s">
        <v>571</v>
      </c>
      <c r="K82" s="132">
        <v>1</v>
      </c>
    </row>
    <row r="83" spans="1:11" s="131" customFormat="1" ht="28" x14ac:dyDescent="0.2">
      <c r="A83" s="195" t="s">
        <v>583</v>
      </c>
      <c r="B83" s="192" t="s">
        <v>357</v>
      </c>
      <c r="C83" s="193"/>
      <c r="D83" s="77" t="s">
        <v>582</v>
      </c>
      <c r="E83" s="194" t="s">
        <v>639</v>
      </c>
      <c r="F83" s="193"/>
      <c r="G83" s="77" t="s">
        <v>581</v>
      </c>
      <c r="H83" s="194" t="s">
        <v>651</v>
      </c>
      <c r="I83" s="193"/>
      <c r="J83" s="77" t="s">
        <v>580</v>
      </c>
      <c r="K83" s="133">
        <v>2013</v>
      </c>
    </row>
    <row r="84" spans="1:11" s="131" customFormat="1" ht="28" x14ac:dyDescent="0.2">
      <c r="A84" s="77" t="s">
        <v>579</v>
      </c>
      <c r="B84" s="192" t="s">
        <v>225</v>
      </c>
      <c r="C84" s="191"/>
      <c r="D84" s="77" t="s">
        <v>578</v>
      </c>
      <c r="E84" s="138" t="s">
        <v>650</v>
      </c>
      <c r="F84" s="191"/>
      <c r="G84" s="77" t="s">
        <v>577</v>
      </c>
      <c r="H84" s="138" t="s">
        <v>637</v>
      </c>
      <c r="I84" s="191"/>
      <c r="J84" s="77" t="s">
        <v>576</v>
      </c>
      <c r="K84" s="133">
        <v>3</v>
      </c>
    </row>
    <row r="85" spans="1:11" s="131" customFormat="1" ht="17" thickBot="1" x14ac:dyDescent="0.25">
      <c r="A85" s="187" t="s">
        <v>575</v>
      </c>
      <c r="B85" s="190" t="s">
        <v>351</v>
      </c>
      <c r="C85" s="188"/>
      <c r="D85" s="187" t="s">
        <v>574</v>
      </c>
      <c r="E85" s="189" t="s">
        <v>655</v>
      </c>
      <c r="F85" s="188"/>
      <c r="G85" s="187" t="s">
        <v>572</v>
      </c>
      <c r="H85" s="189" t="s">
        <v>624</v>
      </c>
      <c r="I85" s="188"/>
      <c r="J85" s="187" t="s">
        <v>571</v>
      </c>
      <c r="K85" s="132">
        <v>1</v>
      </c>
    </row>
    <row r="86" spans="1:11" s="131" customFormat="1" ht="28" x14ac:dyDescent="0.2">
      <c r="A86" s="195" t="s">
        <v>583</v>
      </c>
      <c r="B86" s="192" t="s">
        <v>358</v>
      </c>
      <c r="C86" s="193"/>
      <c r="D86" s="77" t="s">
        <v>582</v>
      </c>
      <c r="E86" s="194" t="s">
        <v>639</v>
      </c>
      <c r="F86" s="193"/>
      <c r="G86" s="77" t="s">
        <v>581</v>
      </c>
      <c r="H86" s="194" t="s">
        <v>651</v>
      </c>
      <c r="I86" s="193"/>
      <c r="J86" s="77" t="s">
        <v>580</v>
      </c>
      <c r="K86" s="133">
        <v>2013</v>
      </c>
    </row>
    <row r="87" spans="1:11" s="131" customFormat="1" ht="28" x14ac:dyDescent="0.2">
      <c r="A87" s="77" t="s">
        <v>579</v>
      </c>
      <c r="B87" s="192" t="s">
        <v>225</v>
      </c>
      <c r="C87" s="191"/>
      <c r="D87" s="77" t="s">
        <v>578</v>
      </c>
      <c r="E87" s="138" t="s">
        <v>650</v>
      </c>
      <c r="F87" s="191"/>
      <c r="G87" s="77" t="s">
        <v>577</v>
      </c>
      <c r="H87" s="138" t="s">
        <v>637</v>
      </c>
      <c r="I87" s="191"/>
      <c r="J87" s="77" t="s">
        <v>576</v>
      </c>
      <c r="K87" s="133">
        <v>3</v>
      </c>
    </row>
    <row r="88" spans="1:11" s="131" customFormat="1" ht="17" thickBot="1" x14ac:dyDescent="0.25">
      <c r="A88" s="187" t="s">
        <v>575</v>
      </c>
      <c r="B88" s="190" t="s">
        <v>351</v>
      </c>
      <c r="C88" s="188"/>
      <c r="D88" s="187" t="s">
        <v>574</v>
      </c>
      <c r="E88" s="189" t="s">
        <v>654</v>
      </c>
      <c r="F88" s="188"/>
      <c r="G88" s="187" t="s">
        <v>572</v>
      </c>
      <c r="H88" s="189" t="s">
        <v>624</v>
      </c>
      <c r="I88" s="188"/>
      <c r="J88" s="187" t="s">
        <v>571</v>
      </c>
      <c r="K88" s="132">
        <v>1</v>
      </c>
    </row>
    <row r="89" spans="1:11" s="131" customFormat="1" ht="28" x14ac:dyDescent="0.2">
      <c r="A89" s="195" t="s">
        <v>583</v>
      </c>
      <c r="B89" s="192" t="s">
        <v>359</v>
      </c>
      <c r="C89" s="193"/>
      <c r="D89" s="77" t="s">
        <v>582</v>
      </c>
      <c r="E89" s="194" t="s">
        <v>639</v>
      </c>
      <c r="F89" s="193"/>
      <c r="G89" s="77" t="s">
        <v>581</v>
      </c>
      <c r="H89" s="194" t="s">
        <v>651</v>
      </c>
      <c r="I89" s="193"/>
      <c r="J89" s="77" t="s">
        <v>580</v>
      </c>
      <c r="K89" s="133">
        <v>2013</v>
      </c>
    </row>
    <row r="90" spans="1:11" s="131" customFormat="1" ht="28" x14ac:dyDescent="0.2">
      <c r="A90" s="77" t="s">
        <v>579</v>
      </c>
      <c r="B90" s="192" t="s">
        <v>225</v>
      </c>
      <c r="C90" s="191"/>
      <c r="D90" s="77" t="s">
        <v>578</v>
      </c>
      <c r="E90" s="138" t="s">
        <v>650</v>
      </c>
      <c r="F90" s="191"/>
      <c r="G90" s="77" t="s">
        <v>577</v>
      </c>
      <c r="H90" s="138" t="s">
        <v>637</v>
      </c>
      <c r="I90" s="191"/>
      <c r="J90" s="77" t="s">
        <v>576</v>
      </c>
      <c r="K90" s="133">
        <v>3</v>
      </c>
    </row>
    <row r="91" spans="1:11" s="131" customFormat="1" ht="17" thickBot="1" x14ac:dyDescent="0.25">
      <c r="A91" s="187" t="s">
        <v>575</v>
      </c>
      <c r="B91" s="190" t="s">
        <v>351</v>
      </c>
      <c r="C91" s="188"/>
      <c r="D91" s="187" t="s">
        <v>574</v>
      </c>
      <c r="E91" s="189" t="s">
        <v>653</v>
      </c>
      <c r="F91" s="188"/>
      <c r="G91" s="187" t="s">
        <v>572</v>
      </c>
      <c r="H91" s="189" t="s">
        <v>624</v>
      </c>
      <c r="I91" s="188"/>
      <c r="J91" s="187" t="s">
        <v>571</v>
      </c>
      <c r="K91" s="132">
        <v>1</v>
      </c>
    </row>
    <row r="92" spans="1:11" s="131" customFormat="1" ht="28" x14ac:dyDescent="0.2">
      <c r="A92" s="195" t="s">
        <v>583</v>
      </c>
      <c r="B92" s="192" t="s">
        <v>360</v>
      </c>
      <c r="C92" s="193"/>
      <c r="D92" s="77" t="s">
        <v>582</v>
      </c>
      <c r="E92" s="194" t="s">
        <v>639</v>
      </c>
      <c r="F92" s="193"/>
      <c r="G92" s="77" t="s">
        <v>581</v>
      </c>
      <c r="H92" s="194" t="s">
        <v>651</v>
      </c>
      <c r="I92" s="193"/>
      <c r="J92" s="77" t="s">
        <v>580</v>
      </c>
      <c r="K92" s="133">
        <v>2013</v>
      </c>
    </row>
    <row r="93" spans="1:11" s="131" customFormat="1" ht="28" x14ac:dyDescent="0.2">
      <c r="A93" s="77" t="s">
        <v>579</v>
      </c>
      <c r="B93" s="192" t="s">
        <v>225</v>
      </c>
      <c r="C93" s="191"/>
      <c r="D93" s="77" t="s">
        <v>578</v>
      </c>
      <c r="E93" s="138" t="s">
        <v>650</v>
      </c>
      <c r="F93" s="191"/>
      <c r="G93" s="77" t="s">
        <v>577</v>
      </c>
      <c r="H93" s="138" t="s">
        <v>637</v>
      </c>
      <c r="I93" s="191"/>
      <c r="J93" s="77" t="s">
        <v>576</v>
      </c>
      <c r="K93" s="133">
        <v>3</v>
      </c>
    </row>
    <row r="94" spans="1:11" s="131" customFormat="1" ht="17" thickBot="1" x14ac:dyDescent="0.25">
      <c r="A94" s="187" t="s">
        <v>575</v>
      </c>
      <c r="B94" s="190" t="s">
        <v>351</v>
      </c>
      <c r="C94" s="188"/>
      <c r="D94" s="187" t="s">
        <v>574</v>
      </c>
      <c r="E94" s="189" t="s">
        <v>652</v>
      </c>
      <c r="F94" s="188"/>
      <c r="G94" s="187" t="s">
        <v>572</v>
      </c>
      <c r="H94" s="189" t="s">
        <v>624</v>
      </c>
      <c r="I94" s="188"/>
      <c r="J94" s="187" t="s">
        <v>571</v>
      </c>
      <c r="K94" s="132">
        <v>1</v>
      </c>
    </row>
    <row r="95" spans="1:11" s="131" customFormat="1" ht="28" x14ac:dyDescent="0.2">
      <c r="A95" s="195" t="s">
        <v>583</v>
      </c>
      <c r="B95" s="192" t="s">
        <v>361</v>
      </c>
      <c r="C95" s="193"/>
      <c r="D95" s="77" t="s">
        <v>582</v>
      </c>
      <c r="E95" s="194" t="s">
        <v>639</v>
      </c>
      <c r="F95" s="193"/>
      <c r="G95" s="77" t="s">
        <v>581</v>
      </c>
      <c r="H95" s="194" t="s">
        <v>651</v>
      </c>
      <c r="I95" s="193"/>
      <c r="J95" s="77" t="s">
        <v>580</v>
      </c>
      <c r="K95" s="133">
        <v>2013</v>
      </c>
    </row>
    <row r="96" spans="1:11" s="131" customFormat="1" ht="28" x14ac:dyDescent="0.2">
      <c r="A96" s="77" t="s">
        <v>579</v>
      </c>
      <c r="B96" s="192" t="s">
        <v>225</v>
      </c>
      <c r="C96" s="191"/>
      <c r="D96" s="77" t="s">
        <v>578</v>
      </c>
      <c r="E96" s="138" t="s">
        <v>650</v>
      </c>
      <c r="F96" s="191"/>
      <c r="G96" s="77" t="s">
        <v>577</v>
      </c>
      <c r="H96" s="138" t="s">
        <v>637</v>
      </c>
      <c r="I96" s="191"/>
      <c r="J96" s="77" t="s">
        <v>576</v>
      </c>
      <c r="K96" s="133">
        <v>3</v>
      </c>
    </row>
    <row r="97" spans="1:11" s="131" customFormat="1" ht="17" thickBot="1" x14ac:dyDescent="0.25">
      <c r="A97" s="187" t="s">
        <v>575</v>
      </c>
      <c r="B97" s="190" t="s">
        <v>351</v>
      </c>
      <c r="C97" s="188"/>
      <c r="D97" s="187" t="s">
        <v>574</v>
      </c>
      <c r="E97" s="189" t="s">
        <v>649</v>
      </c>
      <c r="F97" s="188"/>
      <c r="G97" s="187" t="s">
        <v>572</v>
      </c>
      <c r="H97" s="189" t="s">
        <v>624</v>
      </c>
      <c r="I97" s="188"/>
      <c r="J97" s="187" t="s">
        <v>571</v>
      </c>
      <c r="K97" s="132">
        <v>1</v>
      </c>
    </row>
    <row r="98" spans="1:11" s="131" customFormat="1" ht="28" x14ac:dyDescent="0.2">
      <c r="A98" s="195" t="s">
        <v>583</v>
      </c>
      <c r="B98" s="192" t="s">
        <v>363</v>
      </c>
      <c r="C98" s="193"/>
      <c r="D98" s="77" t="s">
        <v>582</v>
      </c>
      <c r="E98" s="194" t="s">
        <v>647</v>
      </c>
      <c r="F98" s="193"/>
      <c r="G98" s="77" t="s">
        <v>581</v>
      </c>
      <c r="H98" s="194" t="s">
        <v>646</v>
      </c>
      <c r="I98" s="193"/>
      <c r="J98" s="77" t="s">
        <v>580</v>
      </c>
      <c r="K98" s="133">
        <v>1998</v>
      </c>
    </row>
    <row r="99" spans="1:11" s="131" customFormat="1" ht="28" x14ac:dyDescent="0.2">
      <c r="A99" s="77" t="s">
        <v>579</v>
      </c>
      <c r="B99" s="192" t="s">
        <v>225</v>
      </c>
      <c r="C99" s="191"/>
      <c r="D99" s="77" t="s">
        <v>578</v>
      </c>
      <c r="E99" s="138" t="s">
        <v>645</v>
      </c>
      <c r="F99" s="191"/>
      <c r="G99" s="77" t="s">
        <v>577</v>
      </c>
      <c r="H99" s="138" t="s">
        <v>644</v>
      </c>
      <c r="I99" s="191"/>
      <c r="J99" s="77" t="s">
        <v>576</v>
      </c>
      <c r="K99" s="133">
        <v>1</v>
      </c>
    </row>
    <row r="100" spans="1:11" s="131" customFormat="1" ht="17" thickBot="1" x14ac:dyDescent="0.25">
      <c r="A100" s="187" t="s">
        <v>575</v>
      </c>
      <c r="B100" s="190" t="s">
        <v>362</v>
      </c>
      <c r="C100" s="188"/>
      <c r="D100" s="187" t="s">
        <v>574</v>
      </c>
      <c r="E100" s="189" t="s">
        <v>648</v>
      </c>
      <c r="F100" s="188"/>
      <c r="G100" s="187" t="s">
        <v>572</v>
      </c>
      <c r="H100" s="189" t="s">
        <v>595</v>
      </c>
      <c r="I100" s="188"/>
      <c r="J100" s="187" t="s">
        <v>571</v>
      </c>
      <c r="K100" s="132">
        <v>1</v>
      </c>
    </row>
    <row r="101" spans="1:11" s="131" customFormat="1" ht="28" x14ac:dyDescent="0.2">
      <c r="A101" s="195" t="s">
        <v>583</v>
      </c>
      <c r="B101" s="192" t="s">
        <v>364</v>
      </c>
      <c r="C101" s="193"/>
      <c r="D101" s="77" t="s">
        <v>582</v>
      </c>
      <c r="E101" s="194" t="s">
        <v>647</v>
      </c>
      <c r="F101" s="193"/>
      <c r="G101" s="77" t="s">
        <v>581</v>
      </c>
      <c r="H101" s="194" t="s">
        <v>646</v>
      </c>
      <c r="I101" s="193"/>
      <c r="J101" s="77" t="s">
        <v>580</v>
      </c>
      <c r="K101" s="133">
        <v>1998</v>
      </c>
    </row>
    <row r="102" spans="1:11" s="131" customFormat="1" ht="28" x14ac:dyDescent="0.2">
      <c r="A102" s="77" t="s">
        <v>579</v>
      </c>
      <c r="B102" s="192" t="s">
        <v>225</v>
      </c>
      <c r="C102" s="191"/>
      <c r="D102" s="77" t="s">
        <v>578</v>
      </c>
      <c r="E102" s="138" t="s">
        <v>645</v>
      </c>
      <c r="F102" s="191"/>
      <c r="G102" s="77" t="s">
        <v>577</v>
      </c>
      <c r="H102" s="138" t="s">
        <v>644</v>
      </c>
      <c r="I102" s="191"/>
      <c r="J102" s="77" t="s">
        <v>576</v>
      </c>
      <c r="K102" s="133">
        <v>1</v>
      </c>
    </row>
    <row r="103" spans="1:11" s="131" customFormat="1" ht="17" thickBot="1" x14ac:dyDescent="0.25">
      <c r="A103" s="187" t="s">
        <v>575</v>
      </c>
      <c r="B103" s="190" t="s">
        <v>362</v>
      </c>
      <c r="C103" s="188"/>
      <c r="D103" s="187" t="s">
        <v>574</v>
      </c>
      <c r="E103" s="189" t="s">
        <v>643</v>
      </c>
      <c r="F103" s="188"/>
      <c r="G103" s="187" t="s">
        <v>572</v>
      </c>
      <c r="H103" s="189" t="s">
        <v>595</v>
      </c>
      <c r="I103" s="188"/>
      <c r="J103" s="187" t="s">
        <v>571</v>
      </c>
      <c r="K103" s="132">
        <v>1</v>
      </c>
    </row>
    <row r="104" spans="1:11" s="131" customFormat="1" ht="28" x14ac:dyDescent="0.2">
      <c r="A104" s="195" t="s">
        <v>583</v>
      </c>
      <c r="B104" s="192" t="s">
        <v>365</v>
      </c>
      <c r="C104" s="193"/>
      <c r="D104" s="77" t="s">
        <v>582</v>
      </c>
      <c r="E104" s="194" t="s">
        <v>639</v>
      </c>
      <c r="F104" s="193"/>
      <c r="G104" s="77" t="s">
        <v>581</v>
      </c>
      <c r="H104" s="194" t="s">
        <v>602</v>
      </c>
      <c r="I104" s="193"/>
      <c r="J104" s="77" t="s">
        <v>580</v>
      </c>
      <c r="K104" s="133">
        <v>2016</v>
      </c>
    </row>
    <row r="105" spans="1:11" s="131" customFormat="1" ht="28" x14ac:dyDescent="0.2">
      <c r="A105" s="77" t="s">
        <v>579</v>
      </c>
      <c r="B105" s="192" t="s">
        <v>225</v>
      </c>
      <c r="C105" s="191"/>
      <c r="D105" s="77" t="s">
        <v>578</v>
      </c>
      <c r="E105" s="138" t="s">
        <v>638</v>
      </c>
      <c r="F105" s="191"/>
      <c r="G105" s="77" t="s">
        <v>577</v>
      </c>
      <c r="H105" s="138" t="s">
        <v>637</v>
      </c>
      <c r="I105" s="191"/>
      <c r="J105" s="77" t="s">
        <v>576</v>
      </c>
      <c r="K105" s="133">
        <v>3</v>
      </c>
    </row>
    <row r="106" spans="1:11" s="131" customFormat="1" ht="17" thickBot="1" x14ac:dyDescent="0.25">
      <c r="A106" s="187" t="s">
        <v>575</v>
      </c>
      <c r="B106" s="190" t="s">
        <v>234</v>
      </c>
      <c r="C106" s="188"/>
      <c r="D106" s="187" t="s">
        <v>574</v>
      </c>
      <c r="E106" s="189" t="s">
        <v>642</v>
      </c>
      <c r="F106" s="188"/>
      <c r="G106" s="187" t="s">
        <v>572</v>
      </c>
      <c r="H106" s="189" t="s">
        <v>624</v>
      </c>
      <c r="I106" s="188"/>
      <c r="J106" s="187" t="s">
        <v>571</v>
      </c>
      <c r="K106" s="132">
        <v>1</v>
      </c>
    </row>
    <row r="107" spans="1:11" s="131" customFormat="1" ht="28" x14ac:dyDescent="0.2">
      <c r="A107" s="195" t="s">
        <v>583</v>
      </c>
      <c r="B107" s="192" t="s">
        <v>366</v>
      </c>
      <c r="C107" s="193"/>
      <c r="D107" s="77" t="s">
        <v>582</v>
      </c>
      <c r="E107" s="194" t="s">
        <v>639</v>
      </c>
      <c r="F107" s="193"/>
      <c r="G107" s="77" t="s">
        <v>581</v>
      </c>
      <c r="H107" s="194" t="s">
        <v>602</v>
      </c>
      <c r="I107" s="193"/>
      <c r="J107" s="77" t="s">
        <v>580</v>
      </c>
      <c r="K107" s="133">
        <v>2016</v>
      </c>
    </row>
    <row r="108" spans="1:11" s="131" customFormat="1" ht="28" x14ac:dyDescent="0.2">
      <c r="A108" s="77" t="s">
        <v>579</v>
      </c>
      <c r="B108" s="192" t="s">
        <v>225</v>
      </c>
      <c r="C108" s="191"/>
      <c r="D108" s="77" t="s">
        <v>578</v>
      </c>
      <c r="E108" s="138" t="s">
        <v>638</v>
      </c>
      <c r="F108" s="191"/>
      <c r="G108" s="77" t="s">
        <v>577</v>
      </c>
      <c r="H108" s="138" t="s">
        <v>637</v>
      </c>
      <c r="I108" s="191"/>
      <c r="J108" s="77" t="s">
        <v>576</v>
      </c>
      <c r="K108" s="133">
        <v>3</v>
      </c>
    </row>
    <row r="109" spans="1:11" s="131" customFormat="1" ht="17" thickBot="1" x14ac:dyDescent="0.25">
      <c r="A109" s="187" t="s">
        <v>575</v>
      </c>
      <c r="B109" s="190" t="s">
        <v>234</v>
      </c>
      <c r="C109" s="188"/>
      <c r="D109" s="187" t="s">
        <v>574</v>
      </c>
      <c r="E109" s="189" t="s">
        <v>641</v>
      </c>
      <c r="F109" s="188"/>
      <c r="G109" s="187" t="s">
        <v>572</v>
      </c>
      <c r="H109" s="189" t="s">
        <v>624</v>
      </c>
      <c r="I109" s="188"/>
      <c r="J109" s="187" t="s">
        <v>571</v>
      </c>
      <c r="K109" s="132">
        <v>1</v>
      </c>
    </row>
    <row r="110" spans="1:11" s="131" customFormat="1" ht="28" x14ac:dyDescent="0.2">
      <c r="A110" s="195" t="s">
        <v>583</v>
      </c>
      <c r="B110" s="192" t="s">
        <v>367</v>
      </c>
      <c r="C110" s="193"/>
      <c r="D110" s="77" t="s">
        <v>582</v>
      </c>
      <c r="E110" s="194" t="s">
        <v>639</v>
      </c>
      <c r="F110" s="193"/>
      <c r="G110" s="77" t="s">
        <v>581</v>
      </c>
      <c r="H110" s="194" t="s">
        <v>602</v>
      </c>
      <c r="I110" s="193"/>
      <c r="J110" s="77" t="s">
        <v>580</v>
      </c>
      <c r="K110" s="133">
        <v>2016</v>
      </c>
    </row>
    <row r="111" spans="1:11" s="131" customFormat="1" ht="28" x14ac:dyDescent="0.2">
      <c r="A111" s="77" t="s">
        <v>579</v>
      </c>
      <c r="B111" s="192" t="s">
        <v>225</v>
      </c>
      <c r="C111" s="191"/>
      <c r="D111" s="77" t="s">
        <v>578</v>
      </c>
      <c r="E111" s="138" t="s">
        <v>638</v>
      </c>
      <c r="F111" s="191"/>
      <c r="G111" s="77" t="s">
        <v>577</v>
      </c>
      <c r="H111" s="138" t="s">
        <v>637</v>
      </c>
      <c r="I111" s="191"/>
      <c r="J111" s="77" t="s">
        <v>576</v>
      </c>
      <c r="K111" s="133">
        <v>3</v>
      </c>
    </row>
    <row r="112" spans="1:11" s="131" customFormat="1" ht="17" thickBot="1" x14ac:dyDescent="0.25">
      <c r="A112" s="187" t="s">
        <v>575</v>
      </c>
      <c r="B112" s="190" t="s">
        <v>234</v>
      </c>
      <c r="C112" s="188"/>
      <c r="D112" s="187" t="s">
        <v>574</v>
      </c>
      <c r="E112" s="189" t="s">
        <v>640</v>
      </c>
      <c r="F112" s="188"/>
      <c r="G112" s="187" t="s">
        <v>572</v>
      </c>
      <c r="H112" s="189" t="s">
        <v>624</v>
      </c>
      <c r="I112" s="188"/>
      <c r="J112" s="187" t="s">
        <v>571</v>
      </c>
      <c r="K112" s="132">
        <v>1</v>
      </c>
    </row>
    <row r="113" spans="1:11" s="131" customFormat="1" ht="28" x14ac:dyDescent="0.2">
      <c r="A113" s="195" t="s">
        <v>583</v>
      </c>
      <c r="B113" s="192" t="s">
        <v>368</v>
      </c>
      <c r="C113" s="193"/>
      <c r="D113" s="77" t="s">
        <v>582</v>
      </c>
      <c r="E113" s="194" t="s">
        <v>639</v>
      </c>
      <c r="F113" s="193"/>
      <c r="G113" s="77" t="s">
        <v>581</v>
      </c>
      <c r="H113" s="194" t="s">
        <v>602</v>
      </c>
      <c r="I113" s="193"/>
      <c r="J113" s="77" t="s">
        <v>580</v>
      </c>
      <c r="K113" s="133">
        <v>2016</v>
      </c>
    </row>
    <row r="114" spans="1:11" s="131" customFormat="1" ht="28" x14ac:dyDescent="0.2">
      <c r="A114" s="77" t="s">
        <v>579</v>
      </c>
      <c r="B114" s="192" t="s">
        <v>225</v>
      </c>
      <c r="C114" s="191"/>
      <c r="D114" s="77" t="s">
        <v>578</v>
      </c>
      <c r="E114" s="138" t="s">
        <v>638</v>
      </c>
      <c r="F114" s="191"/>
      <c r="G114" s="77" t="s">
        <v>577</v>
      </c>
      <c r="H114" s="138" t="s">
        <v>637</v>
      </c>
      <c r="I114" s="191"/>
      <c r="J114" s="77" t="s">
        <v>576</v>
      </c>
      <c r="K114" s="133">
        <v>3</v>
      </c>
    </row>
    <row r="115" spans="1:11" s="131" customFormat="1" ht="17" thickBot="1" x14ac:dyDescent="0.25">
      <c r="A115" s="187" t="s">
        <v>575</v>
      </c>
      <c r="B115" s="190" t="s">
        <v>234</v>
      </c>
      <c r="C115" s="188"/>
      <c r="D115" s="187" t="s">
        <v>574</v>
      </c>
      <c r="E115" s="189" t="s">
        <v>636</v>
      </c>
      <c r="F115" s="188"/>
      <c r="G115" s="187" t="s">
        <v>572</v>
      </c>
      <c r="H115" s="189" t="s">
        <v>624</v>
      </c>
      <c r="I115" s="188"/>
      <c r="J115" s="187" t="s">
        <v>571</v>
      </c>
      <c r="K115" s="132">
        <v>1</v>
      </c>
    </row>
    <row r="116" spans="1:11" s="131" customFormat="1" ht="28" x14ac:dyDescent="0.2">
      <c r="A116" s="195" t="s">
        <v>583</v>
      </c>
      <c r="B116" s="192" t="s">
        <v>370</v>
      </c>
      <c r="C116" s="193"/>
      <c r="D116" s="77" t="s">
        <v>582</v>
      </c>
      <c r="E116" s="194" t="s">
        <v>632</v>
      </c>
      <c r="F116" s="193"/>
      <c r="G116" s="77" t="s">
        <v>581</v>
      </c>
      <c r="H116" s="194" t="s">
        <v>673</v>
      </c>
      <c r="I116" s="193"/>
      <c r="J116" s="77" t="s">
        <v>580</v>
      </c>
      <c r="K116" s="133">
        <v>2009</v>
      </c>
    </row>
    <row r="117" spans="1:11" s="131" customFormat="1" ht="28" x14ac:dyDescent="0.2">
      <c r="A117" s="77" t="s">
        <v>579</v>
      </c>
      <c r="B117" s="192" t="s">
        <v>328</v>
      </c>
      <c r="C117" s="191"/>
      <c r="D117" s="77" t="s">
        <v>578</v>
      </c>
      <c r="E117" s="138" t="s">
        <v>634</v>
      </c>
      <c r="F117" s="191"/>
      <c r="G117" s="77" t="s">
        <v>577</v>
      </c>
      <c r="H117" s="138" t="s">
        <v>573</v>
      </c>
      <c r="I117" s="191"/>
      <c r="J117" s="77" t="s">
        <v>576</v>
      </c>
      <c r="K117" s="133">
        <v>2</v>
      </c>
    </row>
    <row r="118" spans="1:11" s="131" customFormat="1" ht="17" thickBot="1" x14ac:dyDescent="0.25">
      <c r="A118" s="187" t="s">
        <v>575</v>
      </c>
      <c r="B118" s="190" t="s">
        <v>369</v>
      </c>
      <c r="C118" s="188"/>
      <c r="D118" s="187" t="s">
        <v>574</v>
      </c>
      <c r="E118" s="189" t="s">
        <v>633</v>
      </c>
      <c r="F118" s="188"/>
      <c r="G118" s="187" t="s">
        <v>572</v>
      </c>
      <c r="H118" s="189" t="s">
        <v>628</v>
      </c>
      <c r="I118" s="188"/>
      <c r="J118" s="187" t="s">
        <v>571</v>
      </c>
      <c r="K118" s="132">
        <v>1</v>
      </c>
    </row>
    <row r="119" spans="1:11" s="131" customFormat="1" ht="28" x14ac:dyDescent="0.2">
      <c r="A119" s="195" t="s">
        <v>583</v>
      </c>
      <c r="B119" s="192" t="s">
        <v>371</v>
      </c>
      <c r="C119" s="193"/>
      <c r="D119" s="77" t="s">
        <v>582</v>
      </c>
      <c r="E119" s="194" t="s">
        <v>632</v>
      </c>
      <c r="F119" s="193"/>
      <c r="G119" s="77" t="s">
        <v>581</v>
      </c>
      <c r="H119" s="194" t="s">
        <v>602</v>
      </c>
      <c r="I119" s="193"/>
      <c r="J119" s="77" t="s">
        <v>580</v>
      </c>
      <c r="K119" s="133">
        <v>2009</v>
      </c>
    </row>
    <row r="120" spans="1:11" s="131" customFormat="1" ht="28" x14ac:dyDescent="0.2">
      <c r="A120" s="77" t="s">
        <v>579</v>
      </c>
      <c r="B120" s="192" t="s">
        <v>328</v>
      </c>
      <c r="C120" s="191"/>
      <c r="D120" s="77" t="s">
        <v>578</v>
      </c>
      <c r="E120" s="138" t="s">
        <v>630</v>
      </c>
      <c r="F120" s="191"/>
      <c r="G120" s="77" t="s">
        <v>577</v>
      </c>
      <c r="H120" s="138" t="s">
        <v>573</v>
      </c>
      <c r="I120" s="191"/>
      <c r="J120" s="77" t="s">
        <v>576</v>
      </c>
      <c r="K120" s="133">
        <v>2</v>
      </c>
    </row>
    <row r="121" spans="1:11" s="131" customFormat="1" ht="17" thickBot="1" x14ac:dyDescent="0.25">
      <c r="A121" s="187" t="s">
        <v>575</v>
      </c>
      <c r="B121" s="190" t="s">
        <v>369</v>
      </c>
      <c r="C121" s="188"/>
      <c r="D121" s="187" t="s">
        <v>574</v>
      </c>
      <c r="E121" s="189" t="s">
        <v>629</v>
      </c>
      <c r="F121" s="188"/>
      <c r="G121" s="187" t="s">
        <v>572</v>
      </c>
      <c r="H121" s="189" t="s">
        <v>628</v>
      </c>
      <c r="I121" s="188"/>
      <c r="J121" s="187" t="s">
        <v>571</v>
      </c>
      <c r="K121" s="132">
        <v>1</v>
      </c>
    </row>
    <row r="122" spans="1:11" s="131" customFormat="1" ht="28" x14ac:dyDescent="0.2">
      <c r="A122" s="195" t="s">
        <v>583</v>
      </c>
      <c r="B122" s="192" t="s">
        <v>1137</v>
      </c>
      <c r="C122" s="193"/>
      <c r="D122" s="77" t="s">
        <v>582</v>
      </c>
      <c r="E122" s="194" t="s">
        <v>627</v>
      </c>
      <c r="F122" s="193"/>
      <c r="G122" s="77" t="s">
        <v>581</v>
      </c>
      <c r="H122" s="194" t="s">
        <v>1027</v>
      </c>
      <c r="I122" s="193"/>
      <c r="J122" s="77" t="s">
        <v>580</v>
      </c>
      <c r="K122" s="133">
        <v>2013</v>
      </c>
    </row>
    <row r="123" spans="1:11" s="131" customFormat="1" ht="28" x14ac:dyDescent="0.2">
      <c r="A123" s="77" t="s">
        <v>579</v>
      </c>
      <c r="B123" s="192" t="s">
        <v>372</v>
      </c>
      <c r="C123" s="191"/>
      <c r="D123" s="77" t="s">
        <v>578</v>
      </c>
      <c r="E123" s="138" t="s">
        <v>626</v>
      </c>
      <c r="F123" s="191"/>
      <c r="G123" s="77" t="s">
        <v>577</v>
      </c>
      <c r="H123" s="194" t="s">
        <v>1027</v>
      </c>
      <c r="I123" s="191"/>
      <c r="J123" s="77" t="s">
        <v>576</v>
      </c>
      <c r="K123" s="133">
        <v>3</v>
      </c>
    </row>
    <row r="124" spans="1:11" s="131" customFormat="1" ht="17" thickBot="1" x14ac:dyDescent="0.25">
      <c r="A124" s="187" t="s">
        <v>575</v>
      </c>
      <c r="B124" s="190" t="s">
        <v>373</v>
      </c>
      <c r="C124" s="188"/>
      <c r="D124" s="187" t="s">
        <v>574</v>
      </c>
      <c r="E124" s="189" t="s">
        <v>625</v>
      </c>
      <c r="F124" s="188"/>
      <c r="G124" s="187" t="s">
        <v>572</v>
      </c>
      <c r="H124" s="194" t="s">
        <v>573</v>
      </c>
      <c r="I124" s="188"/>
      <c r="J124" s="187" t="s">
        <v>571</v>
      </c>
      <c r="K124" s="132">
        <v>6</v>
      </c>
    </row>
    <row r="125" spans="1:11" s="131" customFormat="1" ht="28" x14ac:dyDescent="0.2">
      <c r="A125" s="195" t="s">
        <v>583</v>
      </c>
      <c r="B125" s="192" t="s">
        <v>1138</v>
      </c>
      <c r="C125" s="193"/>
      <c r="D125" s="77" t="s">
        <v>582</v>
      </c>
      <c r="E125" s="194" t="s">
        <v>627</v>
      </c>
      <c r="F125" s="193"/>
      <c r="G125" s="77" t="s">
        <v>581</v>
      </c>
      <c r="H125" s="194" t="s">
        <v>1027</v>
      </c>
      <c r="I125" s="193"/>
      <c r="J125" s="77" t="s">
        <v>580</v>
      </c>
      <c r="K125" s="133">
        <v>2006</v>
      </c>
    </row>
    <row r="126" spans="1:11" s="131" customFormat="1" ht="28" x14ac:dyDescent="0.2">
      <c r="A126" s="77" t="s">
        <v>579</v>
      </c>
      <c r="B126" s="192" t="s">
        <v>372</v>
      </c>
      <c r="C126" s="191"/>
      <c r="D126" s="77" t="s">
        <v>578</v>
      </c>
      <c r="E126" s="138" t="s">
        <v>1142</v>
      </c>
      <c r="F126" s="191"/>
      <c r="G126" s="77" t="s">
        <v>577</v>
      </c>
      <c r="H126" s="194" t="s">
        <v>1027</v>
      </c>
      <c r="I126" s="191"/>
      <c r="J126" s="77" t="s">
        <v>576</v>
      </c>
      <c r="K126" s="133">
        <v>3</v>
      </c>
    </row>
    <row r="127" spans="1:11" s="131" customFormat="1" ht="17" thickBot="1" x14ac:dyDescent="0.25">
      <c r="A127" s="187" t="s">
        <v>575</v>
      </c>
      <c r="B127" s="190" t="s">
        <v>1140</v>
      </c>
      <c r="C127" s="188"/>
      <c r="D127" s="187" t="s">
        <v>574</v>
      </c>
      <c r="E127" s="189" t="s">
        <v>1141</v>
      </c>
      <c r="F127" s="188"/>
      <c r="G127" s="187" t="s">
        <v>572</v>
      </c>
      <c r="H127" s="194" t="s">
        <v>595</v>
      </c>
      <c r="I127" s="188"/>
      <c r="J127" s="187" t="s">
        <v>571</v>
      </c>
      <c r="K127" s="132">
        <v>1</v>
      </c>
    </row>
    <row r="128" spans="1:11" s="131" customFormat="1" ht="28" x14ac:dyDescent="0.2">
      <c r="A128" s="195" t="s">
        <v>583</v>
      </c>
      <c r="B128" s="192" t="s">
        <v>1139</v>
      </c>
      <c r="C128" s="193"/>
      <c r="D128" s="77" t="s">
        <v>582</v>
      </c>
      <c r="E128" s="194" t="s">
        <v>627</v>
      </c>
      <c r="F128" s="193"/>
      <c r="G128" s="77" t="s">
        <v>581</v>
      </c>
      <c r="H128" s="194" t="s">
        <v>1027</v>
      </c>
      <c r="I128" s="193"/>
      <c r="J128" s="77" t="s">
        <v>580</v>
      </c>
      <c r="K128" s="133">
        <v>2002</v>
      </c>
    </row>
    <row r="129" spans="1:11" s="131" customFormat="1" ht="28" x14ac:dyDescent="0.2">
      <c r="A129" s="77" t="s">
        <v>579</v>
      </c>
      <c r="B129" s="192" t="s">
        <v>372</v>
      </c>
      <c r="C129" s="191"/>
      <c r="D129" s="77" t="s">
        <v>578</v>
      </c>
      <c r="E129" s="138" t="s">
        <v>1145</v>
      </c>
      <c r="F129" s="191"/>
      <c r="G129" s="77" t="s">
        <v>577</v>
      </c>
      <c r="H129" s="194" t="s">
        <v>1027</v>
      </c>
      <c r="I129" s="191"/>
      <c r="J129" s="77" t="s">
        <v>576</v>
      </c>
      <c r="K129" s="133">
        <v>3</v>
      </c>
    </row>
    <row r="130" spans="1:11" s="131" customFormat="1" ht="17" thickBot="1" x14ac:dyDescent="0.25">
      <c r="A130" s="187" t="s">
        <v>575</v>
      </c>
      <c r="B130" s="190" t="s">
        <v>1143</v>
      </c>
      <c r="C130" s="188"/>
      <c r="D130" s="187" t="s">
        <v>574</v>
      </c>
      <c r="E130" s="189" t="s">
        <v>1144</v>
      </c>
      <c r="F130" s="188"/>
      <c r="G130" s="187" t="s">
        <v>572</v>
      </c>
      <c r="H130" s="194" t="s">
        <v>595</v>
      </c>
      <c r="I130" s="188"/>
      <c r="J130" s="187" t="s">
        <v>571</v>
      </c>
      <c r="K130" s="132">
        <v>1</v>
      </c>
    </row>
    <row r="131" spans="1:11" s="131" customFormat="1" ht="28" x14ac:dyDescent="0.2">
      <c r="A131" s="195" t="s">
        <v>583</v>
      </c>
      <c r="B131" s="192" t="s">
        <v>1146</v>
      </c>
      <c r="C131" s="193"/>
      <c r="D131" s="77" t="s">
        <v>582</v>
      </c>
      <c r="E131" s="194" t="s">
        <v>627</v>
      </c>
      <c r="F131" s="193"/>
      <c r="G131" s="77" t="s">
        <v>581</v>
      </c>
      <c r="H131" s="194" t="s">
        <v>1027</v>
      </c>
      <c r="I131" s="193"/>
      <c r="J131" s="77" t="s">
        <v>580</v>
      </c>
      <c r="K131" s="133">
        <v>1999</v>
      </c>
    </row>
    <row r="132" spans="1:11" s="131" customFormat="1" ht="28" x14ac:dyDescent="0.2">
      <c r="A132" s="77" t="s">
        <v>579</v>
      </c>
      <c r="B132" s="192" t="s">
        <v>372</v>
      </c>
      <c r="C132" s="191"/>
      <c r="D132" s="77" t="s">
        <v>578</v>
      </c>
      <c r="E132" s="138" t="s">
        <v>1136</v>
      </c>
      <c r="F132" s="191"/>
      <c r="G132" s="77" t="s">
        <v>577</v>
      </c>
      <c r="H132" s="194" t="s">
        <v>1027</v>
      </c>
      <c r="I132" s="191"/>
      <c r="J132" s="77" t="s">
        <v>576</v>
      </c>
      <c r="K132" s="133">
        <v>2</v>
      </c>
    </row>
    <row r="133" spans="1:11" s="131" customFormat="1" ht="17" thickBot="1" x14ac:dyDescent="0.25">
      <c r="A133" s="187" t="s">
        <v>575</v>
      </c>
      <c r="B133" s="190" t="s">
        <v>373</v>
      </c>
      <c r="C133" s="188"/>
      <c r="D133" s="187" t="s">
        <v>574</v>
      </c>
      <c r="E133" s="189" t="s">
        <v>1135</v>
      </c>
      <c r="F133" s="188"/>
      <c r="G133" s="187" t="s">
        <v>572</v>
      </c>
      <c r="H133" s="194" t="s">
        <v>595</v>
      </c>
      <c r="I133" s="188"/>
      <c r="J133" s="187" t="s">
        <v>571</v>
      </c>
      <c r="K133" s="132">
        <v>7</v>
      </c>
    </row>
    <row r="134" spans="1:11" s="131" customFormat="1" ht="28" x14ac:dyDescent="0.2">
      <c r="A134" s="195" t="s">
        <v>583</v>
      </c>
      <c r="B134" s="192" t="s">
        <v>377</v>
      </c>
      <c r="C134" s="193"/>
      <c r="D134" s="77" t="s">
        <v>582</v>
      </c>
      <c r="E134" s="194" t="s">
        <v>621</v>
      </c>
      <c r="F134" s="193"/>
      <c r="G134" s="77" t="s">
        <v>581</v>
      </c>
      <c r="H134" s="194" t="s">
        <v>620</v>
      </c>
      <c r="I134" s="193"/>
      <c r="J134" s="77" t="s">
        <v>580</v>
      </c>
      <c r="K134" s="133">
        <v>1990</v>
      </c>
    </row>
    <row r="135" spans="1:11" s="131" customFormat="1" ht="28" x14ac:dyDescent="0.2">
      <c r="A135" s="77" t="s">
        <v>579</v>
      </c>
      <c r="B135" s="192" t="s">
        <v>375</v>
      </c>
      <c r="C135" s="191"/>
      <c r="D135" s="77" t="s">
        <v>578</v>
      </c>
      <c r="E135" s="138" t="s">
        <v>619</v>
      </c>
      <c r="F135" s="191"/>
      <c r="G135" s="77" t="s">
        <v>577</v>
      </c>
      <c r="H135" s="194" t="s">
        <v>573</v>
      </c>
      <c r="I135" s="191"/>
      <c r="J135" s="77" t="s">
        <v>576</v>
      </c>
      <c r="K135" s="133">
        <v>1</v>
      </c>
    </row>
    <row r="136" spans="1:11" s="131" customFormat="1" ht="17" thickBot="1" x14ac:dyDescent="0.25">
      <c r="A136" s="187" t="s">
        <v>575</v>
      </c>
      <c r="B136" s="190" t="s">
        <v>376</v>
      </c>
      <c r="C136" s="188"/>
      <c r="D136" s="187" t="s">
        <v>574</v>
      </c>
      <c r="E136" s="189" t="s">
        <v>623</v>
      </c>
      <c r="F136" s="188"/>
      <c r="G136" s="187" t="s">
        <v>572</v>
      </c>
      <c r="H136" s="189" t="s">
        <v>595</v>
      </c>
      <c r="I136" s="188"/>
      <c r="J136" s="187" t="s">
        <v>571</v>
      </c>
      <c r="K136" s="132">
        <v>1</v>
      </c>
    </row>
    <row r="137" spans="1:11" s="131" customFormat="1" ht="28" x14ac:dyDescent="0.2">
      <c r="A137" s="195" t="s">
        <v>583</v>
      </c>
      <c r="B137" s="192" t="s">
        <v>379</v>
      </c>
      <c r="C137" s="193"/>
      <c r="D137" s="77" t="s">
        <v>582</v>
      </c>
      <c r="E137" s="194" t="s">
        <v>621</v>
      </c>
      <c r="F137" s="193"/>
      <c r="G137" s="77" t="s">
        <v>581</v>
      </c>
      <c r="H137" s="194" t="s">
        <v>620</v>
      </c>
      <c r="I137" s="193"/>
      <c r="J137" s="77" t="s">
        <v>580</v>
      </c>
      <c r="K137" s="133">
        <v>1990</v>
      </c>
    </row>
    <row r="138" spans="1:11" s="131" customFormat="1" ht="28" x14ac:dyDescent="0.2">
      <c r="A138" s="77" t="s">
        <v>579</v>
      </c>
      <c r="B138" s="192" t="s">
        <v>375</v>
      </c>
      <c r="C138" s="191"/>
      <c r="D138" s="77" t="s">
        <v>578</v>
      </c>
      <c r="E138" s="138" t="s">
        <v>619</v>
      </c>
      <c r="F138" s="191"/>
      <c r="G138" s="77" t="s">
        <v>577</v>
      </c>
      <c r="H138" s="194" t="s">
        <v>573</v>
      </c>
      <c r="I138" s="191"/>
      <c r="J138" s="77" t="s">
        <v>576</v>
      </c>
      <c r="K138" s="133">
        <v>1</v>
      </c>
    </row>
    <row r="139" spans="1:11" s="131" customFormat="1" ht="17" thickBot="1" x14ac:dyDescent="0.25">
      <c r="A139" s="187" t="s">
        <v>575</v>
      </c>
      <c r="B139" s="190" t="s">
        <v>378</v>
      </c>
      <c r="C139" s="188"/>
      <c r="D139" s="187" t="s">
        <v>574</v>
      </c>
      <c r="E139" s="189" t="s">
        <v>622</v>
      </c>
      <c r="F139" s="188"/>
      <c r="G139" s="187" t="s">
        <v>572</v>
      </c>
      <c r="H139" s="189" t="s">
        <v>595</v>
      </c>
      <c r="I139" s="188"/>
      <c r="J139" s="187" t="s">
        <v>571</v>
      </c>
      <c r="K139" s="132">
        <v>1</v>
      </c>
    </row>
    <row r="140" spans="1:11" s="131" customFormat="1" ht="28" x14ac:dyDescent="0.2">
      <c r="A140" s="195" t="s">
        <v>583</v>
      </c>
      <c r="B140" s="192" t="s">
        <v>381</v>
      </c>
      <c r="C140" s="193"/>
      <c r="D140" s="77" t="s">
        <v>582</v>
      </c>
      <c r="E140" s="194" t="s">
        <v>621</v>
      </c>
      <c r="F140" s="193"/>
      <c r="G140" s="77" t="s">
        <v>581</v>
      </c>
      <c r="H140" s="194" t="s">
        <v>620</v>
      </c>
      <c r="I140" s="193"/>
      <c r="J140" s="77" t="s">
        <v>580</v>
      </c>
      <c r="K140" s="133">
        <v>1990</v>
      </c>
    </row>
    <row r="141" spans="1:11" s="131" customFormat="1" ht="28" x14ac:dyDescent="0.2">
      <c r="A141" s="77" t="s">
        <v>579</v>
      </c>
      <c r="B141" s="192" t="s">
        <v>375</v>
      </c>
      <c r="C141" s="191"/>
      <c r="D141" s="77" t="s">
        <v>578</v>
      </c>
      <c r="E141" s="138" t="s">
        <v>619</v>
      </c>
      <c r="F141" s="191"/>
      <c r="G141" s="77" t="s">
        <v>577</v>
      </c>
      <c r="H141" s="194" t="s">
        <v>573</v>
      </c>
      <c r="I141" s="191"/>
      <c r="J141" s="77" t="s">
        <v>576</v>
      </c>
      <c r="K141" s="133">
        <v>1</v>
      </c>
    </row>
    <row r="142" spans="1:11" s="131" customFormat="1" ht="17" thickBot="1" x14ac:dyDescent="0.25">
      <c r="A142" s="187" t="s">
        <v>575</v>
      </c>
      <c r="B142" s="190" t="s">
        <v>380</v>
      </c>
      <c r="C142" s="188"/>
      <c r="D142" s="187" t="s">
        <v>574</v>
      </c>
      <c r="E142" s="189" t="s">
        <v>618</v>
      </c>
      <c r="F142" s="188"/>
      <c r="G142" s="187" t="s">
        <v>572</v>
      </c>
      <c r="H142" s="189" t="s">
        <v>595</v>
      </c>
      <c r="I142" s="188"/>
      <c r="J142" s="187" t="s">
        <v>571</v>
      </c>
      <c r="K142" s="132">
        <v>1</v>
      </c>
    </row>
    <row r="143" spans="1:11" s="131" customFormat="1" ht="28" x14ac:dyDescent="0.2">
      <c r="A143" s="195" t="s">
        <v>583</v>
      </c>
      <c r="B143" s="192" t="s">
        <v>247</v>
      </c>
      <c r="C143" s="193"/>
      <c r="D143" s="77" t="s">
        <v>582</v>
      </c>
      <c r="E143" s="194" t="s">
        <v>616</v>
      </c>
      <c r="F143" s="193"/>
      <c r="G143" s="77" t="s">
        <v>581</v>
      </c>
      <c r="H143" s="194" t="s">
        <v>573</v>
      </c>
      <c r="I143" s="193"/>
      <c r="J143" s="77" t="s">
        <v>580</v>
      </c>
      <c r="K143" s="133">
        <v>2015</v>
      </c>
    </row>
    <row r="144" spans="1:11" s="131" customFormat="1" ht="28" x14ac:dyDescent="0.2">
      <c r="A144" s="77" t="s">
        <v>579</v>
      </c>
      <c r="B144" s="192" t="s">
        <v>228</v>
      </c>
      <c r="C144" s="191"/>
      <c r="D144" s="77" t="s">
        <v>578</v>
      </c>
      <c r="E144" s="138" t="s">
        <v>615</v>
      </c>
      <c r="F144" s="191"/>
      <c r="G144" s="77" t="s">
        <v>577</v>
      </c>
      <c r="H144" s="138" t="s">
        <v>614</v>
      </c>
      <c r="I144" s="191"/>
      <c r="J144" s="77" t="s">
        <v>576</v>
      </c>
      <c r="K144" s="133">
        <v>3</v>
      </c>
    </row>
    <row r="145" spans="1:11" s="131" customFormat="1" ht="17" thickBot="1" x14ac:dyDescent="0.25">
      <c r="A145" s="187" t="s">
        <v>575</v>
      </c>
      <c r="B145" s="190" t="s">
        <v>382</v>
      </c>
      <c r="C145" s="188"/>
      <c r="D145" s="187" t="s">
        <v>574</v>
      </c>
      <c r="E145" s="189" t="s">
        <v>617</v>
      </c>
      <c r="F145" s="188"/>
      <c r="G145" s="187" t="s">
        <v>572</v>
      </c>
      <c r="H145" s="194" t="s">
        <v>573</v>
      </c>
      <c r="I145" s="188"/>
      <c r="J145" s="187" t="s">
        <v>571</v>
      </c>
      <c r="K145" s="132">
        <v>1</v>
      </c>
    </row>
    <row r="146" spans="1:11" s="131" customFormat="1" ht="28" x14ac:dyDescent="0.2">
      <c r="A146" s="195" t="s">
        <v>583</v>
      </c>
      <c r="B146" s="192" t="s">
        <v>248</v>
      </c>
      <c r="C146" s="193"/>
      <c r="D146" s="77" t="s">
        <v>582</v>
      </c>
      <c r="E146" s="194" t="s">
        <v>616</v>
      </c>
      <c r="F146" s="193"/>
      <c r="G146" s="77" t="s">
        <v>581</v>
      </c>
      <c r="H146" s="194" t="s">
        <v>573</v>
      </c>
      <c r="I146" s="193"/>
      <c r="J146" s="77" t="s">
        <v>580</v>
      </c>
      <c r="K146" s="133">
        <v>2015</v>
      </c>
    </row>
    <row r="147" spans="1:11" s="131" customFormat="1" ht="28" x14ac:dyDescent="0.2">
      <c r="A147" s="77" t="s">
        <v>579</v>
      </c>
      <c r="B147" s="192" t="s">
        <v>228</v>
      </c>
      <c r="C147" s="191"/>
      <c r="D147" s="77" t="s">
        <v>578</v>
      </c>
      <c r="E147" s="138" t="s">
        <v>615</v>
      </c>
      <c r="F147" s="191"/>
      <c r="G147" s="77" t="s">
        <v>577</v>
      </c>
      <c r="H147" s="138" t="s">
        <v>614</v>
      </c>
      <c r="I147" s="191"/>
      <c r="J147" s="77" t="s">
        <v>576</v>
      </c>
      <c r="K147" s="133">
        <v>3</v>
      </c>
    </row>
    <row r="148" spans="1:11" s="131" customFormat="1" ht="17" thickBot="1" x14ac:dyDescent="0.25">
      <c r="A148" s="187" t="s">
        <v>575</v>
      </c>
      <c r="B148" s="190" t="s">
        <v>382</v>
      </c>
      <c r="C148" s="188"/>
      <c r="D148" s="187" t="s">
        <v>574</v>
      </c>
      <c r="E148" s="189" t="s">
        <v>613</v>
      </c>
      <c r="F148" s="188"/>
      <c r="G148" s="187" t="s">
        <v>572</v>
      </c>
      <c r="H148" s="194" t="s">
        <v>573</v>
      </c>
      <c r="I148" s="188"/>
      <c r="J148" s="187" t="s">
        <v>571</v>
      </c>
      <c r="K148" s="132">
        <v>1</v>
      </c>
    </row>
  </sheetData>
  <mergeCells count="4">
    <mergeCell ref="A6:B6"/>
    <mergeCell ref="D6:E6"/>
    <mergeCell ref="G6:H6"/>
    <mergeCell ref="J6:K6"/>
  </mergeCells>
  <printOptions horizontalCentered="1"/>
  <pageMargins left="0.5" right="0.5" top="0.5" bottom="0.5" header="0.3" footer="0.3"/>
  <pageSetup scale="72" fitToHeight="6" orientation="landscape" horizontalDpi="1200" verticalDpi="1200" r:id="rId1"/>
  <headerFooter>
    <oddFooter>&amp;C&amp;P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D6A4-1C91-4A03-B7DE-0C654FED8617}">
  <sheetPr>
    <pageSetUpPr fitToPage="1"/>
  </sheetPr>
  <dimension ref="A1:Q61"/>
  <sheetViews>
    <sheetView topLeftCell="A2" zoomScaleNormal="100" workbookViewId="0">
      <selection activeCell="A3" sqref="A3"/>
    </sheetView>
  </sheetViews>
  <sheetFormatPr baseColWidth="10" defaultColWidth="8.83203125" defaultRowHeight="13" x14ac:dyDescent="0.2"/>
  <cols>
    <col min="1" max="1" width="20.6640625" style="184" customWidth="1"/>
    <col min="2" max="2" width="20.6640625" style="186" customWidth="1"/>
    <col min="3" max="3" width="1.6640625" style="184" customWidth="1"/>
    <col min="4" max="4" width="20.6640625" style="184" customWidth="1"/>
    <col min="5" max="5" width="23.6640625" style="185" customWidth="1"/>
    <col min="6" max="6" width="1.6640625" style="184" customWidth="1"/>
    <col min="7" max="7" width="20.6640625" style="184" customWidth="1"/>
    <col min="8" max="8" width="20.6640625" style="185" customWidth="1"/>
    <col min="9" max="9" width="1.6640625" style="184" customWidth="1"/>
    <col min="10" max="11" width="20.6640625" style="183" customWidth="1"/>
    <col min="12" max="249" width="8.83203125" style="182"/>
    <col min="250" max="250" width="2.1640625" style="182" customWidth="1"/>
    <col min="251" max="251" width="70.6640625" style="182" customWidth="1"/>
    <col min="252" max="252" width="2.6640625" style="182" customWidth="1"/>
    <col min="253" max="253" width="20.6640625" style="182" customWidth="1"/>
    <col min="254" max="254" width="0" style="182" hidden="1" customWidth="1"/>
    <col min="255" max="255" width="2.6640625" style="182" customWidth="1"/>
    <col min="256" max="256" width="15.6640625" style="182" customWidth="1"/>
    <col min="257" max="261" width="20.6640625" style="182" customWidth="1"/>
    <col min="262" max="262" width="2.6640625" style="182" customWidth="1"/>
    <col min="263" max="263" width="20.6640625" style="182" customWidth="1"/>
    <col min="264" max="264" width="0" style="182" hidden="1" customWidth="1"/>
    <col min="265" max="505" width="8.83203125" style="182"/>
    <col min="506" max="506" width="2.1640625" style="182" customWidth="1"/>
    <col min="507" max="507" width="70.6640625" style="182" customWidth="1"/>
    <col min="508" max="508" width="2.6640625" style="182" customWidth="1"/>
    <col min="509" max="509" width="20.6640625" style="182" customWidth="1"/>
    <col min="510" max="510" width="0" style="182" hidden="1" customWidth="1"/>
    <col min="511" max="511" width="2.6640625" style="182" customWidth="1"/>
    <col min="512" max="512" width="15.6640625" style="182" customWidth="1"/>
    <col min="513" max="517" width="20.6640625" style="182" customWidth="1"/>
    <col min="518" max="518" width="2.6640625" style="182" customWidth="1"/>
    <col min="519" max="519" width="20.6640625" style="182" customWidth="1"/>
    <col min="520" max="520" width="0" style="182" hidden="1" customWidth="1"/>
    <col min="521" max="761" width="8.83203125" style="182"/>
    <col min="762" max="762" width="2.1640625" style="182" customWidth="1"/>
    <col min="763" max="763" width="70.6640625" style="182" customWidth="1"/>
    <col min="764" max="764" width="2.6640625" style="182" customWidth="1"/>
    <col min="765" max="765" width="20.6640625" style="182" customWidth="1"/>
    <col min="766" max="766" width="0" style="182" hidden="1" customWidth="1"/>
    <col min="767" max="767" width="2.6640625" style="182" customWidth="1"/>
    <col min="768" max="768" width="15.6640625" style="182" customWidth="1"/>
    <col min="769" max="773" width="20.6640625" style="182" customWidth="1"/>
    <col min="774" max="774" width="2.6640625" style="182" customWidth="1"/>
    <col min="775" max="775" width="20.6640625" style="182" customWidth="1"/>
    <col min="776" max="776" width="0" style="182" hidden="1" customWidth="1"/>
    <col min="777" max="1017" width="8.83203125" style="182"/>
    <col min="1018" max="1018" width="2.1640625" style="182" customWidth="1"/>
    <col min="1019" max="1019" width="70.6640625" style="182" customWidth="1"/>
    <col min="1020" max="1020" width="2.6640625" style="182" customWidth="1"/>
    <col min="1021" max="1021" width="20.6640625" style="182" customWidth="1"/>
    <col min="1022" max="1022" width="0" style="182" hidden="1" customWidth="1"/>
    <col min="1023" max="1023" width="2.6640625" style="182" customWidth="1"/>
    <col min="1024" max="1024" width="15.6640625" style="182" customWidth="1"/>
    <col min="1025" max="1029" width="20.6640625" style="182" customWidth="1"/>
    <col min="1030" max="1030" width="2.6640625" style="182" customWidth="1"/>
    <col min="1031" max="1031" width="20.6640625" style="182" customWidth="1"/>
    <col min="1032" max="1032" width="0" style="182" hidden="1" customWidth="1"/>
    <col min="1033" max="1273" width="8.83203125" style="182"/>
    <col min="1274" max="1274" width="2.1640625" style="182" customWidth="1"/>
    <col min="1275" max="1275" width="70.6640625" style="182" customWidth="1"/>
    <col min="1276" max="1276" width="2.6640625" style="182" customWidth="1"/>
    <col min="1277" max="1277" width="20.6640625" style="182" customWidth="1"/>
    <col min="1278" max="1278" width="0" style="182" hidden="1" customWidth="1"/>
    <col min="1279" max="1279" width="2.6640625" style="182" customWidth="1"/>
    <col min="1280" max="1280" width="15.6640625" style="182" customWidth="1"/>
    <col min="1281" max="1285" width="20.6640625" style="182" customWidth="1"/>
    <col min="1286" max="1286" width="2.6640625" style="182" customWidth="1"/>
    <col min="1287" max="1287" width="20.6640625" style="182" customWidth="1"/>
    <col min="1288" max="1288" width="0" style="182" hidden="1" customWidth="1"/>
    <col min="1289" max="1529" width="8.83203125" style="182"/>
    <col min="1530" max="1530" width="2.1640625" style="182" customWidth="1"/>
    <col min="1531" max="1531" width="70.6640625" style="182" customWidth="1"/>
    <col min="1532" max="1532" width="2.6640625" style="182" customWidth="1"/>
    <col min="1533" max="1533" width="20.6640625" style="182" customWidth="1"/>
    <col min="1534" max="1534" width="0" style="182" hidden="1" customWidth="1"/>
    <col min="1535" max="1535" width="2.6640625" style="182" customWidth="1"/>
    <col min="1536" max="1536" width="15.6640625" style="182" customWidth="1"/>
    <col min="1537" max="1541" width="20.6640625" style="182" customWidth="1"/>
    <col min="1542" max="1542" width="2.6640625" style="182" customWidth="1"/>
    <col min="1543" max="1543" width="20.6640625" style="182" customWidth="1"/>
    <col min="1544" max="1544" width="0" style="182" hidden="1" customWidth="1"/>
    <col min="1545" max="1785" width="8.83203125" style="182"/>
    <col min="1786" max="1786" width="2.1640625" style="182" customWidth="1"/>
    <col min="1787" max="1787" width="70.6640625" style="182" customWidth="1"/>
    <col min="1788" max="1788" width="2.6640625" style="182" customWidth="1"/>
    <col min="1789" max="1789" width="20.6640625" style="182" customWidth="1"/>
    <col min="1790" max="1790" width="0" style="182" hidden="1" customWidth="1"/>
    <col min="1791" max="1791" width="2.6640625" style="182" customWidth="1"/>
    <col min="1792" max="1792" width="15.6640625" style="182" customWidth="1"/>
    <col min="1793" max="1797" width="20.6640625" style="182" customWidth="1"/>
    <col min="1798" max="1798" width="2.6640625" style="182" customWidth="1"/>
    <col min="1799" max="1799" width="20.6640625" style="182" customWidth="1"/>
    <col min="1800" max="1800" width="0" style="182" hidden="1" customWidth="1"/>
    <col min="1801" max="2041" width="8.83203125" style="182"/>
    <col min="2042" max="2042" width="2.1640625" style="182" customWidth="1"/>
    <col min="2043" max="2043" width="70.6640625" style="182" customWidth="1"/>
    <col min="2044" max="2044" width="2.6640625" style="182" customWidth="1"/>
    <col min="2045" max="2045" width="20.6640625" style="182" customWidth="1"/>
    <col min="2046" max="2046" width="0" style="182" hidden="1" customWidth="1"/>
    <col min="2047" max="2047" width="2.6640625" style="182" customWidth="1"/>
    <col min="2048" max="2048" width="15.6640625" style="182" customWidth="1"/>
    <col min="2049" max="2053" width="20.6640625" style="182" customWidth="1"/>
    <col min="2054" max="2054" width="2.6640625" style="182" customWidth="1"/>
    <col min="2055" max="2055" width="20.6640625" style="182" customWidth="1"/>
    <col min="2056" max="2056" width="0" style="182" hidden="1" customWidth="1"/>
    <col min="2057" max="2297" width="8.83203125" style="182"/>
    <col min="2298" max="2298" width="2.1640625" style="182" customWidth="1"/>
    <col min="2299" max="2299" width="70.6640625" style="182" customWidth="1"/>
    <col min="2300" max="2300" width="2.6640625" style="182" customWidth="1"/>
    <col min="2301" max="2301" width="20.6640625" style="182" customWidth="1"/>
    <col min="2302" max="2302" width="0" style="182" hidden="1" customWidth="1"/>
    <col min="2303" max="2303" width="2.6640625" style="182" customWidth="1"/>
    <col min="2304" max="2304" width="15.6640625" style="182" customWidth="1"/>
    <col min="2305" max="2309" width="20.6640625" style="182" customWidth="1"/>
    <col min="2310" max="2310" width="2.6640625" style="182" customWidth="1"/>
    <col min="2311" max="2311" width="20.6640625" style="182" customWidth="1"/>
    <col min="2312" max="2312" width="0" style="182" hidden="1" customWidth="1"/>
    <col min="2313" max="2553" width="8.83203125" style="182"/>
    <col min="2554" max="2554" width="2.1640625" style="182" customWidth="1"/>
    <col min="2555" max="2555" width="70.6640625" style="182" customWidth="1"/>
    <col min="2556" max="2556" width="2.6640625" style="182" customWidth="1"/>
    <col min="2557" max="2557" width="20.6640625" style="182" customWidth="1"/>
    <col min="2558" max="2558" width="0" style="182" hidden="1" customWidth="1"/>
    <col min="2559" max="2559" width="2.6640625" style="182" customWidth="1"/>
    <col min="2560" max="2560" width="15.6640625" style="182" customWidth="1"/>
    <col min="2561" max="2565" width="20.6640625" style="182" customWidth="1"/>
    <col min="2566" max="2566" width="2.6640625" style="182" customWidth="1"/>
    <col min="2567" max="2567" width="20.6640625" style="182" customWidth="1"/>
    <col min="2568" max="2568" width="0" style="182" hidden="1" customWidth="1"/>
    <col min="2569" max="2809" width="8.83203125" style="182"/>
    <col min="2810" max="2810" width="2.1640625" style="182" customWidth="1"/>
    <col min="2811" max="2811" width="70.6640625" style="182" customWidth="1"/>
    <col min="2812" max="2812" width="2.6640625" style="182" customWidth="1"/>
    <col min="2813" max="2813" width="20.6640625" style="182" customWidth="1"/>
    <col min="2814" max="2814" width="0" style="182" hidden="1" customWidth="1"/>
    <col min="2815" max="2815" width="2.6640625" style="182" customWidth="1"/>
    <col min="2816" max="2816" width="15.6640625" style="182" customWidth="1"/>
    <col min="2817" max="2821" width="20.6640625" style="182" customWidth="1"/>
    <col min="2822" max="2822" width="2.6640625" style="182" customWidth="1"/>
    <col min="2823" max="2823" width="20.6640625" style="182" customWidth="1"/>
    <col min="2824" max="2824" width="0" style="182" hidden="1" customWidth="1"/>
    <col min="2825" max="3065" width="8.83203125" style="182"/>
    <col min="3066" max="3066" width="2.1640625" style="182" customWidth="1"/>
    <col min="3067" max="3067" width="70.6640625" style="182" customWidth="1"/>
    <col min="3068" max="3068" width="2.6640625" style="182" customWidth="1"/>
    <col min="3069" max="3069" width="20.6640625" style="182" customWidth="1"/>
    <col min="3070" max="3070" width="0" style="182" hidden="1" customWidth="1"/>
    <col min="3071" max="3071" width="2.6640625" style="182" customWidth="1"/>
    <col min="3072" max="3072" width="15.6640625" style="182" customWidth="1"/>
    <col min="3073" max="3077" width="20.6640625" style="182" customWidth="1"/>
    <col min="3078" max="3078" width="2.6640625" style="182" customWidth="1"/>
    <col min="3079" max="3079" width="20.6640625" style="182" customWidth="1"/>
    <col min="3080" max="3080" width="0" style="182" hidden="1" customWidth="1"/>
    <col min="3081" max="3321" width="8.83203125" style="182"/>
    <col min="3322" max="3322" width="2.1640625" style="182" customWidth="1"/>
    <col min="3323" max="3323" width="70.6640625" style="182" customWidth="1"/>
    <col min="3324" max="3324" width="2.6640625" style="182" customWidth="1"/>
    <col min="3325" max="3325" width="20.6640625" style="182" customWidth="1"/>
    <col min="3326" max="3326" width="0" style="182" hidden="1" customWidth="1"/>
    <col min="3327" max="3327" width="2.6640625" style="182" customWidth="1"/>
    <col min="3328" max="3328" width="15.6640625" style="182" customWidth="1"/>
    <col min="3329" max="3333" width="20.6640625" style="182" customWidth="1"/>
    <col min="3334" max="3334" width="2.6640625" style="182" customWidth="1"/>
    <col min="3335" max="3335" width="20.6640625" style="182" customWidth="1"/>
    <col min="3336" max="3336" width="0" style="182" hidden="1" customWidth="1"/>
    <col min="3337" max="3577" width="8.83203125" style="182"/>
    <col min="3578" max="3578" width="2.1640625" style="182" customWidth="1"/>
    <col min="3579" max="3579" width="70.6640625" style="182" customWidth="1"/>
    <col min="3580" max="3580" width="2.6640625" style="182" customWidth="1"/>
    <col min="3581" max="3581" width="20.6640625" style="182" customWidth="1"/>
    <col min="3582" max="3582" width="0" style="182" hidden="1" customWidth="1"/>
    <col min="3583" max="3583" width="2.6640625" style="182" customWidth="1"/>
    <col min="3584" max="3584" width="15.6640625" style="182" customWidth="1"/>
    <col min="3585" max="3589" width="20.6640625" style="182" customWidth="1"/>
    <col min="3590" max="3590" width="2.6640625" style="182" customWidth="1"/>
    <col min="3591" max="3591" width="20.6640625" style="182" customWidth="1"/>
    <col min="3592" max="3592" width="0" style="182" hidden="1" customWidth="1"/>
    <col min="3593" max="3833" width="8.83203125" style="182"/>
    <col min="3834" max="3834" width="2.1640625" style="182" customWidth="1"/>
    <col min="3835" max="3835" width="70.6640625" style="182" customWidth="1"/>
    <col min="3836" max="3836" width="2.6640625" style="182" customWidth="1"/>
    <col min="3837" max="3837" width="20.6640625" style="182" customWidth="1"/>
    <col min="3838" max="3838" width="0" style="182" hidden="1" customWidth="1"/>
    <col min="3839" max="3839" width="2.6640625" style="182" customWidth="1"/>
    <col min="3840" max="3840" width="15.6640625" style="182" customWidth="1"/>
    <col min="3841" max="3845" width="20.6640625" style="182" customWidth="1"/>
    <col min="3846" max="3846" width="2.6640625" style="182" customWidth="1"/>
    <col min="3847" max="3847" width="20.6640625" style="182" customWidth="1"/>
    <col min="3848" max="3848" width="0" style="182" hidden="1" customWidth="1"/>
    <col min="3849" max="4089" width="8.83203125" style="182"/>
    <col min="4090" max="4090" width="2.1640625" style="182" customWidth="1"/>
    <col min="4091" max="4091" width="70.6640625" style="182" customWidth="1"/>
    <col min="4092" max="4092" width="2.6640625" style="182" customWidth="1"/>
    <col min="4093" max="4093" width="20.6640625" style="182" customWidth="1"/>
    <col min="4094" max="4094" width="0" style="182" hidden="1" customWidth="1"/>
    <col min="4095" max="4095" width="2.6640625" style="182" customWidth="1"/>
    <col min="4096" max="4096" width="15.6640625" style="182" customWidth="1"/>
    <col min="4097" max="4101" width="20.6640625" style="182" customWidth="1"/>
    <col min="4102" max="4102" width="2.6640625" style="182" customWidth="1"/>
    <col min="4103" max="4103" width="20.6640625" style="182" customWidth="1"/>
    <col min="4104" max="4104" width="0" style="182" hidden="1" customWidth="1"/>
    <col min="4105" max="4345" width="8.83203125" style="182"/>
    <col min="4346" max="4346" width="2.1640625" style="182" customWidth="1"/>
    <col min="4347" max="4347" width="70.6640625" style="182" customWidth="1"/>
    <col min="4348" max="4348" width="2.6640625" style="182" customWidth="1"/>
    <col min="4349" max="4349" width="20.6640625" style="182" customWidth="1"/>
    <col min="4350" max="4350" width="0" style="182" hidden="1" customWidth="1"/>
    <col min="4351" max="4351" width="2.6640625" style="182" customWidth="1"/>
    <col min="4352" max="4352" width="15.6640625" style="182" customWidth="1"/>
    <col min="4353" max="4357" width="20.6640625" style="182" customWidth="1"/>
    <col min="4358" max="4358" width="2.6640625" style="182" customWidth="1"/>
    <col min="4359" max="4359" width="20.6640625" style="182" customWidth="1"/>
    <col min="4360" max="4360" width="0" style="182" hidden="1" customWidth="1"/>
    <col min="4361" max="4601" width="8.83203125" style="182"/>
    <col min="4602" max="4602" width="2.1640625" style="182" customWidth="1"/>
    <col min="4603" max="4603" width="70.6640625" style="182" customWidth="1"/>
    <col min="4604" max="4604" width="2.6640625" style="182" customWidth="1"/>
    <col min="4605" max="4605" width="20.6640625" style="182" customWidth="1"/>
    <col min="4606" max="4606" width="0" style="182" hidden="1" customWidth="1"/>
    <col min="4607" max="4607" width="2.6640625" style="182" customWidth="1"/>
    <col min="4608" max="4608" width="15.6640625" style="182" customWidth="1"/>
    <col min="4609" max="4613" width="20.6640625" style="182" customWidth="1"/>
    <col min="4614" max="4614" width="2.6640625" style="182" customWidth="1"/>
    <col min="4615" max="4615" width="20.6640625" style="182" customWidth="1"/>
    <col min="4616" max="4616" width="0" style="182" hidden="1" customWidth="1"/>
    <col min="4617" max="4857" width="8.83203125" style="182"/>
    <col min="4858" max="4858" width="2.1640625" style="182" customWidth="1"/>
    <col min="4859" max="4859" width="70.6640625" style="182" customWidth="1"/>
    <col min="4860" max="4860" width="2.6640625" style="182" customWidth="1"/>
    <col min="4861" max="4861" width="20.6640625" style="182" customWidth="1"/>
    <col min="4862" max="4862" width="0" style="182" hidden="1" customWidth="1"/>
    <col min="4863" max="4863" width="2.6640625" style="182" customWidth="1"/>
    <col min="4864" max="4864" width="15.6640625" style="182" customWidth="1"/>
    <col min="4865" max="4869" width="20.6640625" style="182" customWidth="1"/>
    <col min="4870" max="4870" width="2.6640625" style="182" customWidth="1"/>
    <col min="4871" max="4871" width="20.6640625" style="182" customWidth="1"/>
    <col min="4872" max="4872" width="0" style="182" hidden="1" customWidth="1"/>
    <col min="4873" max="5113" width="8.83203125" style="182"/>
    <col min="5114" max="5114" width="2.1640625" style="182" customWidth="1"/>
    <col min="5115" max="5115" width="70.6640625" style="182" customWidth="1"/>
    <col min="5116" max="5116" width="2.6640625" style="182" customWidth="1"/>
    <col min="5117" max="5117" width="20.6640625" style="182" customWidth="1"/>
    <col min="5118" max="5118" width="0" style="182" hidden="1" customWidth="1"/>
    <col min="5119" max="5119" width="2.6640625" style="182" customWidth="1"/>
    <col min="5120" max="5120" width="15.6640625" style="182" customWidth="1"/>
    <col min="5121" max="5125" width="20.6640625" style="182" customWidth="1"/>
    <col min="5126" max="5126" width="2.6640625" style="182" customWidth="1"/>
    <col min="5127" max="5127" width="20.6640625" style="182" customWidth="1"/>
    <col min="5128" max="5128" width="0" style="182" hidden="1" customWidth="1"/>
    <col min="5129" max="5369" width="8.83203125" style="182"/>
    <col min="5370" max="5370" width="2.1640625" style="182" customWidth="1"/>
    <col min="5371" max="5371" width="70.6640625" style="182" customWidth="1"/>
    <col min="5372" max="5372" width="2.6640625" style="182" customWidth="1"/>
    <col min="5373" max="5373" width="20.6640625" style="182" customWidth="1"/>
    <col min="5374" max="5374" width="0" style="182" hidden="1" customWidth="1"/>
    <col min="5375" max="5375" width="2.6640625" style="182" customWidth="1"/>
    <col min="5376" max="5376" width="15.6640625" style="182" customWidth="1"/>
    <col min="5377" max="5381" width="20.6640625" style="182" customWidth="1"/>
    <col min="5382" max="5382" width="2.6640625" style="182" customWidth="1"/>
    <col min="5383" max="5383" width="20.6640625" style="182" customWidth="1"/>
    <col min="5384" max="5384" width="0" style="182" hidden="1" customWidth="1"/>
    <col min="5385" max="5625" width="8.83203125" style="182"/>
    <col min="5626" max="5626" width="2.1640625" style="182" customWidth="1"/>
    <col min="5627" max="5627" width="70.6640625" style="182" customWidth="1"/>
    <col min="5628" max="5628" width="2.6640625" style="182" customWidth="1"/>
    <col min="5629" max="5629" width="20.6640625" style="182" customWidth="1"/>
    <col min="5630" max="5630" width="0" style="182" hidden="1" customWidth="1"/>
    <col min="5631" max="5631" width="2.6640625" style="182" customWidth="1"/>
    <col min="5632" max="5632" width="15.6640625" style="182" customWidth="1"/>
    <col min="5633" max="5637" width="20.6640625" style="182" customWidth="1"/>
    <col min="5638" max="5638" width="2.6640625" style="182" customWidth="1"/>
    <col min="5639" max="5639" width="20.6640625" style="182" customWidth="1"/>
    <col min="5640" max="5640" width="0" style="182" hidden="1" customWidth="1"/>
    <col min="5641" max="5881" width="8.83203125" style="182"/>
    <col min="5882" max="5882" width="2.1640625" style="182" customWidth="1"/>
    <col min="5883" max="5883" width="70.6640625" style="182" customWidth="1"/>
    <col min="5884" max="5884" width="2.6640625" style="182" customWidth="1"/>
    <col min="5885" max="5885" width="20.6640625" style="182" customWidth="1"/>
    <col min="5886" max="5886" width="0" style="182" hidden="1" customWidth="1"/>
    <col min="5887" max="5887" width="2.6640625" style="182" customWidth="1"/>
    <col min="5888" max="5888" width="15.6640625" style="182" customWidth="1"/>
    <col min="5889" max="5893" width="20.6640625" style="182" customWidth="1"/>
    <col min="5894" max="5894" width="2.6640625" style="182" customWidth="1"/>
    <col min="5895" max="5895" width="20.6640625" style="182" customWidth="1"/>
    <col min="5896" max="5896" width="0" style="182" hidden="1" customWidth="1"/>
    <col min="5897" max="6137" width="8.83203125" style="182"/>
    <col min="6138" max="6138" width="2.1640625" style="182" customWidth="1"/>
    <col min="6139" max="6139" width="70.6640625" style="182" customWidth="1"/>
    <col min="6140" max="6140" width="2.6640625" style="182" customWidth="1"/>
    <col min="6141" max="6141" width="20.6640625" style="182" customWidth="1"/>
    <col min="6142" max="6142" width="0" style="182" hidden="1" customWidth="1"/>
    <col min="6143" max="6143" width="2.6640625" style="182" customWidth="1"/>
    <col min="6144" max="6144" width="15.6640625" style="182" customWidth="1"/>
    <col min="6145" max="6149" width="20.6640625" style="182" customWidth="1"/>
    <col min="6150" max="6150" width="2.6640625" style="182" customWidth="1"/>
    <col min="6151" max="6151" width="20.6640625" style="182" customWidth="1"/>
    <col min="6152" max="6152" width="0" style="182" hidden="1" customWidth="1"/>
    <col min="6153" max="6393" width="8.83203125" style="182"/>
    <col min="6394" max="6394" width="2.1640625" style="182" customWidth="1"/>
    <col min="6395" max="6395" width="70.6640625" style="182" customWidth="1"/>
    <col min="6396" max="6396" width="2.6640625" style="182" customWidth="1"/>
    <col min="6397" max="6397" width="20.6640625" style="182" customWidth="1"/>
    <col min="6398" max="6398" width="0" style="182" hidden="1" customWidth="1"/>
    <col min="6399" max="6399" width="2.6640625" style="182" customWidth="1"/>
    <col min="6400" max="6400" width="15.6640625" style="182" customWidth="1"/>
    <col min="6401" max="6405" width="20.6640625" style="182" customWidth="1"/>
    <col min="6406" max="6406" width="2.6640625" style="182" customWidth="1"/>
    <col min="6407" max="6407" width="20.6640625" style="182" customWidth="1"/>
    <col min="6408" max="6408" width="0" style="182" hidden="1" customWidth="1"/>
    <col min="6409" max="6649" width="8.83203125" style="182"/>
    <col min="6650" max="6650" width="2.1640625" style="182" customWidth="1"/>
    <col min="6651" max="6651" width="70.6640625" style="182" customWidth="1"/>
    <col min="6652" max="6652" width="2.6640625" style="182" customWidth="1"/>
    <col min="6653" max="6653" width="20.6640625" style="182" customWidth="1"/>
    <col min="6654" max="6654" width="0" style="182" hidden="1" customWidth="1"/>
    <col min="6655" max="6655" width="2.6640625" style="182" customWidth="1"/>
    <col min="6656" max="6656" width="15.6640625" style="182" customWidth="1"/>
    <col min="6657" max="6661" width="20.6640625" style="182" customWidth="1"/>
    <col min="6662" max="6662" width="2.6640625" style="182" customWidth="1"/>
    <col min="6663" max="6663" width="20.6640625" style="182" customWidth="1"/>
    <col min="6664" max="6664" width="0" style="182" hidden="1" customWidth="1"/>
    <col min="6665" max="6905" width="8.83203125" style="182"/>
    <col min="6906" max="6906" width="2.1640625" style="182" customWidth="1"/>
    <col min="6907" max="6907" width="70.6640625" style="182" customWidth="1"/>
    <col min="6908" max="6908" width="2.6640625" style="182" customWidth="1"/>
    <col min="6909" max="6909" width="20.6640625" style="182" customWidth="1"/>
    <col min="6910" max="6910" width="0" style="182" hidden="1" customWidth="1"/>
    <col min="6911" max="6911" width="2.6640625" style="182" customWidth="1"/>
    <col min="6912" max="6912" width="15.6640625" style="182" customWidth="1"/>
    <col min="6913" max="6917" width="20.6640625" style="182" customWidth="1"/>
    <col min="6918" max="6918" width="2.6640625" style="182" customWidth="1"/>
    <col min="6919" max="6919" width="20.6640625" style="182" customWidth="1"/>
    <col min="6920" max="6920" width="0" style="182" hidden="1" customWidth="1"/>
    <col min="6921" max="7161" width="8.83203125" style="182"/>
    <col min="7162" max="7162" width="2.1640625" style="182" customWidth="1"/>
    <col min="7163" max="7163" width="70.6640625" style="182" customWidth="1"/>
    <col min="7164" max="7164" width="2.6640625" style="182" customWidth="1"/>
    <col min="7165" max="7165" width="20.6640625" style="182" customWidth="1"/>
    <col min="7166" max="7166" width="0" style="182" hidden="1" customWidth="1"/>
    <col min="7167" max="7167" width="2.6640625" style="182" customWidth="1"/>
    <col min="7168" max="7168" width="15.6640625" style="182" customWidth="1"/>
    <col min="7169" max="7173" width="20.6640625" style="182" customWidth="1"/>
    <col min="7174" max="7174" width="2.6640625" style="182" customWidth="1"/>
    <col min="7175" max="7175" width="20.6640625" style="182" customWidth="1"/>
    <col min="7176" max="7176" width="0" style="182" hidden="1" customWidth="1"/>
    <col min="7177" max="7417" width="8.83203125" style="182"/>
    <col min="7418" max="7418" width="2.1640625" style="182" customWidth="1"/>
    <col min="7419" max="7419" width="70.6640625" style="182" customWidth="1"/>
    <col min="7420" max="7420" width="2.6640625" style="182" customWidth="1"/>
    <col min="7421" max="7421" width="20.6640625" style="182" customWidth="1"/>
    <col min="7422" max="7422" width="0" style="182" hidden="1" customWidth="1"/>
    <col min="7423" max="7423" width="2.6640625" style="182" customWidth="1"/>
    <col min="7424" max="7424" width="15.6640625" style="182" customWidth="1"/>
    <col min="7425" max="7429" width="20.6640625" style="182" customWidth="1"/>
    <col min="7430" max="7430" width="2.6640625" style="182" customWidth="1"/>
    <col min="7431" max="7431" width="20.6640625" style="182" customWidth="1"/>
    <col min="7432" max="7432" width="0" style="182" hidden="1" customWidth="1"/>
    <col min="7433" max="7673" width="8.83203125" style="182"/>
    <col min="7674" max="7674" width="2.1640625" style="182" customWidth="1"/>
    <col min="7675" max="7675" width="70.6640625" style="182" customWidth="1"/>
    <col min="7676" max="7676" width="2.6640625" style="182" customWidth="1"/>
    <col min="7677" max="7677" width="20.6640625" style="182" customWidth="1"/>
    <col min="7678" max="7678" width="0" style="182" hidden="1" customWidth="1"/>
    <col min="7679" max="7679" width="2.6640625" style="182" customWidth="1"/>
    <col min="7680" max="7680" width="15.6640625" style="182" customWidth="1"/>
    <col min="7681" max="7685" width="20.6640625" style="182" customWidth="1"/>
    <col min="7686" max="7686" width="2.6640625" style="182" customWidth="1"/>
    <col min="7687" max="7687" width="20.6640625" style="182" customWidth="1"/>
    <col min="7688" max="7688" width="0" style="182" hidden="1" customWidth="1"/>
    <col min="7689" max="7929" width="8.83203125" style="182"/>
    <col min="7930" max="7930" width="2.1640625" style="182" customWidth="1"/>
    <col min="7931" max="7931" width="70.6640625" style="182" customWidth="1"/>
    <col min="7932" max="7932" width="2.6640625" style="182" customWidth="1"/>
    <col min="7933" max="7933" width="20.6640625" style="182" customWidth="1"/>
    <col min="7934" max="7934" width="0" style="182" hidden="1" customWidth="1"/>
    <col min="7935" max="7935" width="2.6640625" style="182" customWidth="1"/>
    <col min="7936" max="7936" width="15.6640625" style="182" customWidth="1"/>
    <col min="7937" max="7941" width="20.6640625" style="182" customWidth="1"/>
    <col min="7942" max="7942" width="2.6640625" style="182" customWidth="1"/>
    <col min="7943" max="7943" width="20.6640625" style="182" customWidth="1"/>
    <col min="7944" max="7944" width="0" style="182" hidden="1" customWidth="1"/>
    <col min="7945" max="8185" width="8.83203125" style="182"/>
    <col min="8186" max="8186" width="2.1640625" style="182" customWidth="1"/>
    <col min="8187" max="8187" width="70.6640625" style="182" customWidth="1"/>
    <col min="8188" max="8188" width="2.6640625" style="182" customWidth="1"/>
    <col min="8189" max="8189" width="20.6640625" style="182" customWidth="1"/>
    <col min="8190" max="8190" width="0" style="182" hidden="1" customWidth="1"/>
    <col min="8191" max="8191" width="2.6640625" style="182" customWidth="1"/>
    <col min="8192" max="8192" width="15.6640625" style="182" customWidth="1"/>
    <col min="8193" max="8197" width="20.6640625" style="182" customWidth="1"/>
    <col min="8198" max="8198" width="2.6640625" style="182" customWidth="1"/>
    <col min="8199" max="8199" width="20.6640625" style="182" customWidth="1"/>
    <col min="8200" max="8200" width="0" style="182" hidden="1" customWidth="1"/>
    <col min="8201" max="8441" width="8.83203125" style="182"/>
    <col min="8442" max="8442" width="2.1640625" style="182" customWidth="1"/>
    <col min="8443" max="8443" width="70.6640625" style="182" customWidth="1"/>
    <col min="8444" max="8444" width="2.6640625" style="182" customWidth="1"/>
    <col min="8445" max="8445" width="20.6640625" style="182" customWidth="1"/>
    <col min="8446" max="8446" width="0" style="182" hidden="1" customWidth="1"/>
    <col min="8447" max="8447" width="2.6640625" style="182" customWidth="1"/>
    <col min="8448" max="8448" width="15.6640625" style="182" customWidth="1"/>
    <col min="8449" max="8453" width="20.6640625" style="182" customWidth="1"/>
    <col min="8454" max="8454" width="2.6640625" style="182" customWidth="1"/>
    <col min="8455" max="8455" width="20.6640625" style="182" customWidth="1"/>
    <col min="8456" max="8456" width="0" style="182" hidden="1" customWidth="1"/>
    <col min="8457" max="8697" width="8.83203125" style="182"/>
    <col min="8698" max="8698" width="2.1640625" style="182" customWidth="1"/>
    <col min="8699" max="8699" width="70.6640625" style="182" customWidth="1"/>
    <col min="8700" max="8700" width="2.6640625" style="182" customWidth="1"/>
    <col min="8701" max="8701" width="20.6640625" style="182" customWidth="1"/>
    <col min="8702" max="8702" width="0" style="182" hidden="1" customWidth="1"/>
    <col min="8703" max="8703" width="2.6640625" style="182" customWidth="1"/>
    <col min="8704" max="8704" width="15.6640625" style="182" customWidth="1"/>
    <col min="8705" max="8709" width="20.6640625" style="182" customWidth="1"/>
    <col min="8710" max="8710" width="2.6640625" style="182" customWidth="1"/>
    <col min="8711" max="8711" width="20.6640625" style="182" customWidth="1"/>
    <col min="8712" max="8712" width="0" style="182" hidden="1" customWidth="1"/>
    <col min="8713" max="8953" width="8.83203125" style="182"/>
    <col min="8954" max="8954" width="2.1640625" style="182" customWidth="1"/>
    <col min="8955" max="8955" width="70.6640625" style="182" customWidth="1"/>
    <col min="8956" max="8956" width="2.6640625" style="182" customWidth="1"/>
    <col min="8957" max="8957" width="20.6640625" style="182" customWidth="1"/>
    <col min="8958" max="8958" width="0" style="182" hidden="1" customWidth="1"/>
    <col min="8959" max="8959" width="2.6640625" style="182" customWidth="1"/>
    <col min="8960" max="8960" width="15.6640625" style="182" customWidth="1"/>
    <col min="8961" max="8965" width="20.6640625" style="182" customWidth="1"/>
    <col min="8966" max="8966" width="2.6640625" style="182" customWidth="1"/>
    <col min="8967" max="8967" width="20.6640625" style="182" customWidth="1"/>
    <col min="8968" max="8968" width="0" style="182" hidden="1" customWidth="1"/>
    <col min="8969" max="9209" width="8.83203125" style="182"/>
    <col min="9210" max="9210" width="2.1640625" style="182" customWidth="1"/>
    <col min="9211" max="9211" width="70.6640625" style="182" customWidth="1"/>
    <col min="9212" max="9212" width="2.6640625" style="182" customWidth="1"/>
    <col min="9213" max="9213" width="20.6640625" style="182" customWidth="1"/>
    <col min="9214" max="9214" width="0" style="182" hidden="1" customWidth="1"/>
    <col min="9215" max="9215" width="2.6640625" style="182" customWidth="1"/>
    <col min="9216" max="9216" width="15.6640625" style="182" customWidth="1"/>
    <col min="9217" max="9221" width="20.6640625" style="182" customWidth="1"/>
    <col min="9222" max="9222" width="2.6640625" style="182" customWidth="1"/>
    <col min="9223" max="9223" width="20.6640625" style="182" customWidth="1"/>
    <col min="9224" max="9224" width="0" style="182" hidden="1" customWidth="1"/>
    <col min="9225" max="9465" width="8.83203125" style="182"/>
    <col min="9466" max="9466" width="2.1640625" style="182" customWidth="1"/>
    <col min="9467" max="9467" width="70.6640625" style="182" customWidth="1"/>
    <col min="9468" max="9468" width="2.6640625" style="182" customWidth="1"/>
    <col min="9469" max="9469" width="20.6640625" style="182" customWidth="1"/>
    <col min="9470" max="9470" width="0" style="182" hidden="1" customWidth="1"/>
    <col min="9471" max="9471" width="2.6640625" style="182" customWidth="1"/>
    <col min="9472" max="9472" width="15.6640625" style="182" customWidth="1"/>
    <col min="9473" max="9477" width="20.6640625" style="182" customWidth="1"/>
    <col min="9478" max="9478" width="2.6640625" style="182" customWidth="1"/>
    <col min="9479" max="9479" width="20.6640625" style="182" customWidth="1"/>
    <col min="9480" max="9480" width="0" style="182" hidden="1" customWidth="1"/>
    <col min="9481" max="9721" width="8.83203125" style="182"/>
    <col min="9722" max="9722" width="2.1640625" style="182" customWidth="1"/>
    <col min="9723" max="9723" width="70.6640625" style="182" customWidth="1"/>
    <col min="9724" max="9724" width="2.6640625" style="182" customWidth="1"/>
    <col min="9725" max="9725" width="20.6640625" style="182" customWidth="1"/>
    <col min="9726" max="9726" width="0" style="182" hidden="1" customWidth="1"/>
    <col min="9727" max="9727" width="2.6640625" style="182" customWidth="1"/>
    <col min="9728" max="9728" width="15.6640625" style="182" customWidth="1"/>
    <col min="9729" max="9733" width="20.6640625" style="182" customWidth="1"/>
    <col min="9734" max="9734" width="2.6640625" style="182" customWidth="1"/>
    <col min="9735" max="9735" width="20.6640625" style="182" customWidth="1"/>
    <col min="9736" max="9736" width="0" style="182" hidden="1" customWidth="1"/>
    <col min="9737" max="9977" width="8.83203125" style="182"/>
    <col min="9978" max="9978" width="2.1640625" style="182" customWidth="1"/>
    <col min="9979" max="9979" width="70.6640625" style="182" customWidth="1"/>
    <col min="9980" max="9980" width="2.6640625" style="182" customWidth="1"/>
    <col min="9981" max="9981" width="20.6640625" style="182" customWidth="1"/>
    <col min="9982" max="9982" width="0" style="182" hidden="1" customWidth="1"/>
    <col min="9983" max="9983" width="2.6640625" style="182" customWidth="1"/>
    <col min="9984" max="9984" width="15.6640625" style="182" customWidth="1"/>
    <col min="9985" max="9989" width="20.6640625" style="182" customWidth="1"/>
    <col min="9990" max="9990" width="2.6640625" style="182" customWidth="1"/>
    <col min="9991" max="9991" width="20.6640625" style="182" customWidth="1"/>
    <col min="9992" max="9992" width="0" style="182" hidden="1" customWidth="1"/>
    <col min="9993" max="10233" width="8.83203125" style="182"/>
    <col min="10234" max="10234" width="2.1640625" style="182" customWidth="1"/>
    <col min="10235" max="10235" width="70.6640625" style="182" customWidth="1"/>
    <col min="10236" max="10236" width="2.6640625" style="182" customWidth="1"/>
    <col min="10237" max="10237" width="20.6640625" style="182" customWidth="1"/>
    <col min="10238" max="10238" width="0" style="182" hidden="1" customWidth="1"/>
    <col min="10239" max="10239" width="2.6640625" style="182" customWidth="1"/>
    <col min="10240" max="10240" width="15.6640625" style="182" customWidth="1"/>
    <col min="10241" max="10245" width="20.6640625" style="182" customWidth="1"/>
    <col min="10246" max="10246" width="2.6640625" style="182" customWidth="1"/>
    <col min="10247" max="10247" width="20.6640625" style="182" customWidth="1"/>
    <col min="10248" max="10248" width="0" style="182" hidden="1" customWidth="1"/>
    <col min="10249" max="10489" width="8.83203125" style="182"/>
    <col min="10490" max="10490" width="2.1640625" style="182" customWidth="1"/>
    <col min="10491" max="10491" width="70.6640625" style="182" customWidth="1"/>
    <col min="10492" max="10492" width="2.6640625" style="182" customWidth="1"/>
    <col min="10493" max="10493" width="20.6640625" style="182" customWidth="1"/>
    <col min="10494" max="10494" width="0" style="182" hidden="1" customWidth="1"/>
    <col min="10495" max="10495" width="2.6640625" style="182" customWidth="1"/>
    <col min="10496" max="10496" width="15.6640625" style="182" customWidth="1"/>
    <col min="10497" max="10501" width="20.6640625" style="182" customWidth="1"/>
    <col min="10502" max="10502" width="2.6640625" style="182" customWidth="1"/>
    <col min="10503" max="10503" width="20.6640625" style="182" customWidth="1"/>
    <col min="10504" max="10504" width="0" style="182" hidden="1" customWidth="1"/>
    <col min="10505" max="10745" width="8.83203125" style="182"/>
    <col min="10746" max="10746" width="2.1640625" style="182" customWidth="1"/>
    <col min="10747" max="10747" width="70.6640625" style="182" customWidth="1"/>
    <col min="10748" max="10748" width="2.6640625" style="182" customWidth="1"/>
    <col min="10749" max="10749" width="20.6640625" style="182" customWidth="1"/>
    <col min="10750" max="10750" width="0" style="182" hidden="1" customWidth="1"/>
    <col min="10751" max="10751" width="2.6640625" style="182" customWidth="1"/>
    <col min="10752" max="10752" width="15.6640625" style="182" customWidth="1"/>
    <col min="10753" max="10757" width="20.6640625" style="182" customWidth="1"/>
    <col min="10758" max="10758" width="2.6640625" style="182" customWidth="1"/>
    <col min="10759" max="10759" width="20.6640625" style="182" customWidth="1"/>
    <col min="10760" max="10760" width="0" style="182" hidden="1" customWidth="1"/>
    <col min="10761" max="11001" width="8.83203125" style="182"/>
    <col min="11002" max="11002" width="2.1640625" style="182" customWidth="1"/>
    <col min="11003" max="11003" width="70.6640625" style="182" customWidth="1"/>
    <col min="11004" max="11004" width="2.6640625" style="182" customWidth="1"/>
    <col min="11005" max="11005" width="20.6640625" style="182" customWidth="1"/>
    <col min="11006" max="11006" width="0" style="182" hidden="1" customWidth="1"/>
    <col min="11007" max="11007" width="2.6640625" style="182" customWidth="1"/>
    <col min="11008" max="11008" width="15.6640625" style="182" customWidth="1"/>
    <col min="11009" max="11013" width="20.6640625" style="182" customWidth="1"/>
    <col min="11014" max="11014" width="2.6640625" style="182" customWidth="1"/>
    <col min="11015" max="11015" width="20.6640625" style="182" customWidth="1"/>
    <col min="11016" max="11016" width="0" style="182" hidden="1" customWidth="1"/>
    <col min="11017" max="11257" width="8.83203125" style="182"/>
    <col min="11258" max="11258" width="2.1640625" style="182" customWidth="1"/>
    <col min="11259" max="11259" width="70.6640625" style="182" customWidth="1"/>
    <col min="11260" max="11260" width="2.6640625" style="182" customWidth="1"/>
    <col min="11261" max="11261" width="20.6640625" style="182" customWidth="1"/>
    <col min="11262" max="11262" width="0" style="182" hidden="1" customWidth="1"/>
    <col min="11263" max="11263" width="2.6640625" style="182" customWidth="1"/>
    <col min="11264" max="11264" width="15.6640625" style="182" customWidth="1"/>
    <col min="11265" max="11269" width="20.6640625" style="182" customWidth="1"/>
    <col min="11270" max="11270" width="2.6640625" style="182" customWidth="1"/>
    <col min="11271" max="11271" width="20.6640625" style="182" customWidth="1"/>
    <col min="11272" max="11272" width="0" style="182" hidden="1" customWidth="1"/>
    <col min="11273" max="11513" width="8.83203125" style="182"/>
    <col min="11514" max="11514" width="2.1640625" style="182" customWidth="1"/>
    <col min="11515" max="11515" width="70.6640625" style="182" customWidth="1"/>
    <col min="11516" max="11516" width="2.6640625" style="182" customWidth="1"/>
    <col min="11517" max="11517" width="20.6640625" style="182" customWidth="1"/>
    <col min="11518" max="11518" width="0" style="182" hidden="1" customWidth="1"/>
    <col min="11519" max="11519" width="2.6640625" style="182" customWidth="1"/>
    <col min="11520" max="11520" width="15.6640625" style="182" customWidth="1"/>
    <col min="11521" max="11525" width="20.6640625" style="182" customWidth="1"/>
    <col min="11526" max="11526" width="2.6640625" style="182" customWidth="1"/>
    <col min="11527" max="11527" width="20.6640625" style="182" customWidth="1"/>
    <col min="11528" max="11528" width="0" style="182" hidden="1" customWidth="1"/>
    <col min="11529" max="11769" width="8.83203125" style="182"/>
    <col min="11770" max="11770" width="2.1640625" style="182" customWidth="1"/>
    <col min="11771" max="11771" width="70.6640625" style="182" customWidth="1"/>
    <col min="11772" max="11772" width="2.6640625" style="182" customWidth="1"/>
    <col min="11773" max="11773" width="20.6640625" style="182" customWidth="1"/>
    <col min="11774" max="11774" width="0" style="182" hidden="1" customWidth="1"/>
    <col min="11775" max="11775" width="2.6640625" style="182" customWidth="1"/>
    <col min="11776" max="11776" width="15.6640625" style="182" customWidth="1"/>
    <col min="11777" max="11781" width="20.6640625" style="182" customWidth="1"/>
    <col min="11782" max="11782" width="2.6640625" style="182" customWidth="1"/>
    <col min="11783" max="11783" width="20.6640625" style="182" customWidth="1"/>
    <col min="11784" max="11784" width="0" style="182" hidden="1" customWidth="1"/>
    <col min="11785" max="12025" width="8.83203125" style="182"/>
    <col min="12026" max="12026" width="2.1640625" style="182" customWidth="1"/>
    <col min="12027" max="12027" width="70.6640625" style="182" customWidth="1"/>
    <col min="12028" max="12028" width="2.6640625" style="182" customWidth="1"/>
    <col min="12029" max="12029" width="20.6640625" style="182" customWidth="1"/>
    <col min="12030" max="12030" width="0" style="182" hidden="1" customWidth="1"/>
    <col min="12031" max="12031" width="2.6640625" style="182" customWidth="1"/>
    <col min="12032" max="12032" width="15.6640625" style="182" customWidth="1"/>
    <col min="12033" max="12037" width="20.6640625" style="182" customWidth="1"/>
    <col min="12038" max="12038" width="2.6640625" style="182" customWidth="1"/>
    <col min="12039" max="12039" width="20.6640625" style="182" customWidth="1"/>
    <col min="12040" max="12040" width="0" style="182" hidden="1" customWidth="1"/>
    <col min="12041" max="12281" width="8.83203125" style="182"/>
    <col min="12282" max="12282" width="2.1640625" style="182" customWidth="1"/>
    <col min="12283" max="12283" width="70.6640625" style="182" customWidth="1"/>
    <col min="12284" max="12284" width="2.6640625" style="182" customWidth="1"/>
    <col min="12285" max="12285" width="20.6640625" style="182" customWidth="1"/>
    <col min="12286" max="12286" width="0" style="182" hidden="1" customWidth="1"/>
    <col min="12287" max="12287" width="2.6640625" style="182" customWidth="1"/>
    <col min="12288" max="12288" width="15.6640625" style="182" customWidth="1"/>
    <col min="12289" max="12293" width="20.6640625" style="182" customWidth="1"/>
    <col min="12294" max="12294" width="2.6640625" style="182" customWidth="1"/>
    <col min="12295" max="12295" width="20.6640625" style="182" customWidth="1"/>
    <col min="12296" max="12296" width="0" style="182" hidden="1" customWidth="1"/>
    <col min="12297" max="12537" width="8.83203125" style="182"/>
    <col min="12538" max="12538" width="2.1640625" style="182" customWidth="1"/>
    <col min="12539" max="12539" width="70.6640625" style="182" customWidth="1"/>
    <col min="12540" max="12540" width="2.6640625" style="182" customWidth="1"/>
    <col min="12541" max="12541" width="20.6640625" style="182" customWidth="1"/>
    <col min="12542" max="12542" width="0" style="182" hidden="1" customWidth="1"/>
    <col min="12543" max="12543" width="2.6640625" style="182" customWidth="1"/>
    <col min="12544" max="12544" width="15.6640625" style="182" customWidth="1"/>
    <col min="12545" max="12549" width="20.6640625" style="182" customWidth="1"/>
    <col min="12550" max="12550" width="2.6640625" style="182" customWidth="1"/>
    <col min="12551" max="12551" width="20.6640625" style="182" customWidth="1"/>
    <col min="12552" max="12552" width="0" style="182" hidden="1" customWidth="1"/>
    <col min="12553" max="12793" width="8.83203125" style="182"/>
    <col min="12794" max="12794" width="2.1640625" style="182" customWidth="1"/>
    <col min="12795" max="12795" width="70.6640625" style="182" customWidth="1"/>
    <col min="12796" max="12796" width="2.6640625" style="182" customWidth="1"/>
    <col min="12797" max="12797" width="20.6640625" style="182" customWidth="1"/>
    <col min="12798" max="12798" width="0" style="182" hidden="1" customWidth="1"/>
    <col min="12799" max="12799" width="2.6640625" style="182" customWidth="1"/>
    <col min="12800" max="12800" width="15.6640625" style="182" customWidth="1"/>
    <col min="12801" max="12805" width="20.6640625" style="182" customWidth="1"/>
    <col min="12806" max="12806" width="2.6640625" style="182" customWidth="1"/>
    <col min="12807" max="12807" width="20.6640625" style="182" customWidth="1"/>
    <col min="12808" max="12808" width="0" style="182" hidden="1" customWidth="1"/>
    <col min="12809" max="13049" width="8.83203125" style="182"/>
    <col min="13050" max="13050" width="2.1640625" style="182" customWidth="1"/>
    <col min="13051" max="13051" width="70.6640625" style="182" customWidth="1"/>
    <col min="13052" max="13052" width="2.6640625" style="182" customWidth="1"/>
    <col min="13053" max="13053" width="20.6640625" style="182" customWidth="1"/>
    <col min="13054" max="13054" width="0" style="182" hidden="1" customWidth="1"/>
    <col min="13055" max="13055" width="2.6640625" style="182" customWidth="1"/>
    <col min="13056" max="13056" width="15.6640625" style="182" customWidth="1"/>
    <col min="13057" max="13061" width="20.6640625" style="182" customWidth="1"/>
    <col min="13062" max="13062" width="2.6640625" style="182" customWidth="1"/>
    <col min="13063" max="13063" width="20.6640625" style="182" customWidth="1"/>
    <col min="13064" max="13064" width="0" style="182" hidden="1" customWidth="1"/>
    <col min="13065" max="13305" width="8.83203125" style="182"/>
    <col min="13306" max="13306" width="2.1640625" style="182" customWidth="1"/>
    <col min="13307" max="13307" width="70.6640625" style="182" customWidth="1"/>
    <col min="13308" max="13308" width="2.6640625" style="182" customWidth="1"/>
    <col min="13309" max="13309" width="20.6640625" style="182" customWidth="1"/>
    <col min="13310" max="13310" width="0" style="182" hidden="1" customWidth="1"/>
    <col min="13311" max="13311" width="2.6640625" style="182" customWidth="1"/>
    <col min="13312" max="13312" width="15.6640625" style="182" customWidth="1"/>
    <col min="13313" max="13317" width="20.6640625" style="182" customWidth="1"/>
    <col min="13318" max="13318" width="2.6640625" style="182" customWidth="1"/>
    <col min="13319" max="13319" width="20.6640625" style="182" customWidth="1"/>
    <col min="13320" max="13320" width="0" style="182" hidden="1" customWidth="1"/>
    <col min="13321" max="13561" width="8.83203125" style="182"/>
    <col min="13562" max="13562" width="2.1640625" style="182" customWidth="1"/>
    <col min="13563" max="13563" width="70.6640625" style="182" customWidth="1"/>
    <col min="13564" max="13564" width="2.6640625" style="182" customWidth="1"/>
    <col min="13565" max="13565" width="20.6640625" style="182" customWidth="1"/>
    <col min="13566" max="13566" width="0" style="182" hidden="1" customWidth="1"/>
    <col min="13567" max="13567" width="2.6640625" style="182" customWidth="1"/>
    <col min="13568" max="13568" width="15.6640625" style="182" customWidth="1"/>
    <col min="13569" max="13573" width="20.6640625" style="182" customWidth="1"/>
    <col min="13574" max="13574" width="2.6640625" style="182" customWidth="1"/>
    <col min="13575" max="13575" width="20.6640625" style="182" customWidth="1"/>
    <col min="13576" max="13576" width="0" style="182" hidden="1" customWidth="1"/>
    <col min="13577" max="13817" width="8.83203125" style="182"/>
    <col min="13818" max="13818" width="2.1640625" style="182" customWidth="1"/>
    <col min="13819" max="13819" width="70.6640625" style="182" customWidth="1"/>
    <col min="13820" max="13820" width="2.6640625" style="182" customWidth="1"/>
    <col min="13821" max="13821" width="20.6640625" style="182" customWidth="1"/>
    <col min="13822" max="13822" width="0" style="182" hidden="1" customWidth="1"/>
    <col min="13823" max="13823" width="2.6640625" style="182" customWidth="1"/>
    <col min="13824" max="13824" width="15.6640625" style="182" customWidth="1"/>
    <col min="13825" max="13829" width="20.6640625" style="182" customWidth="1"/>
    <col min="13830" max="13830" width="2.6640625" style="182" customWidth="1"/>
    <col min="13831" max="13831" width="20.6640625" style="182" customWidth="1"/>
    <col min="13832" max="13832" width="0" style="182" hidden="1" customWidth="1"/>
    <col min="13833" max="14073" width="8.83203125" style="182"/>
    <col min="14074" max="14074" width="2.1640625" style="182" customWidth="1"/>
    <col min="14075" max="14075" width="70.6640625" style="182" customWidth="1"/>
    <col min="14076" max="14076" width="2.6640625" style="182" customWidth="1"/>
    <col min="14077" max="14077" width="20.6640625" style="182" customWidth="1"/>
    <col min="14078" max="14078" width="0" style="182" hidden="1" customWidth="1"/>
    <col min="14079" max="14079" width="2.6640625" style="182" customWidth="1"/>
    <col min="14080" max="14080" width="15.6640625" style="182" customWidth="1"/>
    <col min="14081" max="14085" width="20.6640625" style="182" customWidth="1"/>
    <col min="14086" max="14086" width="2.6640625" style="182" customWidth="1"/>
    <col min="14087" max="14087" width="20.6640625" style="182" customWidth="1"/>
    <col min="14088" max="14088" width="0" style="182" hidden="1" customWidth="1"/>
    <col min="14089" max="14329" width="8.83203125" style="182"/>
    <col min="14330" max="14330" width="2.1640625" style="182" customWidth="1"/>
    <col min="14331" max="14331" width="70.6640625" style="182" customWidth="1"/>
    <col min="14332" max="14332" width="2.6640625" style="182" customWidth="1"/>
    <col min="14333" max="14333" width="20.6640625" style="182" customWidth="1"/>
    <col min="14334" max="14334" width="0" style="182" hidden="1" customWidth="1"/>
    <col min="14335" max="14335" width="2.6640625" style="182" customWidth="1"/>
    <col min="14336" max="14336" width="15.6640625" style="182" customWidth="1"/>
    <col min="14337" max="14341" width="20.6640625" style="182" customWidth="1"/>
    <col min="14342" max="14342" width="2.6640625" style="182" customWidth="1"/>
    <col min="14343" max="14343" width="20.6640625" style="182" customWidth="1"/>
    <col min="14344" max="14344" width="0" style="182" hidden="1" customWidth="1"/>
    <col min="14345" max="14585" width="8.83203125" style="182"/>
    <col min="14586" max="14586" width="2.1640625" style="182" customWidth="1"/>
    <col min="14587" max="14587" width="70.6640625" style="182" customWidth="1"/>
    <col min="14588" max="14588" width="2.6640625" style="182" customWidth="1"/>
    <col min="14589" max="14589" width="20.6640625" style="182" customWidth="1"/>
    <col min="14590" max="14590" width="0" style="182" hidden="1" customWidth="1"/>
    <col min="14591" max="14591" width="2.6640625" style="182" customWidth="1"/>
    <col min="14592" max="14592" width="15.6640625" style="182" customWidth="1"/>
    <col min="14593" max="14597" width="20.6640625" style="182" customWidth="1"/>
    <col min="14598" max="14598" width="2.6640625" style="182" customWidth="1"/>
    <col min="14599" max="14599" width="20.6640625" style="182" customWidth="1"/>
    <col min="14600" max="14600" width="0" style="182" hidden="1" customWidth="1"/>
    <col min="14601" max="14841" width="8.83203125" style="182"/>
    <col min="14842" max="14842" width="2.1640625" style="182" customWidth="1"/>
    <col min="14843" max="14843" width="70.6640625" style="182" customWidth="1"/>
    <col min="14844" max="14844" width="2.6640625" style="182" customWidth="1"/>
    <col min="14845" max="14845" width="20.6640625" style="182" customWidth="1"/>
    <col min="14846" max="14846" width="0" style="182" hidden="1" customWidth="1"/>
    <col min="14847" max="14847" width="2.6640625" style="182" customWidth="1"/>
    <col min="14848" max="14848" width="15.6640625" style="182" customWidth="1"/>
    <col min="14849" max="14853" width="20.6640625" style="182" customWidth="1"/>
    <col min="14854" max="14854" width="2.6640625" style="182" customWidth="1"/>
    <col min="14855" max="14855" width="20.6640625" style="182" customWidth="1"/>
    <col min="14856" max="14856" width="0" style="182" hidden="1" customWidth="1"/>
    <col min="14857" max="15097" width="8.83203125" style="182"/>
    <col min="15098" max="15098" width="2.1640625" style="182" customWidth="1"/>
    <col min="15099" max="15099" width="70.6640625" style="182" customWidth="1"/>
    <col min="15100" max="15100" width="2.6640625" style="182" customWidth="1"/>
    <col min="15101" max="15101" width="20.6640625" style="182" customWidth="1"/>
    <col min="15102" max="15102" width="0" style="182" hidden="1" customWidth="1"/>
    <col min="15103" max="15103" width="2.6640625" style="182" customWidth="1"/>
    <col min="15104" max="15104" width="15.6640625" style="182" customWidth="1"/>
    <col min="15105" max="15109" width="20.6640625" style="182" customWidth="1"/>
    <col min="15110" max="15110" width="2.6640625" style="182" customWidth="1"/>
    <col min="15111" max="15111" width="20.6640625" style="182" customWidth="1"/>
    <col min="15112" max="15112" width="0" style="182" hidden="1" customWidth="1"/>
    <col min="15113" max="15353" width="8.83203125" style="182"/>
    <col min="15354" max="15354" width="2.1640625" style="182" customWidth="1"/>
    <col min="15355" max="15355" width="70.6640625" style="182" customWidth="1"/>
    <col min="15356" max="15356" width="2.6640625" style="182" customWidth="1"/>
    <col min="15357" max="15357" width="20.6640625" style="182" customWidth="1"/>
    <col min="15358" max="15358" width="0" style="182" hidden="1" customWidth="1"/>
    <col min="15359" max="15359" width="2.6640625" style="182" customWidth="1"/>
    <col min="15360" max="15360" width="15.6640625" style="182" customWidth="1"/>
    <col min="15361" max="15365" width="20.6640625" style="182" customWidth="1"/>
    <col min="15366" max="15366" width="2.6640625" style="182" customWidth="1"/>
    <col min="15367" max="15367" width="20.6640625" style="182" customWidth="1"/>
    <col min="15368" max="15368" width="0" style="182" hidden="1" customWidth="1"/>
    <col min="15369" max="15609" width="8.83203125" style="182"/>
    <col min="15610" max="15610" width="2.1640625" style="182" customWidth="1"/>
    <col min="15611" max="15611" width="70.6640625" style="182" customWidth="1"/>
    <col min="15612" max="15612" width="2.6640625" style="182" customWidth="1"/>
    <col min="15613" max="15613" width="20.6640625" style="182" customWidth="1"/>
    <col min="15614" max="15614" width="0" style="182" hidden="1" customWidth="1"/>
    <col min="15615" max="15615" width="2.6640625" style="182" customWidth="1"/>
    <col min="15616" max="15616" width="15.6640625" style="182" customWidth="1"/>
    <col min="15617" max="15621" width="20.6640625" style="182" customWidth="1"/>
    <col min="15622" max="15622" width="2.6640625" style="182" customWidth="1"/>
    <col min="15623" max="15623" width="20.6640625" style="182" customWidth="1"/>
    <col min="15624" max="15624" width="0" style="182" hidden="1" customWidth="1"/>
    <col min="15625" max="15865" width="8.83203125" style="182"/>
    <col min="15866" max="15866" width="2.1640625" style="182" customWidth="1"/>
    <col min="15867" max="15867" width="70.6640625" style="182" customWidth="1"/>
    <col min="15868" max="15868" width="2.6640625" style="182" customWidth="1"/>
    <col min="15869" max="15869" width="20.6640625" style="182" customWidth="1"/>
    <col min="15870" max="15870" width="0" style="182" hidden="1" customWidth="1"/>
    <col min="15871" max="15871" width="2.6640625" style="182" customWidth="1"/>
    <col min="15872" max="15872" width="15.6640625" style="182" customWidth="1"/>
    <col min="15873" max="15877" width="20.6640625" style="182" customWidth="1"/>
    <col min="15878" max="15878" width="2.6640625" style="182" customWidth="1"/>
    <col min="15879" max="15879" width="20.6640625" style="182" customWidth="1"/>
    <col min="15880" max="15880" width="0" style="182" hidden="1" customWidth="1"/>
    <col min="15881" max="16121" width="8.83203125" style="182"/>
    <col min="16122" max="16122" width="2.1640625" style="182" customWidth="1"/>
    <col min="16123" max="16123" width="70.6640625" style="182" customWidth="1"/>
    <col min="16124" max="16124" width="2.6640625" style="182" customWidth="1"/>
    <col min="16125" max="16125" width="20.6640625" style="182" customWidth="1"/>
    <col min="16126" max="16126" width="0" style="182" hidden="1" customWidth="1"/>
    <col min="16127" max="16127" width="2.6640625" style="182" customWidth="1"/>
    <col min="16128" max="16128" width="15.6640625" style="182" customWidth="1"/>
    <col min="16129" max="16133" width="20.6640625" style="182" customWidth="1"/>
    <col min="16134" max="16134" width="2.6640625" style="182" customWidth="1"/>
    <col min="16135" max="16135" width="20.6640625" style="182" customWidth="1"/>
    <col min="16136" max="16136" width="0" style="182" hidden="1" customWidth="1"/>
    <col min="16137" max="16384" width="8.83203125" style="182"/>
  </cols>
  <sheetData>
    <row r="1" spans="1:17" ht="20" hidden="1" customHeight="1" x14ac:dyDescent="0.2">
      <c r="A1" s="200"/>
      <c r="B1" s="201"/>
      <c r="C1" s="200"/>
      <c r="D1" s="182"/>
      <c r="F1" s="200"/>
      <c r="G1" s="182"/>
      <c r="I1" s="200"/>
      <c r="K1" s="186"/>
      <c r="L1" s="184"/>
      <c r="M1" s="184"/>
      <c r="N1" s="184"/>
      <c r="O1" s="198"/>
      <c r="P1" s="198"/>
      <c r="Q1" s="183"/>
    </row>
    <row r="2" spans="1:17" s="121" customFormat="1" ht="20" x14ac:dyDescent="0.2">
      <c r="A2" s="3" t="s">
        <v>205</v>
      </c>
      <c r="C2" s="199"/>
      <c r="J2" s="122"/>
    </row>
    <row r="3" spans="1:17" s="121" customFormat="1" ht="15" customHeight="1" x14ac:dyDescent="0.2">
      <c r="A3" s="4" t="s">
        <v>1157</v>
      </c>
      <c r="C3" s="199"/>
      <c r="J3" s="122"/>
    </row>
    <row r="4" spans="1:17" x14ac:dyDescent="0.2">
      <c r="A4" s="182"/>
      <c r="B4" s="183"/>
      <c r="C4" s="182"/>
      <c r="D4" s="182"/>
      <c r="F4" s="182"/>
      <c r="G4" s="182"/>
      <c r="I4" s="182"/>
      <c r="K4" s="186"/>
      <c r="L4" s="184"/>
      <c r="M4" s="184"/>
      <c r="N4" s="184"/>
      <c r="O4" s="198"/>
      <c r="P4" s="198"/>
      <c r="Q4" s="183"/>
    </row>
    <row r="5" spans="1:17" ht="35" x14ac:dyDescent="0.2">
      <c r="A5" s="137"/>
      <c r="B5" s="183"/>
      <c r="C5" s="182"/>
      <c r="D5" s="136"/>
      <c r="E5" s="135"/>
      <c r="F5" s="182"/>
      <c r="G5" s="136"/>
      <c r="H5" s="135"/>
      <c r="I5" s="182"/>
      <c r="K5" s="186"/>
      <c r="L5" s="184"/>
      <c r="M5" s="184"/>
      <c r="N5" s="184"/>
      <c r="O5" s="198"/>
      <c r="P5" s="198"/>
      <c r="Q5" s="183"/>
    </row>
    <row r="6" spans="1:17" s="131" customFormat="1" ht="15.75" customHeight="1" x14ac:dyDescent="0.2">
      <c r="A6" s="386" t="s">
        <v>612</v>
      </c>
      <c r="B6" s="387"/>
      <c r="C6" s="316"/>
      <c r="D6" s="386" t="s">
        <v>611</v>
      </c>
      <c r="E6" s="387"/>
      <c r="F6" s="316"/>
      <c r="G6" s="386" t="s">
        <v>610</v>
      </c>
      <c r="H6" s="387"/>
      <c r="I6" s="316"/>
      <c r="J6" s="388" t="s">
        <v>609</v>
      </c>
      <c r="K6" s="389"/>
    </row>
    <row r="7" spans="1:17" s="131" customFormat="1" ht="9.75" customHeight="1" x14ac:dyDescent="0.2">
      <c r="A7" s="196"/>
      <c r="B7" s="196"/>
      <c r="D7" s="196"/>
      <c r="E7" s="197"/>
      <c r="G7" s="196"/>
      <c r="H7" s="197"/>
      <c r="J7" s="196"/>
      <c r="K7" s="196"/>
    </row>
    <row r="8" spans="1:17" s="131" customFormat="1" ht="30" customHeight="1" x14ac:dyDescent="0.2">
      <c r="A8" s="195" t="s">
        <v>583</v>
      </c>
      <c r="B8" s="192" t="s">
        <v>407</v>
      </c>
      <c r="C8" s="193"/>
      <c r="D8" s="77" t="s">
        <v>582</v>
      </c>
      <c r="E8" s="194" t="s">
        <v>573</v>
      </c>
      <c r="F8" s="193"/>
      <c r="G8" s="77" t="s">
        <v>581</v>
      </c>
      <c r="H8" s="202" t="s">
        <v>573</v>
      </c>
      <c r="I8" s="193"/>
      <c r="J8" s="77" t="s">
        <v>580</v>
      </c>
      <c r="K8" s="133" t="s">
        <v>573</v>
      </c>
    </row>
    <row r="9" spans="1:17" s="131" customFormat="1" ht="30" customHeight="1" x14ac:dyDescent="0.2">
      <c r="A9" s="77" t="s">
        <v>579</v>
      </c>
      <c r="B9" s="192" t="s">
        <v>226</v>
      </c>
      <c r="C9" s="191"/>
      <c r="D9" s="77" t="s">
        <v>578</v>
      </c>
      <c r="E9" s="138" t="s">
        <v>573</v>
      </c>
      <c r="F9" s="191"/>
      <c r="G9" s="77" t="s">
        <v>577</v>
      </c>
      <c r="H9" s="194" t="s">
        <v>573</v>
      </c>
      <c r="I9" s="191"/>
      <c r="J9" s="77" t="s">
        <v>576</v>
      </c>
      <c r="K9" s="133">
        <v>3</v>
      </c>
    </row>
    <row r="10" spans="1:17" s="131" customFormat="1" ht="30" customHeight="1" thickBot="1" x14ac:dyDescent="0.25">
      <c r="A10" s="187" t="s">
        <v>575</v>
      </c>
      <c r="B10" s="190" t="s">
        <v>235</v>
      </c>
      <c r="C10" s="188"/>
      <c r="D10" s="187" t="s">
        <v>574</v>
      </c>
      <c r="E10" s="189" t="s">
        <v>573</v>
      </c>
      <c r="F10" s="188"/>
      <c r="G10" s="187" t="s">
        <v>572</v>
      </c>
      <c r="H10" s="203" t="s">
        <v>573</v>
      </c>
      <c r="I10" s="188"/>
      <c r="J10" s="187" t="s">
        <v>571</v>
      </c>
      <c r="K10" s="132">
        <v>7</v>
      </c>
    </row>
    <row r="11" spans="1:17" s="131" customFormat="1" ht="30" customHeight="1" x14ac:dyDescent="0.2">
      <c r="A11" s="195" t="s">
        <v>583</v>
      </c>
      <c r="B11" s="192" t="s">
        <v>408</v>
      </c>
      <c r="C11" s="193"/>
      <c r="D11" s="77" t="s">
        <v>582</v>
      </c>
      <c r="E11" s="194" t="s">
        <v>639</v>
      </c>
      <c r="F11" s="193"/>
      <c r="G11" s="77" t="s">
        <v>581</v>
      </c>
      <c r="H11" s="194" t="s">
        <v>669</v>
      </c>
      <c r="I11" s="193"/>
      <c r="J11" s="77" t="s">
        <v>580</v>
      </c>
      <c r="K11" s="133">
        <v>2009</v>
      </c>
    </row>
    <row r="12" spans="1:17" s="131" customFormat="1" ht="30" customHeight="1" x14ac:dyDescent="0.2">
      <c r="A12" s="77" t="s">
        <v>579</v>
      </c>
      <c r="B12" s="192" t="s">
        <v>225</v>
      </c>
      <c r="C12" s="191"/>
      <c r="D12" s="77" t="s">
        <v>578</v>
      </c>
      <c r="E12" s="138" t="s">
        <v>668</v>
      </c>
      <c r="F12" s="191"/>
      <c r="G12" s="77" t="s">
        <v>577</v>
      </c>
      <c r="H12" s="138" t="s">
        <v>667</v>
      </c>
      <c r="I12" s="191"/>
      <c r="J12" s="77" t="s">
        <v>576</v>
      </c>
      <c r="K12" s="133">
        <v>2</v>
      </c>
    </row>
    <row r="13" spans="1:17" s="131" customFormat="1" ht="30" customHeight="1" thickBot="1" x14ac:dyDescent="0.25">
      <c r="A13" s="187" t="s">
        <v>575</v>
      </c>
      <c r="B13" s="190" t="s">
        <v>233</v>
      </c>
      <c r="C13" s="188"/>
      <c r="D13" s="187" t="s">
        <v>574</v>
      </c>
      <c r="E13" s="189" t="s">
        <v>775</v>
      </c>
      <c r="F13" s="188"/>
      <c r="G13" s="187" t="s">
        <v>572</v>
      </c>
      <c r="H13" s="189" t="s">
        <v>624</v>
      </c>
      <c r="I13" s="188"/>
      <c r="J13" s="187" t="s">
        <v>571</v>
      </c>
      <c r="K13" s="132">
        <v>1</v>
      </c>
    </row>
    <row r="14" spans="1:17" s="131" customFormat="1" ht="30" customHeight="1" x14ac:dyDescent="0.2">
      <c r="A14" s="195" t="s">
        <v>583</v>
      </c>
      <c r="B14" s="192" t="s">
        <v>409</v>
      </c>
      <c r="C14" s="193"/>
      <c r="D14" s="77" t="s">
        <v>582</v>
      </c>
      <c r="E14" s="194" t="s">
        <v>639</v>
      </c>
      <c r="F14" s="193"/>
      <c r="G14" s="77" t="s">
        <v>581</v>
      </c>
      <c r="H14" s="194" t="s">
        <v>669</v>
      </c>
      <c r="I14" s="193"/>
      <c r="J14" s="77" t="s">
        <v>580</v>
      </c>
      <c r="K14" s="133">
        <v>2009</v>
      </c>
    </row>
    <row r="15" spans="1:17" s="131" customFormat="1" ht="30" customHeight="1" x14ac:dyDescent="0.2">
      <c r="A15" s="77" t="s">
        <v>579</v>
      </c>
      <c r="B15" s="192" t="s">
        <v>225</v>
      </c>
      <c r="C15" s="191"/>
      <c r="D15" s="77" t="s">
        <v>578</v>
      </c>
      <c r="E15" s="138" t="s">
        <v>668</v>
      </c>
      <c r="F15" s="191"/>
      <c r="G15" s="77" t="s">
        <v>577</v>
      </c>
      <c r="H15" s="138" t="s">
        <v>667</v>
      </c>
      <c r="I15" s="191"/>
      <c r="J15" s="77" t="s">
        <v>576</v>
      </c>
      <c r="K15" s="133">
        <v>2</v>
      </c>
    </row>
    <row r="16" spans="1:17" s="131" customFormat="1" ht="30" customHeight="1" thickBot="1" x14ac:dyDescent="0.25">
      <c r="A16" s="187" t="s">
        <v>575</v>
      </c>
      <c r="B16" s="190" t="s">
        <v>233</v>
      </c>
      <c r="C16" s="188"/>
      <c r="D16" s="187" t="s">
        <v>574</v>
      </c>
      <c r="E16" s="189" t="s">
        <v>774</v>
      </c>
      <c r="F16" s="188"/>
      <c r="G16" s="187" t="s">
        <v>572</v>
      </c>
      <c r="H16" s="189" t="s">
        <v>624</v>
      </c>
      <c r="I16" s="188"/>
      <c r="J16" s="187" t="s">
        <v>571</v>
      </c>
      <c r="K16" s="132">
        <v>1</v>
      </c>
    </row>
    <row r="17" spans="1:11" s="131" customFormat="1" ht="30" customHeight="1" x14ac:dyDescent="0.2">
      <c r="A17" s="195" t="s">
        <v>583</v>
      </c>
      <c r="B17" s="192" t="s">
        <v>242</v>
      </c>
      <c r="C17" s="193"/>
      <c r="D17" s="77" t="s">
        <v>582</v>
      </c>
      <c r="E17" s="194" t="s">
        <v>767</v>
      </c>
      <c r="F17" s="193"/>
      <c r="G17" s="77" t="s">
        <v>581</v>
      </c>
      <c r="H17" s="194" t="s">
        <v>766</v>
      </c>
      <c r="I17" s="193"/>
      <c r="J17" s="77" t="s">
        <v>580</v>
      </c>
      <c r="K17" s="133">
        <v>2013</v>
      </c>
    </row>
    <row r="18" spans="1:11" s="131" customFormat="1" ht="30" customHeight="1" x14ac:dyDescent="0.2">
      <c r="A18" s="77" t="s">
        <v>579</v>
      </c>
      <c r="B18" s="192" t="s">
        <v>225</v>
      </c>
      <c r="C18" s="191"/>
      <c r="D18" s="77" t="s">
        <v>578</v>
      </c>
      <c r="E18" s="138" t="s">
        <v>771</v>
      </c>
      <c r="F18" s="191"/>
      <c r="G18" s="77" t="s">
        <v>577</v>
      </c>
      <c r="H18" s="138" t="s">
        <v>87</v>
      </c>
      <c r="I18" s="191"/>
      <c r="J18" s="77" t="s">
        <v>576</v>
      </c>
      <c r="K18" s="133">
        <v>3</v>
      </c>
    </row>
    <row r="19" spans="1:11" s="131" customFormat="1" ht="30" customHeight="1" thickBot="1" x14ac:dyDescent="0.25">
      <c r="A19" s="187" t="s">
        <v>575</v>
      </c>
      <c r="B19" s="190" t="s">
        <v>233</v>
      </c>
      <c r="C19" s="188"/>
      <c r="D19" s="187" t="s">
        <v>574</v>
      </c>
      <c r="E19" s="189">
        <v>13298893</v>
      </c>
      <c r="F19" s="188"/>
      <c r="G19" s="187" t="s">
        <v>572</v>
      </c>
      <c r="H19" s="189" t="s">
        <v>624</v>
      </c>
      <c r="I19" s="188"/>
      <c r="J19" s="187" t="s">
        <v>571</v>
      </c>
      <c r="K19" s="132">
        <v>1</v>
      </c>
    </row>
    <row r="20" spans="1:11" s="131" customFormat="1" ht="30" customHeight="1" x14ac:dyDescent="0.2">
      <c r="A20" s="195" t="s">
        <v>583</v>
      </c>
      <c r="B20" s="192" t="s">
        <v>243</v>
      </c>
      <c r="C20" s="193"/>
      <c r="D20" s="77" t="s">
        <v>582</v>
      </c>
      <c r="E20" s="194" t="s">
        <v>767</v>
      </c>
      <c r="F20" s="193"/>
      <c r="G20" s="77" t="s">
        <v>581</v>
      </c>
      <c r="H20" s="194" t="s">
        <v>766</v>
      </c>
      <c r="I20" s="193"/>
      <c r="J20" s="77" t="s">
        <v>580</v>
      </c>
      <c r="K20" s="133">
        <v>2013</v>
      </c>
    </row>
    <row r="21" spans="1:11" s="131" customFormat="1" ht="30" customHeight="1" x14ac:dyDescent="0.2">
      <c r="A21" s="77" t="s">
        <v>579</v>
      </c>
      <c r="B21" s="192" t="s">
        <v>225</v>
      </c>
      <c r="C21" s="191"/>
      <c r="D21" s="77" t="s">
        <v>578</v>
      </c>
      <c r="E21" s="138" t="s">
        <v>773</v>
      </c>
      <c r="F21" s="191"/>
      <c r="G21" s="77" t="s">
        <v>577</v>
      </c>
      <c r="H21" s="138" t="s">
        <v>573</v>
      </c>
      <c r="I21" s="191"/>
      <c r="J21" s="77" t="s">
        <v>576</v>
      </c>
      <c r="K21" s="133">
        <v>3</v>
      </c>
    </row>
    <row r="22" spans="1:11" s="131" customFormat="1" ht="30" customHeight="1" thickBot="1" x14ac:dyDescent="0.25">
      <c r="A22" s="187" t="s">
        <v>575</v>
      </c>
      <c r="B22" s="190" t="s">
        <v>233</v>
      </c>
      <c r="C22" s="188"/>
      <c r="D22" s="187" t="s">
        <v>574</v>
      </c>
      <c r="E22" s="189" t="s">
        <v>772</v>
      </c>
      <c r="F22" s="188"/>
      <c r="G22" s="187" t="s">
        <v>572</v>
      </c>
      <c r="H22" s="189" t="s">
        <v>624</v>
      </c>
      <c r="I22" s="188"/>
      <c r="J22" s="187" t="s">
        <v>571</v>
      </c>
      <c r="K22" s="132">
        <v>1</v>
      </c>
    </row>
    <row r="23" spans="1:11" s="131" customFormat="1" ht="30" customHeight="1" x14ac:dyDescent="0.2">
      <c r="A23" s="195" t="s">
        <v>583</v>
      </c>
      <c r="B23" s="192" t="s">
        <v>244</v>
      </c>
      <c r="C23" s="193"/>
      <c r="D23" s="77" t="s">
        <v>582</v>
      </c>
      <c r="E23" s="194" t="s">
        <v>767</v>
      </c>
      <c r="F23" s="193"/>
      <c r="G23" s="77" t="s">
        <v>581</v>
      </c>
      <c r="H23" s="194" t="s">
        <v>766</v>
      </c>
      <c r="I23" s="193"/>
      <c r="J23" s="77" t="s">
        <v>580</v>
      </c>
      <c r="K23" s="133">
        <v>2013</v>
      </c>
    </row>
    <row r="24" spans="1:11" s="131" customFormat="1" ht="30" customHeight="1" x14ac:dyDescent="0.2">
      <c r="A24" s="77" t="s">
        <v>579</v>
      </c>
      <c r="B24" s="192" t="s">
        <v>225</v>
      </c>
      <c r="C24" s="191"/>
      <c r="D24" s="77" t="s">
        <v>578</v>
      </c>
      <c r="E24" s="138" t="s">
        <v>771</v>
      </c>
      <c r="F24" s="191"/>
      <c r="G24" s="77" t="s">
        <v>577</v>
      </c>
      <c r="H24" s="138" t="s">
        <v>87</v>
      </c>
      <c r="I24" s="191"/>
      <c r="J24" s="77" t="s">
        <v>576</v>
      </c>
      <c r="K24" s="133">
        <v>3</v>
      </c>
    </row>
    <row r="25" spans="1:11" s="131" customFormat="1" ht="30" customHeight="1" thickBot="1" x14ac:dyDescent="0.25">
      <c r="A25" s="187" t="s">
        <v>575</v>
      </c>
      <c r="B25" s="190" t="s">
        <v>232</v>
      </c>
      <c r="C25" s="188"/>
      <c r="D25" s="187" t="s">
        <v>574</v>
      </c>
      <c r="E25" s="189" t="s">
        <v>770</v>
      </c>
      <c r="F25" s="188"/>
      <c r="G25" s="187" t="s">
        <v>572</v>
      </c>
      <c r="H25" s="189" t="s">
        <v>624</v>
      </c>
      <c r="I25" s="188"/>
      <c r="J25" s="187" t="s">
        <v>571</v>
      </c>
      <c r="K25" s="132">
        <v>1</v>
      </c>
    </row>
    <row r="26" spans="1:11" s="131" customFormat="1" ht="30" customHeight="1" x14ac:dyDescent="0.2">
      <c r="A26" s="195" t="s">
        <v>583</v>
      </c>
      <c r="B26" s="192" t="s">
        <v>410</v>
      </c>
      <c r="C26" s="193"/>
      <c r="D26" s="77" t="s">
        <v>582</v>
      </c>
      <c r="E26" s="194" t="s">
        <v>639</v>
      </c>
      <c r="F26" s="193"/>
      <c r="G26" s="77" t="s">
        <v>581</v>
      </c>
      <c r="H26" s="194" t="s">
        <v>669</v>
      </c>
      <c r="I26" s="193"/>
      <c r="J26" s="77" t="s">
        <v>580</v>
      </c>
      <c r="K26" s="133">
        <v>2009</v>
      </c>
    </row>
    <row r="27" spans="1:11" s="131" customFormat="1" ht="30" customHeight="1" x14ac:dyDescent="0.2">
      <c r="A27" s="77" t="s">
        <v>579</v>
      </c>
      <c r="B27" s="192" t="s">
        <v>225</v>
      </c>
      <c r="C27" s="191"/>
      <c r="D27" s="77" t="s">
        <v>578</v>
      </c>
      <c r="E27" s="204" t="s">
        <v>668</v>
      </c>
      <c r="F27" s="191"/>
      <c r="G27" s="77" t="s">
        <v>577</v>
      </c>
      <c r="H27" s="138" t="s">
        <v>667</v>
      </c>
      <c r="I27" s="191"/>
      <c r="J27" s="77" t="s">
        <v>576</v>
      </c>
      <c r="K27" s="133">
        <v>2</v>
      </c>
    </row>
    <row r="28" spans="1:11" s="131" customFormat="1" ht="30" customHeight="1" thickBot="1" x14ac:dyDescent="0.25">
      <c r="A28" s="187" t="s">
        <v>575</v>
      </c>
      <c r="B28" s="190" t="s">
        <v>400</v>
      </c>
      <c r="C28" s="188"/>
      <c r="D28" s="187" t="s">
        <v>574</v>
      </c>
      <c r="E28" s="189" t="s">
        <v>769</v>
      </c>
      <c r="F28" s="188"/>
      <c r="G28" s="187" t="s">
        <v>572</v>
      </c>
      <c r="H28" s="189" t="s">
        <v>624</v>
      </c>
      <c r="I28" s="188"/>
      <c r="J28" s="187" t="s">
        <v>571</v>
      </c>
      <c r="K28" s="132">
        <v>1</v>
      </c>
    </row>
    <row r="29" spans="1:11" s="131" customFormat="1" ht="30" customHeight="1" x14ac:dyDescent="0.2">
      <c r="A29" s="195" t="s">
        <v>583</v>
      </c>
      <c r="B29" s="192" t="s">
        <v>411</v>
      </c>
      <c r="C29" s="193"/>
      <c r="D29" s="77" t="s">
        <v>582</v>
      </c>
      <c r="E29" s="194" t="s">
        <v>639</v>
      </c>
      <c r="F29" s="193"/>
      <c r="G29" s="77" t="s">
        <v>581</v>
      </c>
      <c r="H29" s="194" t="s">
        <v>669</v>
      </c>
      <c r="I29" s="193"/>
      <c r="J29" s="77" t="s">
        <v>580</v>
      </c>
      <c r="K29" s="133">
        <v>2009</v>
      </c>
    </row>
    <row r="30" spans="1:11" s="131" customFormat="1" ht="30" customHeight="1" x14ac:dyDescent="0.2">
      <c r="A30" s="77" t="s">
        <v>579</v>
      </c>
      <c r="B30" s="192" t="s">
        <v>225</v>
      </c>
      <c r="C30" s="191"/>
      <c r="D30" s="77" t="s">
        <v>578</v>
      </c>
      <c r="E30" s="204" t="s">
        <v>668</v>
      </c>
      <c r="F30" s="191"/>
      <c r="G30" s="77" t="s">
        <v>577</v>
      </c>
      <c r="H30" s="138" t="s">
        <v>667</v>
      </c>
      <c r="I30" s="191"/>
      <c r="J30" s="77" t="s">
        <v>576</v>
      </c>
      <c r="K30" s="133">
        <v>2</v>
      </c>
    </row>
    <row r="31" spans="1:11" s="131" customFormat="1" ht="30" customHeight="1" thickBot="1" x14ac:dyDescent="0.25">
      <c r="A31" s="187" t="s">
        <v>575</v>
      </c>
      <c r="B31" s="190" t="s">
        <v>369</v>
      </c>
      <c r="C31" s="188"/>
      <c r="D31" s="187" t="s">
        <v>574</v>
      </c>
      <c r="E31" s="189" t="s">
        <v>768</v>
      </c>
      <c r="F31" s="188"/>
      <c r="G31" s="187" t="s">
        <v>572</v>
      </c>
      <c r="H31" s="189" t="s">
        <v>624</v>
      </c>
      <c r="I31" s="188"/>
      <c r="J31" s="187" t="s">
        <v>571</v>
      </c>
      <c r="K31" s="132">
        <v>1</v>
      </c>
    </row>
    <row r="32" spans="1:11" s="131" customFormat="1" ht="30" customHeight="1" x14ac:dyDescent="0.2">
      <c r="A32" s="195" t="s">
        <v>583</v>
      </c>
      <c r="B32" s="192" t="s">
        <v>241</v>
      </c>
      <c r="C32" s="193"/>
      <c r="D32" s="77" t="s">
        <v>582</v>
      </c>
      <c r="E32" s="194" t="s">
        <v>767</v>
      </c>
      <c r="F32" s="193"/>
      <c r="G32" s="77" t="s">
        <v>581</v>
      </c>
      <c r="H32" s="194" t="s">
        <v>766</v>
      </c>
      <c r="I32" s="193"/>
      <c r="J32" s="77" t="s">
        <v>580</v>
      </c>
      <c r="K32" s="133">
        <v>2013</v>
      </c>
    </row>
    <row r="33" spans="1:11" s="131" customFormat="1" ht="30" customHeight="1" x14ac:dyDescent="0.2">
      <c r="A33" s="77" t="s">
        <v>579</v>
      </c>
      <c r="B33" s="192" t="s">
        <v>225</v>
      </c>
      <c r="C33" s="191"/>
      <c r="D33" s="77" t="s">
        <v>578</v>
      </c>
      <c r="E33" s="138" t="s">
        <v>765</v>
      </c>
      <c r="F33" s="191"/>
      <c r="G33" s="77" t="s">
        <v>577</v>
      </c>
      <c r="H33" s="138" t="s">
        <v>87</v>
      </c>
      <c r="I33" s="191"/>
      <c r="J33" s="77" t="s">
        <v>576</v>
      </c>
      <c r="K33" s="133">
        <v>3</v>
      </c>
    </row>
    <row r="34" spans="1:11" s="131" customFormat="1" ht="30" customHeight="1" thickBot="1" x14ac:dyDescent="0.25">
      <c r="A34" s="187" t="s">
        <v>575</v>
      </c>
      <c r="B34" s="190" t="s">
        <v>351</v>
      </c>
      <c r="C34" s="188"/>
      <c r="D34" s="187" t="s">
        <v>574</v>
      </c>
      <c r="E34" s="189" t="s">
        <v>764</v>
      </c>
      <c r="F34" s="188"/>
      <c r="G34" s="187" t="s">
        <v>572</v>
      </c>
      <c r="H34" s="189" t="s">
        <v>624</v>
      </c>
      <c r="I34" s="188"/>
      <c r="J34" s="187" t="s">
        <v>571</v>
      </c>
      <c r="K34" s="132">
        <v>1</v>
      </c>
    </row>
    <row r="35" spans="1:11" s="131" customFormat="1" ht="30" customHeight="1" x14ac:dyDescent="0.2">
      <c r="A35" s="195" t="s">
        <v>583</v>
      </c>
      <c r="B35" s="192" t="s">
        <v>367</v>
      </c>
      <c r="C35" s="193"/>
      <c r="D35" s="77" t="s">
        <v>582</v>
      </c>
      <c r="E35" s="194" t="s">
        <v>647</v>
      </c>
      <c r="F35" s="193"/>
      <c r="G35" s="77" t="s">
        <v>581</v>
      </c>
      <c r="H35" s="194" t="s">
        <v>739</v>
      </c>
      <c r="I35" s="193"/>
      <c r="J35" s="77" t="s">
        <v>580</v>
      </c>
      <c r="K35" s="133">
        <v>2014</v>
      </c>
    </row>
    <row r="36" spans="1:11" s="131" customFormat="1" ht="30" customHeight="1" x14ac:dyDescent="0.2">
      <c r="A36" s="77" t="s">
        <v>579</v>
      </c>
      <c r="B36" s="192" t="s">
        <v>225</v>
      </c>
      <c r="C36" s="191"/>
      <c r="D36" s="77" t="s">
        <v>578</v>
      </c>
      <c r="E36" s="138" t="s">
        <v>763</v>
      </c>
      <c r="F36" s="191"/>
      <c r="G36" s="77" t="s">
        <v>577</v>
      </c>
      <c r="H36" s="138" t="s">
        <v>762</v>
      </c>
      <c r="I36" s="191"/>
      <c r="J36" s="77" t="s">
        <v>576</v>
      </c>
      <c r="K36" s="133">
        <v>3</v>
      </c>
    </row>
    <row r="37" spans="1:11" s="131" customFormat="1" ht="30" customHeight="1" thickBot="1" x14ac:dyDescent="0.25">
      <c r="A37" s="187" t="s">
        <v>575</v>
      </c>
      <c r="B37" s="190" t="s">
        <v>401</v>
      </c>
      <c r="C37" s="188"/>
      <c r="D37" s="187" t="s">
        <v>574</v>
      </c>
      <c r="E37" s="189" t="s">
        <v>761</v>
      </c>
      <c r="F37" s="188"/>
      <c r="G37" s="187" t="s">
        <v>572</v>
      </c>
      <c r="H37" s="189" t="s">
        <v>624</v>
      </c>
      <c r="I37" s="188"/>
      <c r="J37" s="187" t="s">
        <v>571</v>
      </c>
      <c r="K37" s="132">
        <v>1</v>
      </c>
    </row>
    <row r="38" spans="1:11" s="131" customFormat="1" ht="30" customHeight="1" x14ac:dyDescent="0.2">
      <c r="A38" s="195" t="s">
        <v>583</v>
      </c>
      <c r="B38" s="192" t="s">
        <v>240</v>
      </c>
      <c r="C38" s="193"/>
      <c r="D38" s="77" t="s">
        <v>582</v>
      </c>
      <c r="E38" s="194" t="s">
        <v>660</v>
      </c>
      <c r="F38" s="193"/>
      <c r="G38" s="77" t="s">
        <v>581</v>
      </c>
      <c r="H38" s="194" t="s">
        <v>87</v>
      </c>
      <c r="I38" s="193"/>
      <c r="J38" s="77" t="s">
        <v>580</v>
      </c>
      <c r="K38" s="133">
        <v>2013</v>
      </c>
    </row>
    <row r="39" spans="1:11" s="131" customFormat="1" ht="30" customHeight="1" x14ac:dyDescent="0.2">
      <c r="A39" s="77" t="s">
        <v>579</v>
      </c>
      <c r="B39" s="192" t="s">
        <v>225</v>
      </c>
      <c r="C39" s="191"/>
      <c r="D39" s="77" t="s">
        <v>578</v>
      </c>
      <c r="E39" s="138" t="s">
        <v>760</v>
      </c>
      <c r="F39" s="191"/>
      <c r="G39" s="77" t="s">
        <v>577</v>
      </c>
      <c r="H39" s="138" t="s">
        <v>759</v>
      </c>
      <c r="I39" s="191"/>
      <c r="J39" s="77" t="s">
        <v>576</v>
      </c>
      <c r="K39" s="133">
        <v>3</v>
      </c>
    </row>
    <row r="40" spans="1:11" s="131" customFormat="1" ht="30" customHeight="1" thickBot="1" x14ac:dyDescent="0.25">
      <c r="A40" s="187" t="s">
        <v>575</v>
      </c>
      <c r="B40" s="190" t="s">
        <v>347</v>
      </c>
      <c r="C40" s="188"/>
      <c r="D40" s="187" t="s">
        <v>574</v>
      </c>
      <c r="E40" s="189" t="s">
        <v>758</v>
      </c>
      <c r="F40" s="188"/>
      <c r="G40" s="187" t="s">
        <v>572</v>
      </c>
      <c r="H40" s="189" t="s">
        <v>624</v>
      </c>
      <c r="I40" s="188"/>
      <c r="J40" s="187" t="s">
        <v>571</v>
      </c>
      <c r="K40" s="132">
        <v>1</v>
      </c>
    </row>
    <row r="41" spans="1:11" s="131" customFormat="1" ht="30" customHeight="1" x14ac:dyDescent="0.2">
      <c r="A41" s="195" t="s">
        <v>583</v>
      </c>
      <c r="B41" s="192" t="s">
        <v>330</v>
      </c>
      <c r="C41" s="193"/>
      <c r="D41" s="77" t="s">
        <v>582</v>
      </c>
      <c r="E41" s="194" t="s">
        <v>632</v>
      </c>
      <c r="F41" s="193"/>
      <c r="G41" s="77" t="s">
        <v>581</v>
      </c>
      <c r="H41" s="194" t="s">
        <v>573</v>
      </c>
      <c r="I41" s="193"/>
      <c r="J41" s="77" t="s">
        <v>580</v>
      </c>
      <c r="K41" s="133">
        <v>2016</v>
      </c>
    </row>
    <row r="42" spans="1:11" s="131" customFormat="1" ht="30" customHeight="1" x14ac:dyDescent="0.2">
      <c r="A42" s="77" t="s">
        <v>579</v>
      </c>
      <c r="B42" s="192" t="s">
        <v>328</v>
      </c>
      <c r="C42" s="191"/>
      <c r="D42" s="77" t="s">
        <v>578</v>
      </c>
      <c r="E42" s="138" t="s">
        <v>573</v>
      </c>
      <c r="F42" s="191"/>
      <c r="G42" s="77" t="s">
        <v>577</v>
      </c>
      <c r="H42" s="138" t="s">
        <v>87</v>
      </c>
      <c r="I42" s="191"/>
      <c r="J42" s="77" t="s">
        <v>576</v>
      </c>
      <c r="K42" s="133">
        <v>3</v>
      </c>
    </row>
    <row r="43" spans="1:11" s="131" customFormat="1" ht="30" customHeight="1" thickBot="1" x14ac:dyDescent="0.25">
      <c r="A43" s="187" t="s">
        <v>575</v>
      </c>
      <c r="B43" s="190" t="s">
        <v>402</v>
      </c>
      <c r="C43" s="188"/>
      <c r="D43" s="187" t="s">
        <v>574</v>
      </c>
      <c r="E43" s="189" t="s">
        <v>573</v>
      </c>
      <c r="F43" s="188"/>
      <c r="G43" s="187" t="s">
        <v>572</v>
      </c>
      <c r="H43" s="189" t="s">
        <v>573</v>
      </c>
      <c r="I43" s="188"/>
      <c r="J43" s="187" t="s">
        <v>571</v>
      </c>
      <c r="K43" s="132">
        <v>1</v>
      </c>
    </row>
    <row r="44" spans="1:11" s="131" customFormat="1" ht="30" customHeight="1" x14ac:dyDescent="0.2">
      <c r="A44" s="195" t="s">
        <v>583</v>
      </c>
      <c r="B44" s="192" t="s">
        <v>332</v>
      </c>
      <c r="C44" s="193"/>
      <c r="D44" s="77" t="s">
        <v>582</v>
      </c>
      <c r="E44" s="194" t="s">
        <v>632</v>
      </c>
      <c r="F44" s="193"/>
      <c r="G44" s="77" t="s">
        <v>581</v>
      </c>
      <c r="H44" s="194" t="s">
        <v>631</v>
      </c>
      <c r="I44" s="193"/>
      <c r="J44" s="77" t="s">
        <v>580</v>
      </c>
      <c r="K44" s="133">
        <v>2016</v>
      </c>
    </row>
    <row r="45" spans="1:11" s="131" customFormat="1" ht="30" customHeight="1" x14ac:dyDescent="0.2">
      <c r="A45" s="77" t="s">
        <v>579</v>
      </c>
      <c r="B45" s="192" t="s">
        <v>328</v>
      </c>
      <c r="C45" s="191"/>
      <c r="D45" s="77" t="s">
        <v>578</v>
      </c>
      <c r="E45" s="138" t="s">
        <v>757</v>
      </c>
      <c r="F45" s="191"/>
      <c r="G45" s="77" t="s">
        <v>577</v>
      </c>
      <c r="H45" s="138" t="s">
        <v>87</v>
      </c>
      <c r="I45" s="191"/>
      <c r="J45" s="77" t="s">
        <v>576</v>
      </c>
      <c r="K45" s="133">
        <v>3</v>
      </c>
    </row>
    <row r="46" spans="1:11" s="131" customFormat="1" ht="30" customHeight="1" thickBot="1" x14ac:dyDescent="0.25">
      <c r="A46" s="187" t="s">
        <v>575</v>
      </c>
      <c r="B46" s="190" t="s">
        <v>402</v>
      </c>
      <c r="C46" s="188"/>
      <c r="D46" s="187" t="s">
        <v>574</v>
      </c>
      <c r="E46" s="189" t="s">
        <v>756</v>
      </c>
      <c r="F46" s="188"/>
      <c r="G46" s="187" t="s">
        <v>572</v>
      </c>
      <c r="H46" s="189" t="s">
        <v>628</v>
      </c>
      <c r="I46" s="188"/>
      <c r="J46" s="187" t="s">
        <v>571</v>
      </c>
      <c r="K46" s="132">
        <v>1</v>
      </c>
    </row>
    <row r="47" spans="1:11" s="131" customFormat="1" ht="30" customHeight="1" x14ac:dyDescent="0.2">
      <c r="A47" s="195" t="s">
        <v>583</v>
      </c>
      <c r="B47" s="192" t="s">
        <v>247</v>
      </c>
      <c r="C47" s="193"/>
      <c r="D47" s="77" t="s">
        <v>582</v>
      </c>
      <c r="E47" s="194" t="s">
        <v>588</v>
      </c>
      <c r="F47" s="193"/>
      <c r="G47" s="77" t="s">
        <v>581</v>
      </c>
      <c r="H47" s="194" t="s">
        <v>573</v>
      </c>
      <c r="I47" s="193"/>
      <c r="J47" s="77" t="s">
        <v>580</v>
      </c>
      <c r="K47" s="133">
        <v>2013</v>
      </c>
    </row>
    <row r="48" spans="1:11" s="131" customFormat="1" ht="30" customHeight="1" x14ac:dyDescent="0.2">
      <c r="A48" s="77" t="s">
        <v>579</v>
      </c>
      <c r="B48" s="192" t="s">
        <v>228</v>
      </c>
      <c r="C48" s="191"/>
      <c r="D48" s="77" t="s">
        <v>578</v>
      </c>
      <c r="E48" s="138" t="s">
        <v>755</v>
      </c>
      <c r="F48" s="191"/>
      <c r="G48" s="77" t="s">
        <v>577</v>
      </c>
      <c r="H48" s="138" t="s">
        <v>586</v>
      </c>
      <c r="I48" s="191"/>
      <c r="J48" s="77" t="s">
        <v>576</v>
      </c>
      <c r="K48" s="133">
        <v>3</v>
      </c>
    </row>
    <row r="49" spans="1:11" s="131" customFormat="1" ht="30" customHeight="1" thickBot="1" x14ac:dyDescent="0.25">
      <c r="A49" s="187" t="s">
        <v>575</v>
      </c>
      <c r="B49" s="190" t="s">
        <v>403</v>
      </c>
      <c r="C49" s="188"/>
      <c r="D49" s="187" t="s">
        <v>574</v>
      </c>
      <c r="E49" s="189" t="s">
        <v>754</v>
      </c>
      <c r="F49" s="188"/>
      <c r="G49" s="187" t="s">
        <v>572</v>
      </c>
      <c r="H49" s="194" t="s">
        <v>573</v>
      </c>
      <c r="I49" s="188"/>
      <c r="J49" s="187" t="s">
        <v>571</v>
      </c>
      <c r="K49" s="132">
        <v>1</v>
      </c>
    </row>
    <row r="50" spans="1:11" s="131" customFormat="1" ht="30" customHeight="1" x14ac:dyDescent="0.2">
      <c r="A50" s="195" t="s">
        <v>583</v>
      </c>
      <c r="B50" s="192" t="s">
        <v>248</v>
      </c>
      <c r="C50" s="193"/>
      <c r="D50" s="77" t="s">
        <v>582</v>
      </c>
      <c r="E50" s="194" t="s">
        <v>588</v>
      </c>
      <c r="F50" s="193"/>
      <c r="G50" s="77" t="s">
        <v>581</v>
      </c>
      <c r="H50" s="194" t="s">
        <v>573</v>
      </c>
      <c r="I50" s="193"/>
      <c r="J50" s="77" t="s">
        <v>580</v>
      </c>
      <c r="K50" s="133">
        <v>2013</v>
      </c>
    </row>
    <row r="51" spans="1:11" s="131" customFormat="1" ht="30" customHeight="1" x14ac:dyDescent="0.2">
      <c r="A51" s="77" t="s">
        <v>579</v>
      </c>
      <c r="B51" s="192" t="s">
        <v>228</v>
      </c>
      <c r="C51" s="191"/>
      <c r="D51" s="77" t="s">
        <v>578</v>
      </c>
      <c r="E51" s="138" t="s">
        <v>755</v>
      </c>
      <c r="F51" s="191"/>
      <c r="G51" s="77" t="s">
        <v>577</v>
      </c>
      <c r="H51" s="138" t="s">
        <v>586</v>
      </c>
      <c r="I51" s="191"/>
      <c r="J51" s="77" t="s">
        <v>576</v>
      </c>
      <c r="K51" s="133">
        <v>3</v>
      </c>
    </row>
    <row r="52" spans="1:11" s="131" customFormat="1" ht="30" customHeight="1" thickBot="1" x14ac:dyDescent="0.25">
      <c r="A52" s="187" t="s">
        <v>575</v>
      </c>
      <c r="B52" s="190" t="s">
        <v>403</v>
      </c>
      <c r="C52" s="188"/>
      <c r="D52" s="187" t="s">
        <v>574</v>
      </c>
      <c r="E52" s="189" t="s">
        <v>754</v>
      </c>
      <c r="F52" s="188"/>
      <c r="G52" s="187" t="s">
        <v>572</v>
      </c>
      <c r="H52" s="194" t="s">
        <v>573</v>
      </c>
      <c r="I52" s="188"/>
      <c r="J52" s="187" t="s">
        <v>571</v>
      </c>
      <c r="K52" s="132">
        <v>1</v>
      </c>
    </row>
    <row r="53" spans="1:11" s="131" customFormat="1" ht="30" customHeight="1" x14ac:dyDescent="0.2">
      <c r="A53" s="195" t="s">
        <v>583</v>
      </c>
      <c r="B53" s="192" t="s">
        <v>249</v>
      </c>
      <c r="C53" s="193"/>
      <c r="D53" s="77" t="s">
        <v>582</v>
      </c>
      <c r="E53" s="194" t="s">
        <v>573</v>
      </c>
      <c r="F53" s="193"/>
      <c r="G53" s="77" t="s">
        <v>581</v>
      </c>
      <c r="H53" s="194" t="s">
        <v>573</v>
      </c>
      <c r="I53" s="193"/>
      <c r="J53" s="77" t="s">
        <v>580</v>
      </c>
      <c r="K53" s="133" t="s">
        <v>573</v>
      </c>
    </row>
    <row r="54" spans="1:11" s="131" customFormat="1" ht="30" customHeight="1" x14ac:dyDescent="0.2">
      <c r="A54" s="77" t="s">
        <v>579</v>
      </c>
      <c r="B54" s="192" t="s">
        <v>398</v>
      </c>
      <c r="C54" s="191"/>
      <c r="D54" s="77" t="s">
        <v>578</v>
      </c>
      <c r="E54" s="138" t="s">
        <v>573</v>
      </c>
      <c r="F54" s="191"/>
      <c r="G54" s="77" t="s">
        <v>577</v>
      </c>
      <c r="H54" s="138" t="s">
        <v>573</v>
      </c>
      <c r="I54" s="191"/>
      <c r="J54" s="77" t="s">
        <v>576</v>
      </c>
      <c r="K54" s="133">
        <v>3</v>
      </c>
    </row>
    <row r="55" spans="1:11" s="131" customFormat="1" ht="30" customHeight="1" thickBot="1" x14ac:dyDescent="0.25">
      <c r="A55" s="187" t="s">
        <v>575</v>
      </c>
      <c r="B55" s="190" t="s">
        <v>404</v>
      </c>
      <c r="C55" s="188"/>
      <c r="D55" s="187" t="s">
        <v>574</v>
      </c>
      <c r="E55" s="189" t="s">
        <v>573</v>
      </c>
      <c r="F55" s="188"/>
      <c r="G55" s="187" t="s">
        <v>572</v>
      </c>
      <c r="H55" s="189" t="s">
        <v>573</v>
      </c>
      <c r="I55" s="188"/>
      <c r="J55" s="187" t="s">
        <v>571</v>
      </c>
      <c r="K55" s="132">
        <v>1</v>
      </c>
    </row>
    <row r="56" spans="1:11" s="131" customFormat="1" ht="30" customHeight="1" x14ac:dyDescent="0.2">
      <c r="A56" s="195" t="s">
        <v>583</v>
      </c>
      <c r="B56" s="192" t="s">
        <v>412</v>
      </c>
      <c r="C56" s="193"/>
      <c r="D56" s="77" t="s">
        <v>582</v>
      </c>
      <c r="E56" s="194" t="s">
        <v>753</v>
      </c>
      <c r="F56" s="193"/>
      <c r="G56" s="77" t="s">
        <v>581</v>
      </c>
      <c r="H56" s="194" t="s">
        <v>87</v>
      </c>
      <c r="I56" s="193"/>
      <c r="J56" s="77" t="s">
        <v>580</v>
      </c>
      <c r="K56" s="133" t="s">
        <v>573</v>
      </c>
    </row>
    <row r="57" spans="1:11" s="131" customFormat="1" ht="30" customHeight="1" x14ac:dyDescent="0.2">
      <c r="A57" s="77" t="s">
        <v>579</v>
      </c>
      <c r="B57" s="192" t="s">
        <v>399</v>
      </c>
      <c r="C57" s="191"/>
      <c r="D57" s="77" t="s">
        <v>578</v>
      </c>
      <c r="E57" s="138" t="s">
        <v>752</v>
      </c>
      <c r="F57" s="191"/>
      <c r="G57" s="77" t="s">
        <v>577</v>
      </c>
      <c r="H57" s="138">
        <v>313</v>
      </c>
      <c r="I57" s="191"/>
      <c r="J57" s="77" t="s">
        <v>576</v>
      </c>
      <c r="K57" s="133"/>
    </row>
    <row r="58" spans="1:11" s="131" customFormat="1" ht="30" customHeight="1" thickBot="1" x14ac:dyDescent="0.25">
      <c r="A58" s="187" t="s">
        <v>575</v>
      </c>
      <c r="B58" s="190" t="s">
        <v>405</v>
      </c>
      <c r="C58" s="188"/>
      <c r="D58" s="187" t="s">
        <v>574</v>
      </c>
      <c r="E58" s="189" t="s">
        <v>751</v>
      </c>
      <c r="F58" s="188"/>
      <c r="G58" s="187" t="s">
        <v>572</v>
      </c>
      <c r="H58" s="189" t="s">
        <v>573</v>
      </c>
      <c r="I58" s="188"/>
      <c r="J58" s="187" t="s">
        <v>571</v>
      </c>
      <c r="K58" s="132">
        <v>1</v>
      </c>
    </row>
    <row r="59" spans="1:11" s="131" customFormat="1" ht="30" customHeight="1" x14ac:dyDescent="0.2">
      <c r="A59" s="195" t="s">
        <v>583</v>
      </c>
      <c r="B59" s="192" t="s">
        <v>250</v>
      </c>
      <c r="C59" s="193"/>
      <c r="D59" s="77" t="s">
        <v>582</v>
      </c>
      <c r="E59" s="194" t="s">
        <v>573</v>
      </c>
      <c r="F59" s="193"/>
      <c r="G59" s="77" t="s">
        <v>581</v>
      </c>
      <c r="H59" s="194" t="s">
        <v>573</v>
      </c>
      <c r="I59" s="193"/>
      <c r="J59" s="77" t="s">
        <v>580</v>
      </c>
      <c r="K59" s="133" t="s">
        <v>573</v>
      </c>
    </row>
    <row r="60" spans="1:11" s="131" customFormat="1" ht="30" customHeight="1" x14ac:dyDescent="0.2">
      <c r="A60" s="77" t="s">
        <v>579</v>
      </c>
      <c r="B60" s="192" t="s">
        <v>230</v>
      </c>
      <c r="C60" s="191"/>
      <c r="D60" s="77" t="s">
        <v>578</v>
      </c>
      <c r="E60" s="138" t="s">
        <v>573</v>
      </c>
      <c r="F60" s="191"/>
      <c r="G60" s="77" t="s">
        <v>577</v>
      </c>
      <c r="H60" s="138" t="s">
        <v>573</v>
      </c>
      <c r="I60" s="191"/>
      <c r="J60" s="77" t="s">
        <v>576</v>
      </c>
      <c r="K60" s="133">
        <v>3</v>
      </c>
    </row>
    <row r="61" spans="1:11" s="131" customFormat="1" ht="30" customHeight="1" thickBot="1" x14ac:dyDescent="0.25">
      <c r="A61" s="187" t="s">
        <v>575</v>
      </c>
      <c r="B61" s="190" t="s">
        <v>406</v>
      </c>
      <c r="C61" s="188"/>
      <c r="D61" s="187" t="s">
        <v>574</v>
      </c>
      <c r="E61" s="189" t="s">
        <v>573</v>
      </c>
      <c r="F61" s="188"/>
      <c r="G61" s="187" t="s">
        <v>572</v>
      </c>
      <c r="H61" s="189" t="s">
        <v>573</v>
      </c>
      <c r="I61" s="188"/>
      <c r="J61" s="187" t="s">
        <v>571</v>
      </c>
      <c r="K61" s="132">
        <v>1</v>
      </c>
    </row>
  </sheetData>
  <mergeCells count="4">
    <mergeCell ref="A6:B6"/>
    <mergeCell ref="D6:E6"/>
    <mergeCell ref="G6:H6"/>
    <mergeCell ref="J6:K6"/>
  </mergeCells>
  <printOptions horizontalCentered="1"/>
  <pageMargins left="0.5" right="0.5" top="0.5" bottom="0.5" header="0.3" footer="0.3"/>
  <pageSetup scale="73" fitToHeight="0" orientation="landscape" r:id="rId1"/>
  <headerFooter>
    <oddFooter>&amp;C&amp;P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AFC5-9E34-4FE0-8BCA-E5DE9BE3D973}">
  <sheetPr>
    <pageSetUpPr fitToPage="1"/>
  </sheetPr>
  <dimension ref="A1:Q88"/>
  <sheetViews>
    <sheetView topLeftCell="A2" zoomScaleNormal="100" workbookViewId="0">
      <selection activeCell="A3" sqref="A3"/>
    </sheetView>
  </sheetViews>
  <sheetFormatPr baseColWidth="10" defaultColWidth="8.83203125" defaultRowHeight="13" x14ac:dyDescent="0.2"/>
  <cols>
    <col min="1" max="1" width="20.6640625" style="184" customWidth="1"/>
    <col min="2" max="2" width="20.6640625" style="186" customWidth="1"/>
    <col min="3" max="3" width="1.6640625" style="184" customWidth="1"/>
    <col min="4" max="4" width="20.6640625" style="184" customWidth="1"/>
    <col min="5" max="5" width="24.6640625" style="185" customWidth="1"/>
    <col min="6" max="6" width="1.6640625" style="184" customWidth="1"/>
    <col min="7" max="7" width="20.6640625" style="184" customWidth="1"/>
    <col min="8" max="8" width="20.6640625" style="185" customWidth="1"/>
    <col min="9" max="9" width="1.6640625" style="184" customWidth="1"/>
    <col min="10" max="11" width="20.6640625" style="183" customWidth="1"/>
    <col min="12" max="249" width="8.83203125" style="182"/>
    <col min="250" max="250" width="2.1640625" style="182" customWidth="1"/>
    <col min="251" max="251" width="70.6640625" style="182" customWidth="1"/>
    <col min="252" max="252" width="2.6640625" style="182" customWidth="1"/>
    <col min="253" max="253" width="20.6640625" style="182" customWidth="1"/>
    <col min="254" max="254" width="0" style="182" hidden="1" customWidth="1"/>
    <col min="255" max="255" width="2.6640625" style="182" customWidth="1"/>
    <col min="256" max="256" width="15.6640625" style="182" customWidth="1"/>
    <col min="257" max="261" width="20.6640625" style="182" customWidth="1"/>
    <col min="262" max="262" width="2.6640625" style="182" customWidth="1"/>
    <col min="263" max="263" width="20.6640625" style="182" customWidth="1"/>
    <col min="264" max="264" width="0" style="182" hidden="1" customWidth="1"/>
    <col min="265" max="505" width="8.83203125" style="182"/>
    <col min="506" max="506" width="2.1640625" style="182" customWidth="1"/>
    <col min="507" max="507" width="70.6640625" style="182" customWidth="1"/>
    <col min="508" max="508" width="2.6640625" style="182" customWidth="1"/>
    <col min="509" max="509" width="20.6640625" style="182" customWidth="1"/>
    <col min="510" max="510" width="0" style="182" hidden="1" customWidth="1"/>
    <col min="511" max="511" width="2.6640625" style="182" customWidth="1"/>
    <col min="512" max="512" width="15.6640625" style="182" customWidth="1"/>
    <col min="513" max="517" width="20.6640625" style="182" customWidth="1"/>
    <col min="518" max="518" width="2.6640625" style="182" customWidth="1"/>
    <col min="519" max="519" width="20.6640625" style="182" customWidth="1"/>
    <col min="520" max="520" width="0" style="182" hidden="1" customWidth="1"/>
    <col min="521" max="761" width="8.83203125" style="182"/>
    <col min="762" max="762" width="2.1640625" style="182" customWidth="1"/>
    <col min="763" max="763" width="70.6640625" style="182" customWidth="1"/>
    <col min="764" max="764" width="2.6640625" style="182" customWidth="1"/>
    <col min="765" max="765" width="20.6640625" style="182" customWidth="1"/>
    <col min="766" max="766" width="0" style="182" hidden="1" customWidth="1"/>
    <col min="767" max="767" width="2.6640625" style="182" customWidth="1"/>
    <col min="768" max="768" width="15.6640625" style="182" customWidth="1"/>
    <col min="769" max="773" width="20.6640625" style="182" customWidth="1"/>
    <col min="774" max="774" width="2.6640625" style="182" customWidth="1"/>
    <col min="775" max="775" width="20.6640625" style="182" customWidth="1"/>
    <col min="776" max="776" width="0" style="182" hidden="1" customWidth="1"/>
    <col min="777" max="1017" width="8.83203125" style="182"/>
    <col min="1018" max="1018" width="2.1640625" style="182" customWidth="1"/>
    <col min="1019" max="1019" width="70.6640625" style="182" customWidth="1"/>
    <col min="1020" max="1020" width="2.6640625" style="182" customWidth="1"/>
    <col min="1021" max="1021" width="20.6640625" style="182" customWidth="1"/>
    <col min="1022" max="1022" width="0" style="182" hidden="1" customWidth="1"/>
    <col min="1023" max="1023" width="2.6640625" style="182" customWidth="1"/>
    <col min="1024" max="1024" width="15.6640625" style="182" customWidth="1"/>
    <col min="1025" max="1029" width="20.6640625" style="182" customWidth="1"/>
    <col min="1030" max="1030" width="2.6640625" style="182" customWidth="1"/>
    <col min="1031" max="1031" width="20.6640625" style="182" customWidth="1"/>
    <col min="1032" max="1032" width="0" style="182" hidden="1" customWidth="1"/>
    <col min="1033" max="1273" width="8.83203125" style="182"/>
    <col min="1274" max="1274" width="2.1640625" style="182" customWidth="1"/>
    <col min="1275" max="1275" width="70.6640625" style="182" customWidth="1"/>
    <col min="1276" max="1276" width="2.6640625" style="182" customWidth="1"/>
    <col min="1277" max="1277" width="20.6640625" style="182" customWidth="1"/>
    <col min="1278" max="1278" width="0" style="182" hidden="1" customWidth="1"/>
    <col min="1279" max="1279" width="2.6640625" style="182" customWidth="1"/>
    <col min="1280" max="1280" width="15.6640625" style="182" customWidth="1"/>
    <col min="1281" max="1285" width="20.6640625" style="182" customWidth="1"/>
    <col min="1286" max="1286" width="2.6640625" style="182" customWidth="1"/>
    <col min="1287" max="1287" width="20.6640625" style="182" customWidth="1"/>
    <col min="1288" max="1288" width="0" style="182" hidden="1" customWidth="1"/>
    <col min="1289" max="1529" width="8.83203125" style="182"/>
    <col min="1530" max="1530" width="2.1640625" style="182" customWidth="1"/>
    <col min="1531" max="1531" width="70.6640625" style="182" customWidth="1"/>
    <col min="1532" max="1532" width="2.6640625" style="182" customWidth="1"/>
    <col min="1533" max="1533" width="20.6640625" style="182" customWidth="1"/>
    <col min="1534" max="1534" width="0" style="182" hidden="1" customWidth="1"/>
    <col min="1535" max="1535" width="2.6640625" style="182" customWidth="1"/>
    <col min="1536" max="1536" width="15.6640625" style="182" customWidth="1"/>
    <col min="1537" max="1541" width="20.6640625" style="182" customWidth="1"/>
    <col min="1542" max="1542" width="2.6640625" style="182" customWidth="1"/>
    <col min="1543" max="1543" width="20.6640625" style="182" customWidth="1"/>
    <col min="1544" max="1544" width="0" style="182" hidden="1" customWidth="1"/>
    <col min="1545" max="1785" width="8.83203125" style="182"/>
    <col min="1786" max="1786" width="2.1640625" style="182" customWidth="1"/>
    <col min="1787" max="1787" width="70.6640625" style="182" customWidth="1"/>
    <col min="1788" max="1788" width="2.6640625" style="182" customWidth="1"/>
    <col min="1789" max="1789" width="20.6640625" style="182" customWidth="1"/>
    <col min="1790" max="1790" width="0" style="182" hidden="1" customWidth="1"/>
    <col min="1791" max="1791" width="2.6640625" style="182" customWidth="1"/>
    <col min="1792" max="1792" width="15.6640625" style="182" customWidth="1"/>
    <col min="1793" max="1797" width="20.6640625" style="182" customWidth="1"/>
    <col min="1798" max="1798" width="2.6640625" style="182" customWidth="1"/>
    <col min="1799" max="1799" width="20.6640625" style="182" customWidth="1"/>
    <col min="1800" max="1800" width="0" style="182" hidden="1" customWidth="1"/>
    <col min="1801" max="2041" width="8.83203125" style="182"/>
    <col min="2042" max="2042" width="2.1640625" style="182" customWidth="1"/>
    <col min="2043" max="2043" width="70.6640625" style="182" customWidth="1"/>
    <col min="2044" max="2044" width="2.6640625" style="182" customWidth="1"/>
    <col min="2045" max="2045" width="20.6640625" style="182" customWidth="1"/>
    <col min="2046" max="2046" width="0" style="182" hidden="1" customWidth="1"/>
    <col min="2047" max="2047" width="2.6640625" style="182" customWidth="1"/>
    <col min="2048" max="2048" width="15.6640625" style="182" customWidth="1"/>
    <col min="2049" max="2053" width="20.6640625" style="182" customWidth="1"/>
    <col min="2054" max="2054" width="2.6640625" style="182" customWidth="1"/>
    <col min="2055" max="2055" width="20.6640625" style="182" customWidth="1"/>
    <col min="2056" max="2056" width="0" style="182" hidden="1" customWidth="1"/>
    <col min="2057" max="2297" width="8.83203125" style="182"/>
    <col min="2298" max="2298" width="2.1640625" style="182" customWidth="1"/>
    <col min="2299" max="2299" width="70.6640625" style="182" customWidth="1"/>
    <col min="2300" max="2300" width="2.6640625" style="182" customWidth="1"/>
    <col min="2301" max="2301" width="20.6640625" style="182" customWidth="1"/>
    <col min="2302" max="2302" width="0" style="182" hidden="1" customWidth="1"/>
    <col min="2303" max="2303" width="2.6640625" style="182" customWidth="1"/>
    <col min="2304" max="2304" width="15.6640625" style="182" customWidth="1"/>
    <col min="2305" max="2309" width="20.6640625" style="182" customWidth="1"/>
    <col min="2310" max="2310" width="2.6640625" style="182" customWidth="1"/>
    <col min="2311" max="2311" width="20.6640625" style="182" customWidth="1"/>
    <col min="2312" max="2312" width="0" style="182" hidden="1" customWidth="1"/>
    <col min="2313" max="2553" width="8.83203125" style="182"/>
    <col min="2554" max="2554" width="2.1640625" style="182" customWidth="1"/>
    <col min="2555" max="2555" width="70.6640625" style="182" customWidth="1"/>
    <col min="2556" max="2556" width="2.6640625" style="182" customWidth="1"/>
    <col min="2557" max="2557" width="20.6640625" style="182" customWidth="1"/>
    <col min="2558" max="2558" width="0" style="182" hidden="1" customWidth="1"/>
    <col min="2559" max="2559" width="2.6640625" style="182" customWidth="1"/>
    <col min="2560" max="2560" width="15.6640625" style="182" customWidth="1"/>
    <col min="2561" max="2565" width="20.6640625" style="182" customWidth="1"/>
    <col min="2566" max="2566" width="2.6640625" style="182" customWidth="1"/>
    <col min="2567" max="2567" width="20.6640625" style="182" customWidth="1"/>
    <col min="2568" max="2568" width="0" style="182" hidden="1" customWidth="1"/>
    <col min="2569" max="2809" width="8.83203125" style="182"/>
    <col min="2810" max="2810" width="2.1640625" style="182" customWidth="1"/>
    <col min="2811" max="2811" width="70.6640625" style="182" customWidth="1"/>
    <col min="2812" max="2812" width="2.6640625" style="182" customWidth="1"/>
    <col min="2813" max="2813" width="20.6640625" style="182" customWidth="1"/>
    <col min="2814" max="2814" width="0" style="182" hidden="1" customWidth="1"/>
    <col min="2815" max="2815" width="2.6640625" style="182" customWidth="1"/>
    <col min="2816" max="2816" width="15.6640625" style="182" customWidth="1"/>
    <col min="2817" max="2821" width="20.6640625" style="182" customWidth="1"/>
    <col min="2822" max="2822" width="2.6640625" style="182" customWidth="1"/>
    <col min="2823" max="2823" width="20.6640625" style="182" customWidth="1"/>
    <col min="2824" max="2824" width="0" style="182" hidden="1" customWidth="1"/>
    <col min="2825" max="3065" width="8.83203125" style="182"/>
    <col min="3066" max="3066" width="2.1640625" style="182" customWidth="1"/>
    <col min="3067" max="3067" width="70.6640625" style="182" customWidth="1"/>
    <col min="3068" max="3068" width="2.6640625" style="182" customWidth="1"/>
    <col min="3069" max="3069" width="20.6640625" style="182" customWidth="1"/>
    <col min="3070" max="3070" width="0" style="182" hidden="1" customWidth="1"/>
    <col min="3071" max="3071" width="2.6640625" style="182" customWidth="1"/>
    <col min="3072" max="3072" width="15.6640625" style="182" customWidth="1"/>
    <col min="3073" max="3077" width="20.6640625" style="182" customWidth="1"/>
    <col min="3078" max="3078" width="2.6640625" style="182" customWidth="1"/>
    <col min="3079" max="3079" width="20.6640625" style="182" customWidth="1"/>
    <col min="3080" max="3080" width="0" style="182" hidden="1" customWidth="1"/>
    <col min="3081" max="3321" width="8.83203125" style="182"/>
    <col min="3322" max="3322" width="2.1640625" style="182" customWidth="1"/>
    <col min="3323" max="3323" width="70.6640625" style="182" customWidth="1"/>
    <col min="3324" max="3324" width="2.6640625" style="182" customWidth="1"/>
    <col min="3325" max="3325" width="20.6640625" style="182" customWidth="1"/>
    <col min="3326" max="3326" width="0" style="182" hidden="1" customWidth="1"/>
    <col min="3327" max="3327" width="2.6640625" style="182" customWidth="1"/>
    <col min="3328" max="3328" width="15.6640625" style="182" customWidth="1"/>
    <col min="3329" max="3333" width="20.6640625" style="182" customWidth="1"/>
    <col min="3334" max="3334" width="2.6640625" style="182" customWidth="1"/>
    <col min="3335" max="3335" width="20.6640625" style="182" customWidth="1"/>
    <col min="3336" max="3336" width="0" style="182" hidden="1" customWidth="1"/>
    <col min="3337" max="3577" width="8.83203125" style="182"/>
    <col min="3578" max="3578" width="2.1640625" style="182" customWidth="1"/>
    <col min="3579" max="3579" width="70.6640625" style="182" customWidth="1"/>
    <col min="3580" max="3580" width="2.6640625" style="182" customWidth="1"/>
    <col min="3581" max="3581" width="20.6640625" style="182" customWidth="1"/>
    <col min="3582" max="3582" width="0" style="182" hidden="1" customWidth="1"/>
    <col min="3583" max="3583" width="2.6640625" style="182" customWidth="1"/>
    <col min="3584" max="3584" width="15.6640625" style="182" customWidth="1"/>
    <col min="3585" max="3589" width="20.6640625" style="182" customWidth="1"/>
    <col min="3590" max="3590" width="2.6640625" style="182" customWidth="1"/>
    <col min="3591" max="3591" width="20.6640625" style="182" customWidth="1"/>
    <col min="3592" max="3592" width="0" style="182" hidden="1" customWidth="1"/>
    <col min="3593" max="3833" width="8.83203125" style="182"/>
    <col min="3834" max="3834" width="2.1640625" style="182" customWidth="1"/>
    <col min="3835" max="3835" width="70.6640625" style="182" customWidth="1"/>
    <col min="3836" max="3836" width="2.6640625" style="182" customWidth="1"/>
    <col min="3837" max="3837" width="20.6640625" style="182" customWidth="1"/>
    <col min="3838" max="3838" width="0" style="182" hidden="1" customWidth="1"/>
    <col min="3839" max="3839" width="2.6640625" style="182" customWidth="1"/>
    <col min="3840" max="3840" width="15.6640625" style="182" customWidth="1"/>
    <col min="3841" max="3845" width="20.6640625" style="182" customWidth="1"/>
    <col min="3846" max="3846" width="2.6640625" style="182" customWidth="1"/>
    <col min="3847" max="3847" width="20.6640625" style="182" customWidth="1"/>
    <col min="3848" max="3848" width="0" style="182" hidden="1" customWidth="1"/>
    <col min="3849" max="4089" width="8.83203125" style="182"/>
    <col min="4090" max="4090" width="2.1640625" style="182" customWidth="1"/>
    <col min="4091" max="4091" width="70.6640625" style="182" customWidth="1"/>
    <col min="4092" max="4092" width="2.6640625" style="182" customWidth="1"/>
    <col min="4093" max="4093" width="20.6640625" style="182" customWidth="1"/>
    <col min="4094" max="4094" width="0" style="182" hidden="1" customWidth="1"/>
    <col min="4095" max="4095" width="2.6640625" style="182" customWidth="1"/>
    <col min="4096" max="4096" width="15.6640625" style="182" customWidth="1"/>
    <col min="4097" max="4101" width="20.6640625" style="182" customWidth="1"/>
    <col min="4102" max="4102" width="2.6640625" style="182" customWidth="1"/>
    <col min="4103" max="4103" width="20.6640625" style="182" customWidth="1"/>
    <col min="4104" max="4104" width="0" style="182" hidden="1" customWidth="1"/>
    <col min="4105" max="4345" width="8.83203125" style="182"/>
    <col min="4346" max="4346" width="2.1640625" style="182" customWidth="1"/>
    <col min="4347" max="4347" width="70.6640625" style="182" customWidth="1"/>
    <col min="4348" max="4348" width="2.6640625" style="182" customWidth="1"/>
    <col min="4349" max="4349" width="20.6640625" style="182" customWidth="1"/>
    <col min="4350" max="4350" width="0" style="182" hidden="1" customWidth="1"/>
    <col min="4351" max="4351" width="2.6640625" style="182" customWidth="1"/>
    <col min="4352" max="4352" width="15.6640625" style="182" customWidth="1"/>
    <col min="4353" max="4357" width="20.6640625" style="182" customWidth="1"/>
    <col min="4358" max="4358" width="2.6640625" style="182" customWidth="1"/>
    <col min="4359" max="4359" width="20.6640625" style="182" customWidth="1"/>
    <col min="4360" max="4360" width="0" style="182" hidden="1" customWidth="1"/>
    <col min="4361" max="4601" width="8.83203125" style="182"/>
    <col min="4602" max="4602" width="2.1640625" style="182" customWidth="1"/>
    <col min="4603" max="4603" width="70.6640625" style="182" customWidth="1"/>
    <col min="4604" max="4604" width="2.6640625" style="182" customWidth="1"/>
    <col min="4605" max="4605" width="20.6640625" style="182" customWidth="1"/>
    <col min="4606" max="4606" width="0" style="182" hidden="1" customWidth="1"/>
    <col min="4607" max="4607" width="2.6640625" style="182" customWidth="1"/>
    <col min="4608" max="4608" width="15.6640625" style="182" customWidth="1"/>
    <col min="4609" max="4613" width="20.6640625" style="182" customWidth="1"/>
    <col min="4614" max="4614" width="2.6640625" style="182" customWidth="1"/>
    <col min="4615" max="4615" width="20.6640625" style="182" customWidth="1"/>
    <col min="4616" max="4616" width="0" style="182" hidden="1" customWidth="1"/>
    <col min="4617" max="4857" width="8.83203125" style="182"/>
    <col min="4858" max="4858" width="2.1640625" style="182" customWidth="1"/>
    <col min="4859" max="4859" width="70.6640625" style="182" customWidth="1"/>
    <col min="4860" max="4860" width="2.6640625" style="182" customWidth="1"/>
    <col min="4861" max="4861" width="20.6640625" style="182" customWidth="1"/>
    <col min="4862" max="4862" width="0" style="182" hidden="1" customWidth="1"/>
    <col min="4863" max="4863" width="2.6640625" style="182" customWidth="1"/>
    <col min="4864" max="4864" width="15.6640625" style="182" customWidth="1"/>
    <col min="4865" max="4869" width="20.6640625" style="182" customWidth="1"/>
    <col min="4870" max="4870" width="2.6640625" style="182" customWidth="1"/>
    <col min="4871" max="4871" width="20.6640625" style="182" customWidth="1"/>
    <col min="4872" max="4872" width="0" style="182" hidden="1" customWidth="1"/>
    <col min="4873" max="5113" width="8.83203125" style="182"/>
    <col min="5114" max="5114" width="2.1640625" style="182" customWidth="1"/>
    <col min="5115" max="5115" width="70.6640625" style="182" customWidth="1"/>
    <col min="5116" max="5116" width="2.6640625" style="182" customWidth="1"/>
    <col min="5117" max="5117" width="20.6640625" style="182" customWidth="1"/>
    <col min="5118" max="5118" width="0" style="182" hidden="1" customWidth="1"/>
    <col min="5119" max="5119" width="2.6640625" style="182" customWidth="1"/>
    <col min="5120" max="5120" width="15.6640625" style="182" customWidth="1"/>
    <col min="5121" max="5125" width="20.6640625" style="182" customWidth="1"/>
    <col min="5126" max="5126" width="2.6640625" style="182" customWidth="1"/>
    <col min="5127" max="5127" width="20.6640625" style="182" customWidth="1"/>
    <col min="5128" max="5128" width="0" style="182" hidden="1" customWidth="1"/>
    <col min="5129" max="5369" width="8.83203125" style="182"/>
    <col min="5370" max="5370" width="2.1640625" style="182" customWidth="1"/>
    <col min="5371" max="5371" width="70.6640625" style="182" customWidth="1"/>
    <col min="5372" max="5372" width="2.6640625" style="182" customWidth="1"/>
    <col min="5373" max="5373" width="20.6640625" style="182" customWidth="1"/>
    <col min="5374" max="5374" width="0" style="182" hidden="1" customWidth="1"/>
    <col min="5375" max="5375" width="2.6640625" style="182" customWidth="1"/>
    <col min="5376" max="5376" width="15.6640625" style="182" customWidth="1"/>
    <col min="5377" max="5381" width="20.6640625" style="182" customWidth="1"/>
    <col min="5382" max="5382" width="2.6640625" style="182" customWidth="1"/>
    <col min="5383" max="5383" width="20.6640625" style="182" customWidth="1"/>
    <col min="5384" max="5384" width="0" style="182" hidden="1" customWidth="1"/>
    <col min="5385" max="5625" width="8.83203125" style="182"/>
    <col min="5626" max="5626" width="2.1640625" style="182" customWidth="1"/>
    <col min="5627" max="5627" width="70.6640625" style="182" customWidth="1"/>
    <col min="5628" max="5628" width="2.6640625" style="182" customWidth="1"/>
    <col min="5629" max="5629" width="20.6640625" style="182" customWidth="1"/>
    <col min="5630" max="5630" width="0" style="182" hidden="1" customWidth="1"/>
    <col min="5631" max="5631" width="2.6640625" style="182" customWidth="1"/>
    <col min="5632" max="5632" width="15.6640625" style="182" customWidth="1"/>
    <col min="5633" max="5637" width="20.6640625" style="182" customWidth="1"/>
    <col min="5638" max="5638" width="2.6640625" style="182" customWidth="1"/>
    <col min="5639" max="5639" width="20.6640625" style="182" customWidth="1"/>
    <col min="5640" max="5640" width="0" style="182" hidden="1" customWidth="1"/>
    <col min="5641" max="5881" width="8.83203125" style="182"/>
    <col min="5882" max="5882" width="2.1640625" style="182" customWidth="1"/>
    <col min="5883" max="5883" width="70.6640625" style="182" customWidth="1"/>
    <col min="5884" max="5884" width="2.6640625" style="182" customWidth="1"/>
    <col min="5885" max="5885" width="20.6640625" style="182" customWidth="1"/>
    <col min="5886" max="5886" width="0" style="182" hidden="1" customWidth="1"/>
    <col min="5887" max="5887" width="2.6640625" style="182" customWidth="1"/>
    <col min="5888" max="5888" width="15.6640625" style="182" customWidth="1"/>
    <col min="5889" max="5893" width="20.6640625" style="182" customWidth="1"/>
    <col min="5894" max="5894" width="2.6640625" style="182" customWidth="1"/>
    <col min="5895" max="5895" width="20.6640625" style="182" customWidth="1"/>
    <col min="5896" max="5896" width="0" style="182" hidden="1" customWidth="1"/>
    <col min="5897" max="6137" width="8.83203125" style="182"/>
    <col min="6138" max="6138" width="2.1640625" style="182" customWidth="1"/>
    <col min="6139" max="6139" width="70.6640625" style="182" customWidth="1"/>
    <col min="6140" max="6140" width="2.6640625" style="182" customWidth="1"/>
    <col min="6141" max="6141" width="20.6640625" style="182" customWidth="1"/>
    <col min="6142" max="6142" width="0" style="182" hidden="1" customWidth="1"/>
    <col min="6143" max="6143" width="2.6640625" style="182" customWidth="1"/>
    <col min="6144" max="6144" width="15.6640625" style="182" customWidth="1"/>
    <col min="6145" max="6149" width="20.6640625" style="182" customWidth="1"/>
    <col min="6150" max="6150" width="2.6640625" style="182" customWidth="1"/>
    <col min="6151" max="6151" width="20.6640625" style="182" customWidth="1"/>
    <col min="6152" max="6152" width="0" style="182" hidden="1" customWidth="1"/>
    <col min="6153" max="6393" width="8.83203125" style="182"/>
    <col min="6394" max="6394" width="2.1640625" style="182" customWidth="1"/>
    <col min="6395" max="6395" width="70.6640625" style="182" customWidth="1"/>
    <col min="6396" max="6396" width="2.6640625" style="182" customWidth="1"/>
    <col min="6397" max="6397" width="20.6640625" style="182" customWidth="1"/>
    <col min="6398" max="6398" width="0" style="182" hidden="1" customWidth="1"/>
    <col min="6399" max="6399" width="2.6640625" style="182" customWidth="1"/>
    <col min="6400" max="6400" width="15.6640625" style="182" customWidth="1"/>
    <col min="6401" max="6405" width="20.6640625" style="182" customWidth="1"/>
    <col min="6406" max="6406" width="2.6640625" style="182" customWidth="1"/>
    <col min="6407" max="6407" width="20.6640625" style="182" customWidth="1"/>
    <col min="6408" max="6408" width="0" style="182" hidden="1" customWidth="1"/>
    <col min="6409" max="6649" width="8.83203125" style="182"/>
    <col min="6650" max="6650" width="2.1640625" style="182" customWidth="1"/>
    <col min="6651" max="6651" width="70.6640625" style="182" customWidth="1"/>
    <col min="6652" max="6652" width="2.6640625" style="182" customWidth="1"/>
    <col min="6653" max="6653" width="20.6640625" style="182" customWidth="1"/>
    <col min="6654" max="6654" width="0" style="182" hidden="1" customWidth="1"/>
    <col min="6655" max="6655" width="2.6640625" style="182" customWidth="1"/>
    <col min="6656" max="6656" width="15.6640625" style="182" customWidth="1"/>
    <col min="6657" max="6661" width="20.6640625" style="182" customWidth="1"/>
    <col min="6662" max="6662" width="2.6640625" style="182" customWidth="1"/>
    <col min="6663" max="6663" width="20.6640625" style="182" customWidth="1"/>
    <col min="6664" max="6664" width="0" style="182" hidden="1" customWidth="1"/>
    <col min="6665" max="6905" width="8.83203125" style="182"/>
    <col min="6906" max="6906" width="2.1640625" style="182" customWidth="1"/>
    <col min="6907" max="6907" width="70.6640625" style="182" customWidth="1"/>
    <col min="6908" max="6908" width="2.6640625" style="182" customWidth="1"/>
    <col min="6909" max="6909" width="20.6640625" style="182" customWidth="1"/>
    <col min="6910" max="6910" width="0" style="182" hidden="1" customWidth="1"/>
    <col min="6911" max="6911" width="2.6640625" style="182" customWidth="1"/>
    <col min="6912" max="6912" width="15.6640625" style="182" customWidth="1"/>
    <col min="6913" max="6917" width="20.6640625" style="182" customWidth="1"/>
    <col min="6918" max="6918" width="2.6640625" style="182" customWidth="1"/>
    <col min="6919" max="6919" width="20.6640625" style="182" customWidth="1"/>
    <col min="6920" max="6920" width="0" style="182" hidden="1" customWidth="1"/>
    <col min="6921" max="7161" width="8.83203125" style="182"/>
    <col min="7162" max="7162" width="2.1640625" style="182" customWidth="1"/>
    <col min="7163" max="7163" width="70.6640625" style="182" customWidth="1"/>
    <col min="7164" max="7164" width="2.6640625" style="182" customWidth="1"/>
    <col min="7165" max="7165" width="20.6640625" style="182" customWidth="1"/>
    <col min="7166" max="7166" width="0" style="182" hidden="1" customWidth="1"/>
    <col min="7167" max="7167" width="2.6640625" style="182" customWidth="1"/>
    <col min="7168" max="7168" width="15.6640625" style="182" customWidth="1"/>
    <col min="7169" max="7173" width="20.6640625" style="182" customWidth="1"/>
    <col min="7174" max="7174" width="2.6640625" style="182" customWidth="1"/>
    <col min="7175" max="7175" width="20.6640625" style="182" customWidth="1"/>
    <col min="7176" max="7176" width="0" style="182" hidden="1" customWidth="1"/>
    <col min="7177" max="7417" width="8.83203125" style="182"/>
    <col min="7418" max="7418" width="2.1640625" style="182" customWidth="1"/>
    <col min="7419" max="7419" width="70.6640625" style="182" customWidth="1"/>
    <col min="7420" max="7420" width="2.6640625" style="182" customWidth="1"/>
    <col min="7421" max="7421" width="20.6640625" style="182" customWidth="1"/>
    <col min="7422" max="7422" width="0" style="182" hidden="1" customWidth="1"/>
    <col min="7423" max="7423" width="2.6640625" style="182" customWidth="1"/>
    <col min="7424" max="7424" width="15.6640625" style="182" customWidth="1"/>
    <col min="7425" max="7429" width="20.6640625" style="182" customWidth="1"/>
    <col min="7430" max="7430" width="2.6640625" style="182" customWidth="1"/>
    <col min="7431" max="7431" width="20.6640625" style="182" customWidth="1"/>
    <col min="7432" max="7432" width="0" style="182" hidden="1" customWidth="1"/>
    <col min="7433" max="7673" width="8.83203125" style="182"/>
    <col min="7674" max="7674" width="2.1640625" style="182" customWidth="1"/>
    <col min="7675" max="7675" width="70.6640625" style="182" customWidth="1"/>
    <col min="7676" max="7676" width="2.6640625" style="182" customWidth="1"/>
    <col min="7677" max="7677" width="20.6640625" style="182" customWidth="1"/>
    <col min="7678" max="7678" width="0" style="182" hidden="1" customWidth="1"/>
    <col min="7679" max="7679" width="2.6640625" style="182" customWidth="1"/>
    <col min="7680" max="7680" width="15.6640625" style="182" customWidth="1"/>
    <col min="7681" max="7685" width="20.6640625" style="182" customWidth="1"/>
    <col min="7686" max="7686" width="2.6640625" style="182" customWidth="1"/>
    <col min="7687" max="7687" width="20.6640625" style="182" customWidth="1"/>
    <col min="7688" max="7688" width="0" style="182" hidden="1" customWidth="1"/>
    <col min="7689" max="7929" width="8.83203125" style="182"/>
    <col min="7930" max="7930" width="2.1640625" style="182" customWidth="1"/>
    <col min="7931" max="7931" width="70.6640625" style="182" customWidth="1"/>
    <col min="7932" max="7932" width="2.6640625" style="182" customWidth="1"/>
    <col min="7933" max="7933" width="20.6640625" style="182" customWidth="1"/>
    <col min="7934" max="7934" width="0" style="182" hidden="1" customWidth="1"/>
    <col min="7935" max="7935" width="2.6640625" style="182" customWidth="1"/>
    <col min="7936" max="7936" width="15.6640625" style="182" customWidth="1"/>
    <col min="7937" max="7941" width="20.6640625" style="182" customWidth="1"/>
    <col min="7942" max="7942" width="2.6640625" style="182" customWidth="1"/>
    <col min="7943" max="7943" width="20.6640625" style="182" customWidth="1"/>
    <col min="7944" max="7944" width="0" style="182" hidden="1" customWidth="1"/>
    <col min="7945" max="8185" width="8.83203125" style="182"/>
    <col min="8186" max="8186" width="2.1640625" style="182" customWidth="1"/>
    <col min="8187" max="8187" width="70.6640625" style="182" customWidth="1"/>
    <col min="8188" max="8188" width="2.6640625" style="182" customWidth="1"/>
    <col min="8189" max="8189" width="20.6640625" style="182" customWidth="1"/>
    <col min="8190" max="8190" width="0" style="182" hidden="1" customWidth="1"/>
    <col min="8191" max="8191" width="2.6640625" style="182" customWidth="1"/>
    <col min="8192" max="8192" width="15.6640625" style="182" customWidth="1"/>
    <col min="8193" max="8197" width="20.6640625" style="182" customWidth="1"/>
    <col min="8198" max="8198" width="2.6640625" style="182" customWidth="1"/>
    <col min="8199" max="8199" width="20.6640625" style="182" customWidth="1"/>
    <col min="8200" max="8200" width="0" style="182" hidden="1" customWidth="1"/>
    <col min="8201" max="8441" width="8.83203125" style="182"/>
    <col min="8442" max="8442" width="2.1640625" style="182" customWidth="1"/>
    <col min="8443" max="8443" width="70.6640625" style="182" customWidth="1"/>
    <col min="8444" max="8444" width="2.6640625" style="182" customWidth="1"/>
    <col min="8445" max="8445" width="20.6640625" style="182" customWidth="1"/>
    <col min="8446" max="8446" width="0" style="182" hidden="1" customWidth="1"/>
    <col min="8447" max="8447" width="2.6640625" style="182" customWidth="1"/>
    <col min="8448" max="8448" width="15.6640625" style="182" customWidth="1"/>
    <col min="8449" max="8453" width="20.6640625" style="182" customWidth="1"/>
    <col min="8454" max="8454" width="2.6640625" style="182" customWidth="1"/>
    <col min="8455" max="8455" width="20.6640625" style="182" customWidth="1"/>
    <col min="8456" max="8456" width="0" style="182" hidden="1" customWidth="1"/>
    <col min="8457" max="8697" width="8.83203125" style="182"/>
    <col min="8698" max="8698" width="2.1640625" style="182" customWidth="1"/>
    <col min="8699" max="8699" width="70.6640625" style="182" customWidth="1"/>
    <col min="8700" max="8700" width="2.6640625" style="182" customWidth="1"/>
    <col min="8701" max="8701" width="20.6640625" style="182" customWidth="1"/>
    <col min="8702" max="8702" width="0" style="182" hidden="1" customWidth="1"/>
    <col min="8703" max="8703" width="2.6640625" style="182" customWidth="1"/>
    <col min="8704" max="8704" width="15.6640625" style="182" customWidth="1"/>
    <col min="8705" max="8709" width="20.6640625" style="182" customWidth="1"/>
    <col min="8710" max="8710" width="2.6640625" style="182" customWidth="1"/>
    <col min="8711" max="8711" width="20.6640625" style="182" customWidth="1"/>
    <col min="8712" max="8712" width="0" style="182" hidden="1" customWidth="1"/>
    <col min="8713" max="8953" width="8.83203125" style="182"/>
    <col min="8954" max="8954" width="2.1640625" style="182" customWidth="1"/>
    <col min="8955" max="8955" width="70.6640625" style="182" customWidth="1"/>
    <col min="8956" max="8956" width="2.6640625" style="182" customWidth="1"/>
    <col min="8957" max="8957" width="20.6640625" style="182" customWidth="1"/>
    <col min="8958" max="8958" width="0" style="182" hidden="1" customWidth="1"/>
    <col min="8959" max="8959" width="2.6640625" style="182" customWidth="1"/>
    <col min="8960" max="8960" width="15.6640625" style="182" customWidth="1"/>
    <col min="8961" max="8965" width="20.6640625" style="182" customWidth="1"/>
    <col min="8966" max="8966" width="2.6640625" style="182" customWidth="1"/>
    <col min="8967" max="8967" width="20.6640625" style="182" customWidth="1"/>
    <col min="8968" max="8968" width="0" style="182" hidden="1" customWidth="1"/>
    <col min="8969" max="9209" width="8.83203125" style="182"/>
    <col min="9210" max="9210" width="2.1640625" style="182" customWidth="1"/>
    <col min="9211" max="9211" width="70.6640625" style="182" customWidth="1"/>
    <col min="9212" max="9212" width="2.6640625" style="182" customWidth="1"/>
    <col min="9213" max="9213" width="20.6640625" style="182" customWidth="1"/>
    <col min="9214" max="9214" width="0" style="182" hidden="1" customWidth="1"/>
    <col min="9215" max="9215" width="2.6640625" style="182" customWidth="1"/>
    <col min="9216" max="9216" width="15.6640625" style="182" customWidth="1"/>
    <col min="9217" max="9221" width="20.6640625" style="182" customWidth="1"/>
    <col min="9222" max="9222" width="2.6640625" style="182" customWidth="1"/>
    <col min="9223" max="9223" width="20.6640625" style="182" customWidth="1"/>
    <col min="9224" max="9224" width="0" style="182" hidden="1" customWidth="1"/>
    <col min="9225" max="9465" width="8.83203125" style="182"/>
    <col min="9466" max="9466" width="2.1640625" style="182" customWidth="1"/>
    <col min="9467" max="9467" width="70.6640625" style="182" customWidth="1"/>
    <col min="9468" max="9468" width="2.6640625" style="182" customWidth="1"/>
    <col min="9469" max="9469" width="20.6640625" style="182" customWidth="1"/>
    <col min="9470" max="9470" width="0" style="182" hidden="1" customWidth="1"/>
    <col min="9471" max="9471" width="2.6640625" style="182" customWidth="1"/>
    <col min="9472" max="9472" width="15.6640625" style="182" customWidth="1"/>
    <col min="9473" max="9477" width="20.6640625" style="182" customWidth="1"/>
    <col min="9478" max="9478" width="2.6640625" style="182" customWidth="1"/>
    <col min="9479" max="9479" width="20.6640625" style="182" customWidth="1"/>
    <col min="9480" max="9480" width="0" style="182" hidden="1" customWidth="1"/>
    <col min="9481" max="9721" width="8.83203125" style="182"/>
    <col min="9722" max="9722" width="2.1640625" style="182" customWidth="1"/>
    <col min="9723" max="9723" width="70.6640625" style="182" customWidth="1"/>
    <col min="9724" max="9724" width="2.6640625" style="182" customWidth="1"/>
    <col min="9725" max="9725" width="20.6640625" style="182" customWidth="1"/>
    <col min="9726" max="9726" width="0" style="182" hidden="1" customWidth="1"/>
    <col min="9727" max="9727" width="2.6640625" style="182" customWidth="1"/>
    <col min="9728" max="9728" width="15.6640625" style="182" customWidth="1"/>
    <col min="9729" max="9733" width="20.6640625" style="182" customWidth="1"/>
    <col min="9734" max="9734" width="2.6640625" style="182" customWidth="1"/>
    <col min="9735" max="9735" width="20.6640625" style="182" customWidth="1"/>
    <col min="9736" max="9736" width="0" style="182" hidden="1" customWidth="1"/>
    <col min="9737" max="9977" width="8.83203125" style="182"/>
    <col min="9978" max="9978" width="2.1640625" style="182" customWidth="1"/>
    <col min="9979" max="9979" width="70.6640625" style="182" customWidth="1"/>
    <col min="9980" max="9980" width="2.6640625" style="182" customWidth="1"/>
    <col min="9981" max="9981" width="20.6640625" style="182" customWidth="1"/>
    <col min="9982" max="9982" width="0" style="182" hidden="1" customWidth="1"/>
    <col min="9983" max="9983" width="2.6640625" style="182" customWidth="1"/>
    <col min="9984" max="9984" width="15.6640625" style="182" customWidth="1"/>
    <col min="9985" max="9989" width="20.6640625" style="182" customWidth="1"/>
    <col min="9990" max="9990" width="2.6640625" style="182" customWidth="1"/>
    <col min="9991" max="9991" width="20.6640625" style="182" customWidth="1"/>
    <col min="9992" max="9992" width="0" style="182" hidden="1" customWidth="1"/>
    <col min="9993" max="10233" width="8.83203125" style="182"/>
    <col min="10234" max="10234" width="2.1640625" style="182" customWidth="1"/>
    <col min="10235" max="10235" width="70.6640625" style="182" customWidth="1"/>
    <col min="10236" max="10236" width="2.6640625" style="182" customWidth="1"/>
    <col min="10237" max="10237" width="20.6640625" style="182" customWidth="1"/>
    <col min="10238" max="10238" width="0" style="182" hidden="1" customWidth="1"/>
    <col min="10239" max="10239" width="2.6640625" style="182" customWidth="1"/>
    <col min="10240" max="10240" width="15.6640625" style="182" customWidth="1"/>
    <col min="10241" max="10245" width="20.6640625" style="182" customWidth="1"/>
    <col min="10246" max="10246" width="2.6640625" style="182" customWidth="1"/>
    <col min="10247" max="10247" width="20.6640625" style="182" customWidth="1"/>
    <col min="10248" max="10248" width="0" style="182" hidden="1" customWidth="1"/>
    <col min="10249" max="10489" width="8.83203125" style="182"/>
    <col min="10490" max="10490" width="2.1640625" style="182" customWidth="1"/>
    <col min="10491" max="10491" width="70.6640625" style="182" customWidth="1"/>
    <col min="10492" max="10492" width="2.6640625" style="182" customWidth="1"/>
    <col min="10493" max="10493" width="20.6640625" style="182" customWidth="1"/>
    <col min="10494" max="10494" width="0" style="182" hidden="1" customWidth="1"/>
    <col min="10495" max="10495" width="2.6640625" style="182" customWidth="1"/>
    <col min="10496" max="10496" width="15.6640625" style="182" customWidth="1"/>
    <col min="10497" max="10501" width="20.6640625" style="182" customWidth="1"/>
    <col min="10502" max="10502" width="2.6640625" style="182" customWidth="1"/>
    <col min="10503" max="10503" width="20.6640625" style="182" customWidth="1"/>
    <col min="10504" max="10504" width="0" style="182" hidden="1" customWidth="1"/>
    <col min="10505" max="10745" width="8.83203125" style="182"/>
    <col min="10746" max="10746" width="2.1640625" style="182" customWidth="1"/>
    <col min="10747" max="10747" width="70.6640625" style="182" customWidth="1"/>
    <col min="10748" max="10748" width="2.6640625" style="182" customWidth="1"/>
    <col min="10749" max="10749" width="20.6640625" style="182" customWidth="1"/>
    <col min="10750" max="10750" width="0" style="182" hidden="1" customWidth="1"/>
    <col min="10751" max="10751" width="2.6640625" style="182" customWidth="1"/>
    <col min="10752" max="10752" width="15.6640625" style="182" customWidth="1"/>
    <col min="10753" max="10757" width="20.6640625" style="182" customWidth="1"/>
    <col min="10758" max="10758" width="2.6640625" style="182" customWidth="1"/>
    <col min="10759" max="10759" width="20.6640625" style="182" customWidth="1"/>
    <col min="10760" max="10760" width="0" style="182" hidden="1" customWidth="1"/>
    <col min="10761" max="11001" width="8.83203125" style="182"/>
    <col min="11002" max="11002" width="2.1640625" style="182" customWidth="1"/>
    <col min="11003" max="11003" width="70.6640625" style="182" customWidth="1"/>
    <col min="11004" max="11004" width="2.6640625" style="182" customWidth="1"/>
    <col min="11005" max="11005" width="20.6640625" style="182" customWidth="1"/>
    <col min="11006" max="11006" width="0" style="182" hidden="1" customWidth="1"/>
    <col min="11007" max="11007" width="2.6640625" style="182" customWidth="1"/>
    <col min="11008" max="11008" width="15.6640625" style="182" customWidth="1"/>
    <col min="11009" max="11013" width="20.6640625" style="182" customWidth="1"/>
    <col min="11014" max="11014" width="2.6640625" style="182" customWidth="1"/>
    <col min="11015" max="11015" width="20.6640625" style="182" customWidth="1"/>
    <col min="11016" max="11016" width="0" style="182" hidden="1" customWidth="1"/>
    <col min="11017" max="11257" width="8.83203125" style="182"/>
    <col min="11258" max="11258" width="2.1640625" style="182" customWidth="1"/>
    <col min="11259" max="11259" width="70.6640625" style="182" customWidth="1"/>
    <col min="11260" max="11260" width="2.6640625" style="182" customWidth="1"/>
    <col min="11261" max="11261" width="20.6640625" style="182" customWidth="1"/>
    <col min="11262" max="11262" width="0" style="182" hidden="1" customWidth="1"/>
    <col min="11263" max="11263" width="2.6640625" style="182" customWidth="1"/>
    <col min="11264" max="11264" width="15.6640625" style="182" customWidth="1"/>
    <col min="11265" max="11269" width="20.6640625" style="182" customWidth="1"/>
    <col min="11270" max="11270" width="2.6640625" style="182" customWidth="1"/>
    <col min="11271" max="11271" width="20.6640625" style="182" customWidth="1"/>
    <col min="11272" max="11272" width="0" style="182" hidden="1" customWidth="1"/>
    <col min="11273" max="11513" width="8.83203125" style="182"/>
    <col min="11514" max="11514" width="2.1640625" style="182" customWidth="1"/>
    <col min="11515" max="11515" width="70.6640625" style="182" customWidth="1"/>
    <col min="11516" max="11516" width="2.6640625" style="182" customWidth="1"/>
    <col min="11517" max="11517" width="20.6640625" style="182" customWidth="1"/>
    <col min="11518" max="11518" width="0" style="182" hidden="1" customWidth="1"/>
    <col min="11519" max="11519" width="2.6640625" style="182" customWidth="1"/>
    <col min="11520" max="11520" width="15.6640625" style="182" customWidth="1"/>
    <col min="11521" max="11525" width="20.6640625" style="182" customWidth="1"/>
    <col min="11526" max="11526" width="2.6640625" style="182" customWidth="1"/>
    <col min="11527" max="11527" width="20.6640625" style="182" customWidth="1"/>
    <col min="11528" max="11528" width="0" style="182" hidden="1" customWidth="1"/>
    <col min="11529" max="11769" width="8.83203125" style="182"/>
    <col min="11770" max="11770" width="2.1640625" style="182" customWidth="1"/>
    <col min="11771" max="11771" width="70.6640625" style="182" customWidth="1"/>
    <col min="11772" max="11772" width="2.6640625" style="182" customWidth="1"/>
    <col min="11773" max="11773" width="20.6640625" style="182" customWidth="1"/>
    <col min="11774" max="11774" width="0" style="182" hidden="1" customWidth="1"/>
    <col min="11775" max="11775" width="2.6640625" style="182" customWidth="1"/>
    <col min="11776" max="11776" width="15.6640625" style="182" customWidth="1"/>
    <col min="11777" max="11781" width="20.6640625" style="182" customWidth="1"/>
    <col min="11782" max="11782" width="2.6640625" style="182" customWidth="1"/>
    <col min="11783" max="11783" width="20.6640625" style="182" customWidth="1"/>
    <col min="11784" max="11784" width="0" style="182" hidden="1" customWidth="1"/>
    <col min="11785" max="12025" width="8.83203125" style="182"/>
    <col min="12026" max="12026" width="2.1640625" style="182" customWidth="1"/>
    <col min="12027" max="12027" width="70.6640625" style="182" customWidth="1"/>
    <col min="12028" max="12028" width="2.6640625" style="182" customWidth="1"/>
    <col min="12029" max="12029" width="20.6640625" style="182" customWidth="1"/>
    <col min="12030" max="12030" width="0" style="182" hidden="1" customWidth="1"/>
    <col min="12031" max="12031" width="2.6640625" style="182" customWidth="1"/>
    <col min="12032" max="12032" width="15.6640625" style="182" customWidth="1"/>
    <col min="12033" max="12037" width="20.6640625" style="182" customWidth="1"/>
    <col min="12038" max="12038" width="2.6640625" style="182" customWidth="1"/>
    <col min="12039" max="12039" width="20.6640625" style="182" customWidth="1"/>
    <col min="12040" max="12040" width="0" style="182" hidden="1" customWidth="1"/>
    <col min="12041" max="12281" width="8.83203125" style="182"/>
    <col min="12282" max="12282" width="2.1640625" style="182" customWidth="1"/>
    <col min="12283" max="12283" width="70.6640625" style="182" customWidth="1"/>
    <col min="12284" max="12284" width="2.6640625" style="182" customWidth="1"/>
    <col min="12285" max="12285" width="20.6640625" style="182" customWidth="1"/>
    <col min="12286" max="12286" width="0" style="182" hidden="1" customWidth="1"/>
    <col min="12287" max="12287" width="2.6640625" style="182" customWidth="1"/>
    <col min="12288" max="12288" width="15.6640625" style="182" customWidth="1"/>
    <col min="12289" max="12293" width="20.6640625" style="182" customWidth="1"/>
    <col min="12294" max="12294" width="2.6640625" style="182" customWidth="1"/>
    <col min="12295" max="12295" width="20.6640625" style="182" customWidth="1"/>
    <col min="12296" max="12296" width="0" style="182" hidden="1" customWidth="1"/>
    <col min="12297" max="12537" width="8.83203125" style="182"/>
    <col min="12538" max="12538" width="2.1640625" style="182" customWidth="1"/>
    <col min="12539" max="12539" width="70.6640625" style="182" customWidth="1"/>
    <col min="12540" max="12540" width="2.6640625" style="182" customWidth="1"/>
    <col min="12541" max="12541" width="20.6640625" style="182" customWidth="1"/>
    <col min="12542" max="12542" width="0" style="182" hidden="1" customWidth="1"/>
    <col min="12543" max="12543" width="2.6640625" style="182" customWidth="1"/>
    <col min="12544" max="12544" width="15.6640625" style="182" customWidth="1"/>
    <col min="12545" max="12549" width="20.6640625" style="182" customWidth="1"/>
    <col min="12550" max="12550" width="2.6640625" style="182" customWidth="1"/>
    <col min="12551" max="12551" width="20.6640625" style="182" customWidth="1"/>
    <col min="12552" max="12552" width="0" style="182" hidden="1" customWidth="1"/>
    <col min="12553" max="12793" width="8.83203125" style="182"/>
    <col min="12794" max="12794" width="2.1640625" style="182" customWidth="1"/>
    <col min="12795" max="12795" width="70.6640625" style="182" customWidth="1"/>
    <col min="12796" max="12796" width="2.6640625" style="182" customWidth="1"/>
    <col min="12797" max="12797" width="20.6640625" style="182" customWidth="1"/>
    <col min="12798" max="12798" width="0" style="182" hidden="1" customWidth="1"/>
    <col min="12799" max="12799" width="2.6640625" style="182" customWidth="1"/>
    <col min="12800" max="12800" width="15.6640625" style="182" customWidth="1"/>
    <col min="12801" max="12805" width="20.6640625" style="182" customWidth="1"/>
    <col min="12806" max="12806" width="2.6640625" style="182" customWidth="1"/>
    <col min="12807" max="12807" width="20.6640625" style="182" customWidth="1"/>
    <col min="12808" max="12808" width="0" style="182" hidden="1" customWidth="1"/>
    <col min="12809" max="13049" width="8.83203125" style="182"/>
    <col min="13050" max="13050" width="2.1640625" style="182" customWidth="1"/>
    <col min="13051" max="13051" width="70.6640625" style="182" customWidth="1"/>
    <col min="13052" max="13052" width="2.6640625" style="182" customWidth="1"/>
    <col min="13053" max="13053" width="20.6640625" style="182" customWidth="1"/>
    <col min="13054" max="13054" width="0" style="182" hidden="1" customWidth="1"/>
    <col min="13055" max="13055" width="2.6640625" style="182" customWidth="1"/>
    <col min="13056" max="13056" width="15.6640625" style="182" customWidth="1"/>
    <col min="13057" max="13061" width="20.6640625" style="182" customWidth="1"/>
    <col min="13062" max="13062" width="2.6640625" style="182" customWidth="1"/>
    <col min="13063" max="13063" width="20.6640625" style="182" customWidth="1"/>
    <col min="13064" max="13064" width="0" style="182" hidden="1" customWidth="1"/>
    <col min="13065" max="13305" width="8.83203125" style="182"/>
    <col min="13306" max="13306" width="2.1640625" style="182" customWidth="1"/>
    <col min="13307" max="13307" width="70.6640625" style="182" customWidth="1"/>
    <col min="13308" max="13308" width="2.6640625" style="182" customWidth="1"/>
    <col min="13309" max="13309" width="20.6640625" style="182" customWidth="1"/>
    <col min="13310" max="13310" width="0" style="182" hidden="1" customWidth="1"/>
    <col min="13311" max="13311" width="2.6640625" style="182" customWidth="1"/>
    <col min="13312" max="13312" width="15.6640625" style="182" customWidth="1"/>
    <col min="13313" max="13317" width="20.6640625" style="182" customWidth="1"/>
    <col min="13318" max="13318" width="2.6640625" style="182" customWidth="1"/>
    <col min="13319" max="13319" width="20.6640625" style="182" customWidth="1"/>
    <col min="13320" max="13320" width="0" style="182" hidden="1" customWidth="1"/>
    <col min="13321" max="13561" width="8.83203125" style="182"/>
    <col min="13562" max="13562" width="2.1640625" style="182" customWidth="1"/>
    <col min="13563" max="13563" width="70.6640625" style="182" customWidth="1"/>
    <col min="13564" max="13564" width="2.6640625" style="182" customWidth="1"/>
    <col min="13565" max="13565" width="20.6640625" style="182" customWidth="1"/>
    <col min="13566" max="13566" width="0" style="182" hidden="1" customWidth="1"/>
    <col min="13567" max="13567" width="2.6640625" style="182" customWidth="1"/>
    <col min="13568" max="13568" width="15.6640625" style="182" customWidth="1"/>
    <col min="13569" max="13573" width="20.6640625" style="182" customWidth="1"/>
    <col min="13574" max="13574" width="2.6640625" style="182" customWidth="1"/>
    <col min="13575" max="13575" width="20.6640625" style="182" customWidth="1"/>
    <col min="13576" max="13576" width="0" style="182" hidden="1" customWidth="1"/>
    <col min="13577" max="13817" width="8.83203125" style="182"/>
    <col min="13818" max="13818" width="2.1640625" style="182" customWidth="1"/>
    <col min="13819" max="13819" width="70.6640625" style="182" customWidth="1"/>
    <col min="13820" max="13820" width="2.6640625" style="182" customWidth="1"/>
    <col min="13821" max="13821" width="20.6640625" style="182" customWidth="1"/>
    <col min="13822" max="13822" width="0" style="182" hidden="1" customWidth="1"/>
    <col min="13823" max="13823" width="2.6640625" style="182" customWidth="1"/>
    <col min="13824" max="13824" width="15.6640625" style="182" customWidth="1"/>
    <col min="13825" max="13829" width="20.6640625" style="182" customWidth="1"/>
    <col min="13830" max="13830" width="2.6640625" style="182" customWidth="1"/>
    <col min="13831" max="13831" width="20.6640625" style="182" customWidth="1"/>
    <col min="13832" max="13832" width="0" style="182" hidden="1" customWidth="1"/>
    <col min="13833" max="14073" width="8.83203125" style="182"/>
    <col min="14074" max="14074" width="2.1640625" style="182" customWidth="1"/>
    <col min="14075" max="14075" width="70.6640625" style="182" customWidth="1"/>
    <col min="14076" max="14076" width="2.6640625" style="182" customWidth="1"/>
    <col min="14077" max="14077" width="20.6640625" style="182" customWidth="1"/>
    <col min="14078" max="14078" width="0" style="182" hidden="1" customWidth="1"/>
    <col min="14079" max="14079" width="2.6640625" style="182" customWidth="1"/>
    <col min="14080" max="14080" width="15.6640625" style="182" customWidth="1"/>
    <col min="14081" max="14085" width="20.6640625" style="182" customWidth="1"/>
    <col min="14086" max="14086" width="2.6640625" style="182" customWidth="1"/>
    <col min="14087" max="14087" width="20.6640625" style="182" customWidth="1"/>
    <col min="14088" max="14088" width="0" style="182" hidden="1" customWidth="1"/>
    <col min="14089" max="14329" width="8.83203125" style="182"/>
    <col min="14330" max="14330" width="2.1640625" style="182" customWidth="1"/>
    <col min="14331" max="14331" width="70.6640625" style="182" customWidth="1"/>
    <col min="14332" max="14332" width="2.6640625" style="182" customWidth="1"/>
    <col min="14333" max="14333" width="20.6640625" style="182" customWidth="1"/>
    <col min="14334" max="14334" width="0" style="182" hidden="1" customWidth="1"/>
    <col min="14335" max="14335" width="2.6640625" style="182" customWidth="1"/>
    <col min="14336" max="14336" width="15.6640625" style="182" customWidth="1"/>
    <col min="14337" max="14341" width="20.6640625" style="182" customWidth="1"/>
    <col min="14342" max="14342" width="2.6640625" style="182" customWidth="1"/>
    <col min="14343" max="14343" width="20.6640625" style="182" customWidth="1"/>
    <col min="14344" max="14344" width="0" style="182" hidden="1" customWidth="1"/>
    <col min="14345" max="14585" width="8.83203125" style="182"/>
    <col min="14586" max="14586" width="2.1640625" style="182" customWidth="1"/>
    <col min="14587" max="14587" width="70.6640625" style="182" customWidth="1"/>
    <col min="14588" max="14588" width="2.6640625" style="182" customWidth="1"/>
    <col min="14589" max="14589" width="20.6640625" style="182" customWidth="1"/>
    <col min="14590" max="14590" width="0" style="182" hidden="1" customWidth="1"/>
    <col min="14591" max="14591" width="2.6640625" style="182" customWidth="1"/>
    <col min="14592" max="14592" width="15.6640625" style="182" customWidth="1"/>
    <col min="14593" max="14597" width="20.6640625" style="182" customWidth="1"/>
    <col min="14598" max="14598" width="2.6640625" style="182" customWidth="1"/>
    <col min="14599" max="14599" width="20.6640625" style="182" customWidth="1"/>
    <col min="14600" max="14600" width="0" style="182" hidden="1" customWidth="1"/>
    <col min="14601" max="14841" width="8.83203125" style="182"/>
    <col min="14842" max="14842" width="2.1640625" style="182" customWidth="1"/>
    <col min="14843" max="14843" width="70.6640625" style="182" customWidth="1"/>
    <col min="14844" max="14844" width="2.6640625" style="182" customWidth="1"/>
    <col min="14845" max="14845" width="20.6640625" style="182" customWidth="1"/>
    <col min="14846" max="14846" width="0" style="182" hidden="1" customWidth="1"/>
    <col min="14847" max="14847" width="2.6640625" style="182" customWidth="1"/>
    <col min="14848" max="14848" width="15.6640625" style="182" customWidth="1"/>
    <col min="14849" max="14853" width="20.6640625" style="182" customWidth="1"/>
    <col min="14854" max="14854" width="2.6640625" style="182" customWidth="1"/>
    <col min="14855" max="14855" width="20.6640625" style="182" customWidth="1"/>
    <col min="14856" max="14856" width="0" style="182" hidden="1" customWidth="1"/>
    <col min="14857" max="15097" width="8.83203125" style="182"/>
    <col min="15098" max="15098" width="2.1640625" style="182" customWidth="1"/>
    <col min="15099" max="15099" width="70.6640625" style="182" customWidth="1"/>
    <col min="15100" max="15100" width="2.6640625" style="182" customWidth="1"/>
    <col min="15101" max="15101" width="20.6640625" style="182" customWidth="1"/>
    <col min="15102" max="15102" width="0" style="182" hidden="1" customWidth="1"/>
    <col min="15103" max="15103" width="2.6640625" style="182" customWidth="1"/>
    <col min="15104" max="15104" width="15.6640625" style="182" customWidth="1"/>
    <col min="15105" max="15109" width="20.6640625" style="182" customWidth="1"/>
    <col min="15110" max="15110" width="2.6640625" style="182" customWidth="1"/>
    <col min="15111" max="15111" width="20.6640625" style="182" customWidth="1"/>
    <col min="15112" max="15112" width="0" style="182" hidden="1" customWidth="1"/>
    <col min="15113" max="15353" width="8.83203125" style="182"/>
    <col min="15354" max="15354" width="2.1640625" style="182" customWidth="1"/>
    <col min="15355" max="15355" width="70.6640625" style="182" customWidth="1"/>
    <col min="15356" max="15356" width="2.6640625" style="182" customWidth="1"/>
    <col min="15357" max="15357" width="20.6640625" style="182" customWidth="1"/>
    <col min="15358" max="15358" width="0" style="182" hidden="1" customWidth="1"/>
    <col min="15359" max="15359" width="2.6640625" style="182" customWidth="1"/>
    <col min="15360" max="15360" width="15.6640625" style="182" customWidth="1"/>
    <col min="15361" max="15365" width="20.6640625" style="182" customWidth="1"/>
    <col min="15366" max="15366" width="2.6640625" style="182" customWidth="1"/>
    <col min="15367" max="15367" width="20.6640625" style="182" customWidth="1"/>
    <col min="15368" max="15368" width="0" style="182" hidden="1" customWidth="1"/>
    <col min="15369" max="15609" width="8.83203125" style="182"/>
    <col min="15610" max="15610" width="2.1640625" style="182" customWidth="1"/>
    <col min="15611" max="15611" width="70.6640625" style="182" customWidth="1"/>
    <col min="15612" max="15612" width="2.6640625" style="182" customWidth="1"/>
    <col min="15613" max="15613" width="20.6640625" style="182" customWidth="1"/>
    <col min="15614" max="15614" width="0" style="182" hidden="1" customWidth="1"/>
    <col min="15615" max="15615" width="2.6640625" style="182" customWidth="1"/>
    <col min="15616" max="15616" width="15.6640625" style="182" customWidth="1"/>
    <col min="15617" max="15621" width="20.6640625" style="182" customWidth="1"/>
    <col min="15622" max="15622" width="2.6640625" style="182" customWidth="1"/>
    <col min="15623" max="15623" width="20.6640625" style="182" customWidth="1"/>
    <col min="15624" max="15624" width="0" style="182" hidden="1" customWidth="1"/>
    <col min="15625" max="15865" width="8.83203125" style="182"/>
    <col min="15866" max="15866" width="2.1640625" style="182" customWidth="1"/>
    <col min="15867" max="15867" width="70.6640625" style="182" customWidth="1"/>
    <col min="15868" max="15868" width="2.6640625" style="182" customWidth="1"/>
    <col min="15869" max="15869" width="20.6640625" style="182" customWidth="1"/>
    <col min="15870" max="15870" width="0" style="182" hidden="1" customWidth="1"/>
    <col min="15871" max="15871" width="2.6640625" style="182" customWidth="1"/>
    <col min="15872" max="15872" width="15.6640625" style="182" customWidth="1"/>
    <col min="15873" max="15877" width="20.6640625" style="182" customWidth="1"/>
    <col min="15878" max="15878" width="2.6640625" style="182" customWidth="1"/>
    <col min="15879" max="15879" width="20.6640625" style="182" customWidth="1"/>
    <col min="15880" max="15880" width="0" style="182" hidden="1" customWidth="1"/>
    <col min="15881" max="16121" width="8.83203125" style="182"/>
    <col min="16122" max="16122" width="2.1640625" style="182" customWidth="1"/>
    <col min="16123" max="16123" width="70.6640625" style="182" customWidth="1"/>
    <col min="16124" max="16124" width="2.6640625" style="182" customWidth="1"/>
    <col min="16125" max="16125" width="20.6640625" style="182" customWidth="1"/>
    <col min="16126" max="16126" width="0" style="182" hidden="1" customWidth="1"/>
    <col min="16127" max="16127" width="2.6640625" style="182" customWidth="1"/>
    <col min="16128" max="16128" width="15.6640625" style="182" customWidth="1"/>
    <col min="16129" max="16133" width="20.6640625" style="182" customWidth="1"/>
    <col min="16134" max="16134" width="2.6640625" style="182" customWidth="1"/>
    <col min="16135" max="16135" width="20.6640625" style="182" customWidth="1"/>
    <col min="16136" max="16136" width="0" style="182" hidden="1" customWidth="1"/>
    <col min="16137" max="16384" width="8.83203125" style="182"/>
  </cols>
  <sheetData>
    <row r="1" spans="1:17" ht="35" hidden="1" x14ac:dyDescent="0.2">
      <c r="A1" s="200"/>
      <c r="B1" s="201"/>
      <c r="C1" s="200"/>
      <c r="D1" s="182"/>
      <c r="F1" s="200"/>
      <c r="G1" s="182"/>
      <c r="I1" s="200"/>
      <c r="K1" s="186"/>
      <c r="L1" s="184"/>
      <c r="M1" s="184"/>
      <c r="N1" s="184"/>
      <c r="O1" s="198"/>
      <c r="P1" s="198"/>
      <c r="Q1" s="183"/>
    </row>
    <row r="2" spans="1:17" s="121" customFormat="1" ht="20" x14ac:dyDescent="0.2">
      <c r="A2" s="3" t="s">
        <v>206</v>
      </c>
      <c r="C2" s="199"/>
      <c r="J2" s="122"/>
    </row>
    <row r="3" spans="1:17" s="121" customFormat="1" ht="15" customHeight="1" x14ac:dyDescent="0.2">
      <c r="A3" s="4" t="s">
        <v>1157</v>
      </c>
      <c r="C3" s="199"/>
      <c r="J3" s="122"/>
    </row>
    <row r="4" spans="1:17" x14ac:dyDescent="0.2">
      <c r="A4" s="182"/>
      <c r="B4" s="183"/>
      <c r="C4" s="182"/>
      <c r="D4" s="182"/>
      <c r="F4" s="182"/>
      <c r="G4" s="182"/>
      <c r="I4" s="182"/>
      <c r="K4" s="186"/>
      <c r="L4" s="184"/>
      <c r="M4" s="184"/>
      <c r="N4" s="184"/>
      <c r="O4" s="198"/>
      <c r="P4" s="198"/>
      <c r="Q4" s="183"/>
    </row>
    <row r="5" spans="1:17" ht="35" x14ac:dyDescent="0.2">
      <c r="A5" s="137"/>
      <c r="B5" s="183"/>
      <c r="C5" s="182"/>
      <c r="D5" s="136"/>
      <c r="E5" s="135"/>
      <c r="F5" s="182"/>
      <c r="G5" s="136"/>
      <c r="H5" s="135"/>
      <c r="I5" s="182"/>
      <c r="K5" s="186"/>
      <c r="L5" s="184"/>
      <c r="M5" s="184"/>
      <c r="N5" s="184"/>
      <c r="O5" s="198"/>
      <c r="P5" s="198"/>
      <c r="Q5" s="183"/>
    </row>
    <row r="6" spans="1:17" s="131" customFormat="1" ht="15.75" customHeight="1" x14ac:dyDescent="0.2">
      <c r="A6" s="386" t="s">
        <v>612</v>
      </c>
      <c r="B6" s="387"/>
      <c r="C6" s="316"/>
      <c r="D6" s="386" t="s">
        <v>611</v>
      </c>
      <c r="E6" s="387"/>
      <c r="F6" s="316"/>
      <c r="G6" s="386" t="s">
        <v>610</v>
      </c>
      <c r="H6" s="387"/>
      <c r="I6" s="316"/>
      <c r="J6" s="388" t="s">
        <v>609</v>
      </c>
      <c r="K6" s="389"/>
    </row>
    <row r="7" spans="1:17" s="131" customFormat="1" ht="16" x14ac:dyDescent="0.2">
      <c r="A7" s="196"/>
      <c r="B7" s="196"/>
      <c r="D7" s="196"/>
      <c r="E7" s="197"/>
      <c r="G7" s="196"/>
      <c r="H7" s="197"/>
      <c r="J7" s="196"/>
      <c r="K7" s="196"/>
    </row>
    <row r="8" spans="1:17" s="131" customFormat="1" ht="28" x14ac:dyDescent="0.2">
      <c r="A8" s="195" t="s">
        <v>583</v>
      </c>
      <c r="B8" s="192" t="s">
        <v>447</v>
      </c>
      <c r="C8" s="193"/>
      <c r="D8" s="77" t="s">
        <v>582</v>
      </c>
      <c r="E8" s="194" t="s">
        <v>639</v>
      </c>
      <c r="F8" s="193"/>
      <c r="G8" s="77" t="s">
        <v>581</v>
      </c>
      <c r="H8" s="194">
        <v>5</v>
      </c>
      <c r="I8" s="193"/>
      <c r="J8" s="77" t="s">
        <v>580</v>
      </c>
      <c r="K8" s="133">
        <v>2016</v>
      </c>
    </row>
    <row r="9" spans="1:17" s="131" customFormat="1" ht="28" x14ac:dyDescent="0.2">
      <c r="A9" s="77" t="s">
        <v>579</v>
      </c>
      <c r="B9" s="192" t="s">
        <v>225</v>
      </c>
      <c r="C9" s="191"/>
      <c r="D9" s="77" t="s">
        <v>578</v>
      </c>
      <c r="E9" s="138" t="s">
        <v>749</v>
      </c>
      <c r="F9" s="191"/>
      <c r="G9" s="77" t="s">
        <v>577</v>
      </c>
      <c r="H9" s="138">
        <v>72</v>
      </c>
      <c r="I9" s="191"/>
      <c r="J9" s="77" t="s">
        <v>576</v>
      </c>
      <c r="K9" s="133">
        <v>3</v>
      </c>
    </row>
    <row r="10" spans="1:17" s="131" customFormat="1" ht="17" thickBot="1" x14ac:dyDescent="0.25">
      <c r="A10" s="187" t="s">
        <v>575</v>
      </c>
      <c r="B10" s="190" t="s">
        <v>233</v>
      </c>
      <c r="C10" s="188"/>
      <c r="D10" s="187" t="s">
        <v>574</v>
      </c>
      <c r="E10" s="189" t="s">
        <v>750</v>
      </c>
      <c r="F10" s="188"/>
      <c r="G10" s="187" t="s">
        <v>572</v>
      </c>
      <c r="H10" s="189" t="s">
        <v>624</v>
      </c>
      <c r="I10" s="188"/>
      <c r="J10" s="187" t="s">
        <v>571</v>
      </c>
      <c r="K10" s="132">
        <v>1</v>
      </c>
    </row>
    <row r="11" spans="1:17" s="131" customFormat="1" ht="28" x14ac:dyDescent="0.2">
      <c r="A11" s="195" t="s">
        <v>583</v>
      </c>
      <c r="B11" s="192" t="s">
        <v>448</v>
      </c>
      <c r="C11" s="193"/>
      <c r="D11" s="77" t="s">
        <v>582</v>
      </c>
      <c r="E11" s="194" t="s">
        <v>639</v>
      </c>
      <c r="F11" s="193"/>
      <c r="G11" s="77" t="s">
        <v>581</v>
      </c>
      <c r="H11" s="205">
        <v>5</v>
      </c>
      <c r="I11" s="193"/>
      <c r="J11" s="77" t="s">
        <v>580</v>
      </c>
      <c r="K11" s="133">
        <v>2016</v>
      </c>
    </row>
    <row r="12" spans="1:17" s="131" customFormat="1" ht="28" x14ac:dyDescent="0.2">
      <c r="A12" s="77" t="s">
        <v>579</v>
      </c>
      <c r="B12" s="192" t="s">
        <v>225</v>
      </c>
      <c r="C12" s="191"/>
      <c r="D12" s="77" t="s">
        <v>578</v>
      </c>
      <c r="E12" s="138" t="s">
        <v>749</v>
      </c>
      <c r="F12" s="191"/>
      <c r="G12" s="77" t="s">
        <v>577</v>
      </c>
      <c r="H12" s="206">
        <v>72</v>
      </c>
      <c r="I12" s="191"/>
      <c r="J12" s="77" t="s">
        <v>576</v>
      </c>
      <c r="K12" s="133">
        <v>3</v>
      </c>
    </row>
    <row r="13" spans="1:17" s="131" customFormat="1" ht="17" thickBot="1" x14ac:dyDescent="0.25">
      <c r="A13" s="187" t="s">
        <v>575</v>
      </c>
      <c r="B13" s="190" t="s">
        <v>233</v>
      </c>
      <c r="C13" s="188"/>
      <c r="D13" s="187" t="s">
        <v>574</v>
      </c>
      <c r="E13" s="4" t="s">
        <v>1157</v>
      </c>
      <c r="F13" s="188"/>
      <c r="G13" s="187" t="s">
        <v>572</v>
      </c>
      <c r="H13" s="189" t="s">
        <v>624</v>
      </c>
      <c r="I13" s="188"/>
      <c r="J13" s="187" t="s">
        <v>571</v>
      </c>
      <c r="K13" s="132">
        <v>1</v>
      </c>
    </row>
    <row r="14" spans="1:17" s="131" customFormat="1" ht="28" x14ac:dyDescent="0.2">
      <c r="A14" s="195" t="s">
        <v>583</v>
      </c>
      <c r="B14" s="192" t="s">
        <v>449</v>
      </c>
      <c r="C14" s="193"/>
      <c r="D14" s="77" t="s">
        <v>582</v>
      </c>
      <c r="E14" s="194" t="s">
        <v>639</v>
      </c>
      <c r="F14" s="193"/>
      <c r="G14" s="77" t="s">
        <v>581</v>
      </c>
      <c r="H14" s="194" t="s">
        <v>739</v>
      </c>
      <c r="I14" s="193"/>
      <c r="J14" s="77" t="s">
        <v>580</v>
      </c>
      <c r="K14" s="133">
        <v>2016</v>
      </c>
    </row>
    <row r="15" spans="1:17" s="131" customFormat="1" ht="28" x14ac:dyDescent="0.2">
      <c r="A15" s="77" t="s">
        <v>579</v>
      </c>
      <c r="B15" s="192" t="s">
        <v>225</v>
      </c>
      <c r="C15" s="191"/>
      <c r="D15" s="77" t="s">
        <v>578</v>
      </c>
      <c r="E15" s="138" t="s">
        <v>738</v>
      </c>
      <c r="F15" s="191"/>
      <c r="G15" s="77" t="s">
        <v>577</v>
      </c>
      <c r="H15" s="138" t="s">
        <v>737</v>
      </c>
      <c r="I15" s="191"/>
      <c r="J15" s="77" t="s">
        <v>576</v>
      </c>
      <c r="K15" s="133">
        <v>3</v>
      </c>
    </row>
    <row r="16" spans="1:17" s="131" customFormat="1" ht="17" thickBot="1" x14ac:dyDescent="0.25">
      <c r="A16" s="187" t="s">
        <v>575</v>
      </c>
      <c r="B16" s="190" t="s">
        <v>233</v>
      </c>
      <c r="C16" s="188"/>
      <c r="D16" s="187" t="s">
        <v>574</v>
      </c>
      <c r="E16" s="189" t="s">
        <v>747</v>
      </c>
      <c r="F16" s="188"/>
      <c r="G16" s="187" t="s">
        <v>572</v>
      </c>
      <c r="H16" s="189" t="s">
        <v>624</v>
      </c>
      <c r="I16" s="188"/>
      <c r="J16" s="187" t="s">
        <v>571</v>
      </c>
      <c r="K16" s="132">
        <v>1</v>
      </c>
    </row>
    <row r="17" spans="1:11" s="131" customFormat="1" ht="28" x14ac:dyDescent="0.2">
      <c r="A17" s="195" t="s">
        <v>583</v>
      </c>
      <c r="B17" s="192" t="s">
        <v>450</v>
      </c>
      <c r="C17" s="193"/>
      <c r="D17" s="77" t="s">
        <v>582</v>
      </c>
      <c r="E17" s="194" t="s">
        <v>639</v>
      </c>
      <c r="F17" s="193"/>
      <c r="G17" s="77" t="s">
        <v>581</v>
      </c>
      <c r="H17" s="194" t="s">
        <v>746</v>
      </c>
      <c r="I17" s="193"/>
      <c r="J17" s="77" t="s">
        <v>580</v>
      </c>
      <c r="K17" s="133">
        <v>2016</v>
      </c>
    </row>
    <row r="18" spans="1:11" s="131" customFormat="1" ht="28" x14ac:dyDescent="0.2">
      <c r="A18" s="77" t="s">
        <v>579</v>
      </c>
      <c r="B18" s="192" t="s">
        <v>225</v>
      </c>
      <c r="C18" s="191"/>
      <c r="D18" s="77" t="s">
        <v>578</v>
      </c>
      <c r="E18" s="138" t="s">
        <v>745</v>
      </c>
      <c r="F18" s="191"/>
      <c r="G18" s="77" t="s">
        <v>577</v>
      </c>
      <c r="H18" s="138" t="s">
        <v>744</v>
      </c>
      <c r="I18" s="191"/>
      <c r="J18" s="77" t="s">
        <v>576</v>
      </c>
      <c r="K18" s="133">
        <v>3</v>
      </c>
    </row>
    <row r="19" spans="1:11" s="131" customFormat="1" ht="17" thickBot="1" x14ac:dyDescent="0.25">
      <c r="A19" s="187" t="s">
        <v>575</v>
      </c>
      <c r="B19" s="190" t="s">
        <v>233</v>
      </c>
      <c r="C19" s="188"/>
      <c r="D19" s="187" t="s">
        <v>574</v>
      </c>
      <c r="E19" s="189" t="s">
        <v>743</v>
      </c>
      <c r="F19" s="188"/>
      <c r="G19" s="187" t="s">
        <v>572</v>
      </c>
      <c r="H19" s="189" t="s">
        <v>624</v>
      </c>
      <c r="I19" s="188"/>
      <c r="J19" s="187" t="s">
        <v>571</v>
      </c>
      <c r="K19" s="132">
        <v>1</v>
      </c>
    </row>
    <row r="20" spans="1:11" s="131" customFormat="1" ht="28" x14ac:dyDescent="0.2">
      <c r="A20" s="195" t="s">
        <v>583</v>
      </c>
      <c r="B20" s="192" t="s">
        <v>451</v>
      </c>
      <c r="C20" s="193"/>
      <c r="D20" s="77" t="s">
        <v>582</v>
      </c>
      <c r="E20" s="194" t="s">
        <v>639</v>
      </c>
      <c r="F20" s="193"/>
      <c r="G20" s="77" t="s">
        <v>581</v>
      </c>
      <c r="H20" s="194" t="s">
        <v>669</v>
      </c>
      <c r="I20" s="193"/>
      <c r="J20" s="77" t="s">
        <v>580</v>
      </c>
      <c r="K20" s="133">
        <v>2016</v>
      </c>
    </row>
    <row r="21" spans="1:11" s="131" customFormat="1" ht="28" x14ac:dyDescent="0.2">
      <c r="A21" s="77" t="s">
        <v>579</v>
      </c>
      <c r="B21" s="192" t="s">
        <v>225</v>
      </c>
      <c r="C21" s="191"/>
      <c r="D21" s="77" t="s">
        <v>578</v>
      </c>
      <c r="E21" s="138" t="s">
        <v>742</v>
      </c>
      <c r="F21" s="191"/>
      <c r="G21" s="77" t="s">
        <v>577</v>
      </c>
      <c r="H21" s="138" t="s">
        <v>637</v>
      </c>
      <c r="I21" s="191"/>
      <c r="J21" s="77" t="s">
        <v>576</v>
      </c>
      <c r="K21" s="133">
        <v>3</v>
      </c>
    </row>
    <row r="22" spans="1:11" s="131" customFormat="1" ht="17" thickBot="1" x14ac:dyDescent="0.25">
      <c r="A22" s="187" t="s">
        <v>575</v>
      </c>
      <c r="B22" s="190" t="s">
        <v>233</v>
      </c>
      <c r="C22" s="188"/>
      <c r="D22" s="187" t="s">
        <v>574</v>
      </c>
      <c r="E22" s="189" t="s">
        <v>741</v>
      </c>
      <c r="F22" s="188"/>
      <c r="G22" s="187" t="s">
        <v>572</v>
      </c>
      <c r="H22" s="189" t="s">
        <v>624</v>
      </c>
      <c r="I22" s="188"/>
      <c r="J22" s="187" t="s">
        <v>571</v>
      </c>
      <c r="K22" s="132">
        <v>1</v>
      </c>
    </row>
    <row r="23" spans="1:11" s="131" customFormat="1" ht="28" x14ac:dyDescent="0.2">
      <c r="A23" s="195" t="s">
        <v>583</v>
      </c>
      <c r="B23" s="192" t="s">
        <v>452</v>
      </c>
      <c r="C23" s="193"/>
      <c r="D23" s="77" t="s">
        <v>582</v>
      </c>
      <c r="E23" s="194" t="s">
        <v>639</v>
      </c>
      <c r="F23" s="193"/>
      <c r="G23" s="77" t="s">
        <v>581</v>
      </c>
      <c r="H23" s="194" t="s">
        <v>739</v>
      </c>
      <c r="I23" s="193"/>
      <c r="J23" s="77" t="s">
        <v>580</v>
      </c>
      <c r="K23" s="133">
        <v>2016</v>
      </c>
    </row>
    <row r="24" spans="1:11" s="131" customFormat="1" ht="28" x14ac:dyDescent="0.2">
      <c r="A24" s="77" t="s">
        <v>579</v>
      </c>
      <c r="B24" s="192" t="s">
        <v>225</v>
      </c>
      <c r="C24" s="191"/>
      <c r="D24" s="77" t="s">
        <v>578</v>
      </c>
      <c r="E24" s="138" t="s">
        <v>738</v>
      </c>
      <c r="F24" s="191"/>
      <c r="G24" s="77" t="s">
        <v>577</v>
      </c>
      <c r="H24" s="138" t="s">
        <v>737</v>
      </c>
      <c r="I24" s="191"/>
      <c r="J24" s="77" t="s">
        <v>576</v>
      </c>
      <c r="K24" s="133">
        <v>3</v>
      </c>
    </row>
    <row r="25" spans="1:11" s="131" customFormat="1" ht="17" thickBot="1" x14ac:dyDescent="0.25">
      <c r="A25" s="187" t="s">
        <v>575</v>
      </c>
      <c r="B25" s="190" t="s">
        <v>233</v>
      </c>
      <c r="C25" s="188"/>
      <c r="D25" s="187" t="s">
        <v>574</v>
      </c>
      <c r="E25" s="189" t="s">
        <v>740</v>
      </c>
      <c r="F25" s="188"/>
      <c r="G25" s="187" t="s">
        <v>572</v>
      </c>
      <c r="H25" s="189" t="s">
        <v>624</v>
      </c>
      <c r="I25" s="188"/>
      <c r="J25" s="187" t="s">
        <v>571</v>
      </c>
      <c r="K25" s="132">
        <v>1</v>
      </c>
    </row>
    <row r="26" spans="1:11" s="131" customFormat="1" ht="28" x14ac:dyDescent="0.2">
      <c r="A26" s="195" t="s">
        <v>583</v>
      </c>
      <c r="B26" s="192" t="s">
        <v>453</v>
      </c>
      <c r="C26" s="193"/>
      <c r="D26" s="77" t="s">
        <v>582</v>
      </c>
      <c r="E26" s="194" t="s">
        <v>639</v>
      </c>
      <c r="F26" s="193"/>
      <c r="G26" s="77" t="s">
        <v>581</v>
      </c>
      <c r="H26" s="194" t="s">
        <v>739</v>
      </c>
      <c r="I26" s="193"/>
      <c r="J26" s="77" t="s">
        <v>580</v>
      </c>
      <c r="K26" s="133">
        <v>2016</v>
      </c>
    </row>
    <row r="27" spans="1:11" s="131" customFormat="1" ht="28" x14ac:dyDescent="0.2">
      <c r="A27" s="77" t="s">
        <v>579</v>
      </c>
      <c r="B27" s="192" t="s">
        <v>225</v>
      </c>
      <c r="C27" s="191"/>
      <c r="D27" s="77" t="s">
        <v>578</v>
      </c>
      <c r="E27" s="138" t="s">
        <v>738</v>
      </c>
      <c r="F27" s="191"/>
      <c r="G27" s="77" t="s">
        <v>577</v>
      </c>
      <c r="H27" s="138" t="s">
        <v>737</v>
      </c>
      <c r="I27" s="191"/>
      <c r="J27" s="77" t="s">
        <v>576</v>
      </c>
      <c r="K27" s="133">
        <v>3</v>
      </c>
    </row>
    <row r="28" spans="1:11" s="131" customFormat="1" ht="17" thickBot="1" x14ac:dyDescent="0.25">
      <c r="A28" s="187" t="s">
        <v>575</v>
      </c>
      <c r="B28" s="190" t="s">
        <v>233</v>
      </c>
      <c r="C28" s="188"/>
      <c r="D28" s="187" t="s">
        <v>574</v>
      </c>
      <c r="E28" s="189" t="s">
        <v>736</v>
      </c>
      <c r="F28" s="188"/>
      <c r="G28" s="187" t="s">
        <v>572</v>
      </c>
      <c r="H28" s="189" t="s">
        <v>624</v>
      </c>
      <c r="I28" s="188"/>
      <c r="J28" s="187" t="s">
        <v>571</v>
      </c>
      <c r="K28" s="132">
        <v>1</v>
      </c>
    </row>
    <row r="29" spans="1:11" s="131" customFormat="1" ht="28" x14ac:dyDescent="0.2">
      <c r="A29" s="195" t="s">
        <v>583</v>
      </c>
      <c r="B29" s="192" t="s">
        <v>454</v>
      </c>
      <c r="C29" s="193"/>
      <c r="D29" s="77" t="s">
        <v>582</v>
      </c>
      <c r="E29" s="194" t="s">
        <v>639</v>
      </c>
      <c r="F29" s="193"/>
      <c r="G29" s="77" t="s">
        <v>581</v>
      </c>
      <c r="H29" s="194" t="s">
        <v>646</v>
      </c>
      <c r="I29" s="193"/>
      <c r="J29" s="77" t="s">
        <v>580</v>
      </c>
      <c r="K29" s="133">
        <v>2016</v>
      </c>
    </row>
    <row r="30" spans="1:11" s="131" customFormat="1" ht="28" x14ac:dyDescent="0.2">
      <c r="A30" s="77" t="s">
        <v>579</v>
      </c>
      <c r="B30" s="192" t="s">
        <v>225</v>
      </c>
      <c r="C30" s="191"/>
      <c r="D30" s="77" t="s">
        <v>578</v>
      </c>
      <c r="E30" s="138" t="s">
        <v>735</v>
      </c>
      <c r="F30" s="191"/>
      <c r="G30" s="77" t="s">
        <v>577</v>
      </c>
      <c r="H30" s="138" t="s">
        <v>573</v>
      </c>
      <c r="I30" s="191"/>
      <c r="J30" s="77" t="s">
        <v>576</v>
      </c>
      <c r="K30" s="133">
        <v>3</v>
      </c>
    </row>
    <row r="31" spans="1:11" s="131" customFormat="1" ht="17" thickBot="1" x14ac:dyDescent="0.25">
      <c r="A31" s="187" t="s">
        <v>575</v>
      </c>
      <c r="B31" s="190" t="s">
        <v>233</v>
      </c>
      <c r="C31" s="188"/>
      <c r="D31" s="187" t="s">
        <v>574</v>
      </c>
      <c r="E31" s="189" t="s">
        <v>734</v>
      </c>
      <c r="F31" s="188"/>
      <c r="G31" s="187" t="s">
        <v>572</v>
      </c>
      <c r="H31" s="189" t="s">
        <v>573</v>
      </c>
      <c r="I31" s="188"/>
      <c r="J31" s="187" t="s">
        <v>571</v>
      </c>
      <c r="K31" s="132">
        <v>1</v>
      </c>
    </row>
    <row r="32" spans="1:11" s="131" customFormat="1" ht="28" x14ac:dyDescent="0.2">
      <c r="A32" s="195" t="s">
        <v>583</v>
      </c>
      <c r="B32" s="192" t="s">
        <v>455</v>
      </c>
      <c r="C32" s="193"/>
      <c r="D32" s="77" t="s">
        <v>582</v>
      </c>
      <c r="E32" s="194" t="s">
        <v>733</v>
      </c>
      <c r="F32" s="193"/>
      <c r="G32" s="77" t="s">
        <v>581</v>
      </c>
      <c r="H32" s="194" t="s">
        <v>573</v>
      </c>
      <c r="I32" s="193"/>
      <c r="J32" s="77" t="s">
        <v>580</v>
      </c>
      <c r="K32" s="133" t="s">
        <v>573</v>
      </c>
    </row>
    <row r="33" spans="1:11" s="131" customFormat="1" ht="28" x14ac:dyDescent="0.2">
      <c r="A33" s="77" t="s">
        <v>579</v>
      </c>
      <c r="B33" s="192" t="s">
        <v>226</v>
      </c>
      <c r="C33" s="191"/>
      <c r="D33" s="77" t="s">
        <v>578</v>
      </c>
      <c r="E33" s="138" t="s">
        <v>732</v>
      </c>
      <c r="F33" s="191"/>
      <c r="G33" s="77" t="s">
        <v>577</v>
      </c>
      <c r="H33" s="194" t="s">
        <v>573</v>
      </c>
      <c r="I33" s="191"/>
      <c r="J33" s="77" t="s">
        <v>576</v>
      </c>
      <c r="K33" s="133">
        <v>3</v>
      </c>
    </row>
    <row r="34" spans="1:11" s="131" customFormat="1" ht="17" thickBot="1" x14ac:dyDescent="0.25">
      <c r="A34" s="187" t="s">
        <v>575</v>
      </c>
      <c r="B34" s="190" t="s">
        <v>232</v>
      </c>
      <c r="C34" s="188"/>
      <c r="D34" s="187" t="s">
        <v>574</v>
      </c>
      <c r="E34" s="189" t="s">
        <v>731</v>
      </c>
      <c r="F34" s="188"/>
      <c r="G34" s="187" t="s">
        <v>572</v>
      </c>
      <c r="H34" s="202" t="s">
        <v>573</v>
      </c>
      <c r="I34" s="188"/>
      <c r="J34" s="187" t="s">
        <v>571</v>
      </c>
      <c r="K34" s="132">
        <v>1</v>
      </c>
    </row>
    <row r="35" spans="1:11" s="131" customFormat="1" ht="28" x14ac:dyDescent="0.2">
      <c r="A35" s="195" t="s">
        <v>583</v>
      </c>
      <c r="B35" s="192" t="s">
        <v>456</v>
      </c>
      <c r="C35" s="193"/>
      <c r="D35" s="77" t="s">
        <v>582</v>
      </c>
      <c r="E35" s="194" t="s">
        <v>647</v>
      </c>
      <c r="F35" s="193"/>
      <c r="G35" s="77" t="s">
        <v>581</v>
      </c>
      <c r="H35" s="207" t="s">
        <v>730</v>
      </c>
      <c r="I35" s="193"/>
      <c r="J35" s="77" t="s">
        <v>580</v>
      </c>
      <c r="K35" s="133">
        <v>2000</v>
      </c>
    </row>
    <row r="36" spans="1:11" s="131" customFormat="1" ht="28" x14ac:dyDescent="0.2">
      <c r="A36" s="77" t="s">
        <v>579</v>
      </c>
      <c r="B36" s="192" t="s">
        <v>438</v>
      </c>
      <c r="C36" s="191"/>
      <c r="D36" s="77" t="s">
        <v>578</v>
      </c>
      <c r="E36" s="138" t="s">
        <v>729</v>
      </c>
      <c r="F36" s="191"/>
      <c r="G36" s="77" t="s">
        <v>577</v>
      </c>
      <c r="H36" s="194" t="s">
        <v>573</v>
      </c>
      <c r="I36" s="191"/>
      <c r="J36" s="77" t="s">
        <v>576</v>
      </c>
      <c r="K36" s="133">
        <v>1</v>
      </c>
    </row>
    <row r="37" spans="1:11" s="131" customFormat="1" ht="17" thickBot="1" x14ac:dyDescent="0.25">
      <c r="A37" s="187" t="s">
        <v>575</v>
      </c>
      <c r="B37" s="190" t="s">
        <v>440</v>
      </c>
      <c r="C37" s="188"/>
      <c r="D37" s="187" t="s">
        <v>574</v>
      </c>
      <c r="E37" s="189" t="s">
        <v>728</v>
      </c>
      <c r="F37" s="188"/>
      <c r="G37" s="187" t="s">
        <v>572</v>
      </c>
      <c r="H37" s="189" t="s">
        <v>595</v>
      </c>
      <c r="I37" s="188"/>
      <c r="J37" s="187" t="s">
        <v>571</v>
      </c>
      <c r="K37" s="132">
        <v>1</v>
      </c>
    </row>
    <row r="38" spans="1:11" s="131" customFormat="1" ht="28" x14ac:dyDescent="0.2">
      <c r="A38" s="195" t="s">
        <v>583</v>
      </c>
      <c r="B38" s="192" t="s">
        <v>1032</v>
      </c>
      <c r="C38" s="193"/>
      <c r="D38" s="77" t="s">
        <v>582</v>
      </c>
      <c r="E38" s="194" t="s">
        <v>573</v>
      </c>
      <c r="F38" s="193"/>
      <c r="G38" s="77" t="s">
        <v>581</v>
      </c>
      <c r="H38" s="194" t="s">
        <v>1027</v>
      </c>
      <c r="I38" s="193"/>
      <c r="J38" s="77" t="s">
        <v>580</v>
      </c>
      <c r="K38" s="133">
        <v>2016</v>
      </c>
    </row>
    <row r="39" spans="1:11" s="131" customFormat="1" ht="28" x14ac:dyDescent="0.2">
      <c r="A39" s="77" t="s">
        <v>579</v>
      </c>
      <c r="B39" s="192" t="s">
        <v>372</v>
      </c>
      <c r="C39" s="191"/>
      <c r="D39" s="77" t="s">
        <v>578</v>
      </c>
      <c r="E39" s="138" t="s">
        <v>727</v>
      </c>
      <c r="F39" s="191"/>
      <c r="G39" s="77" t="s">
        <v>577</v>
      </c>
      <c r="H39" s="194" t="s">
        <v>1027</v>
      </c>
      <c r="I39" s="191"/>
      <c r="J39" s="77" t="s">
        <v>576</v>
      </c>
      <c r="K39" s="133">
        <v>3</v>
      </c>
    </row>
    <row r="40" spans="1:11" s="131" customFormat="1" ht="17" thickBot="1" x14ac:dyDescent="0.25">
      <c r="A40" s="187" t="s">
        <v>575</v>
      </c>
      <c r="B40" s="190" t="s">
        <v>373</v>
      </c>
      <c r="C40" s="188"/>
      <c r="D40" s="187" t="s">
        <v>574</v>
      </c>
      <c r="E40" s="189" t="s">
        <v>726</v>
      </c>
      <c r="F40" s="188"/>
      <c r="G40" s="187" t="s">
        <v>572</v>
      </c>
      <c r="H40" s="189" t="s">
        <v>573</v>
      </c>
      <c r="I40" s="188"/>
      <c r="J40" s="187" t="s">
        <v>571</v>
      </c>
      <c r="K40" s="132">
        <v>44</v>
      </c>
    </row>
    <row r="41" spans="1:11" s="131" customFormat="1" ht="28" x14ac:dyDescent="0.2">
      <c r="A41" s="195" t="s">
        <v>583</v>
      </c>
      <c r="B41" s="192" t="s">
        <v>250</v>
      </c>
      <c r="C41" s="193"/>
      <c r="D41" s="77" t="s">
        <v>582</v>
      </c>
      <c r="E41" s="194" t="s">
        <v>573</v>
      </c>
      <c r="F41" s="193"/>
      <c r="G41" s="77" t="s">
        <v>581</v>
      </c>
      <c r="H41" s="138" t="s">
        <v>573</v>
      </c>
      <c r="I41" s="193"/>
      <c r="J41" s="77" t="s">
        <v>580</v>
      </c>
      <c r="K41" s="133" t="s">
        <v>573</v>
      </c>
    </row>
    <row r="42" spans="1:11" s="131" customFormat="1" ht="28" x14ac:dyDescent="0.2">
      <c r="A42" s="77" t="s">
        <v>579</v>
      </c>
      <c r="B42" s="192" t="s">
        <v>230</v>
      </c>
      <c r="C42" s="191"/>
      <c r="D42" s="77" t="s">
        <v>578</v>
      </c>
      <c r="E42" s="138" t="s">
        <v>573</v>
      </c>
      <c r="F42" s="191"/>
      <c r="G42" s="77" t="s">
        <v>577</v>
      </c>
      <c r="H42" s="138" t="s">
        <v>573</v>
      </c>
      <c r="I42" s="191"/>
      <c r="J42" s="77" t="s">
        <v>576</v>
      </c>
      <c r="K42" s="133" t="s">
        <v>87</v>
      </c>
    </row>
    <row r="43" spans="1:11" s="131" customFormat="1" ht="17" thickBot="1" x14ac:dyDescent="0.25">
      <c r="A43" s="187" t="s">
        <v>575</v>
      </c>
      <c r="B43" s="190" t="s">
        <v>725</v>
      </c>
      <c r="C43" s="188"/>
      <c r="D43" s="187" t="s">
        <v>574</v>
      </c>
      <c r="E43" s="189" t="s">
        <v>573</v>
      </c>
      <c r="F43" s="188"/>
      <c r="G43" s="187" t="s">
        <v>572</v>
      </c>
      <c r="H43" s="208" t="s">
        <v>573</v>
      </c>
      <c r="I43" s="188"/>
      <c r="J43" s="187" t="s">
        <v>571</v>
      </c>
      <c r="K43" s="132">
        <v>1</v>
      </c>
    </row>
    <row r="44" spans="1:11" s="131" customFormat="1" ht="28" x14ac:dyDescent="0.2">
      <c r="A44" s="195" t="s">
        <v>583</v>
      </c>
      <c r="B44" s="192" t="s">
        <v>249</v>
      </c>
      <c r="C44" s="193"/>
      <c r="D44" s="77" t="s">
        <v>582</v>
      </c>
      <c r="E44" s="194" t="s">
        <v>573</v>
      </c>
      <c r="F44" s="193"/>
      <c r="G44" s="77" t="s">
        <v>581</v>
      </c>
      <c r="H44" s="207" t="s">
        <v>573</v>
      </c>
      <c r="I44" s="193"/>
      <c r="J44" s="77" t="s">
        <v>580</v>
      </c>
      <c r="K44" s="133" t="s">
        <v>573</v>
      </c>
    </row>
    <row r="45" spans="1:11" s="131" customFormat="1" ht="28" x14ac:dyDescent="0.2">
      <c r="A45" s="77" t="s">
        <v>579</v>
      </c>
      <c r="B45" s="192" t="s">
        <v>229</v>
      </c>
      <c r="C45" s="191"/>
      <c r="D45" s="77" t="s">
        <v>578</v>
      </c>
      <c r="E45" s="138" t="s">
        <v>573</v>
      </c>
      <c r="F45" s="191"/>
      <c r="G45" s="77" t="s">
        <v>577</v>
      </c>
      <c r="H45" s="138" t="s">
        <v>1033</v>
      </c>
      <c r="I45" s="191"/>
      <c r="J45" s="77" t="s">
        <v>576</v>
      </c>
      <c r="K45" s="133">
        <v>3</v>
      </c>
    </row>
    <row r="46" spans="1:11" s="131" customFormat="1" ht="17" thickBot="1" x14ac:dyDescent="0.25">
      <c r="A46" s="187" t="s">
        <v>575</v>
      </c>
      <c r="B46" s="190" t="s">
        <v>442</v>
      </c>
      <c r="C46" s="188"/>
      <c r="D46" s="187" t="s">
        <v>574</v>
      </c>
      <c r="E46" s="189" t="s">
        <v>573</v>
      </c>
      <c r="F46" s="188"/>
      <c r="G46" s="187" t="s">
        <v>572</v>
      </c>
      <c r="H46" s="189" t="s">
        <v>87</v>
      </c>
      <c r="I46" s="188"/>
      <c r="J46" s="187" t="s">
        <v>571</v>
      </c>
      <c r="K46" s="132">
        <v>1</v>
      </c>
    </row>
    <row r="47" spans="1:11" s="131" customFormat="1" ht="28" x14ac:dyDescent="0.2">
      <c r="A47" s="195" t="s">
        <v>583</v>
      </c>
      <c r="B47" s="192" t="s">
        <v>251</v>
      </c>
      <c r="C47" s="193"/>
      <c r="D47" s="77" t="s">
        <v>582</v>
      </c>
      <c r="E47" s="194" t="s">
        <v>573</v>
      </c>
      <c r="F47" s="193"/>
      <c r="G47" s="77" t="s">
        <v>581</v>
      </c>
      <c r="H47" s="138" t="s">
        <v>573</v>
      </c>
      <c r="I47" s="193"/>
      <c r="J47" s="77" t="s">
        <v>580</v>
      </c>
      <c r="K47" s="133" t="s">
        <v>573</v>
      </c>
    </row>
    <row r="48" spans="1:11" s="131" customFormat="1" ht="28" x14ac:dyDescent="0.2">
      <c r="A48" s="77" t="s">
        <v>579</v>
      </c>
      <c r="B48" s="192" t="s">
        <v>398</v>
      </c>
      <c r="C48" s="191"/>
      <c r="D48" s="77" t="s">
        <v>578</v>
      </c>
      <c r="E48" s="138" t="s">
        <v>573</v>
      </c>
      <c r="F48" s="191"/>
      <c r="G48" s="77" t="s">
        <v>577</v>
      </c>
      <c r="H48" s="138" t="s">
        <v>1034</v>
      </c>
      <c r="I48" s="191"/>
      <c r="J48" s="77" t="s">
        <v>576</v>
      </c>
      <c r="K48" s="133">
        <v>3</v>
      </c>
    </row>
    <row r="49" spans="1:11" s="131" customFormat="1" ht="17" thickBot="1" x14ac:dyDescent="0.25">
      <c r="A49" s="187" t="s">
        <v>575</v>
      </c>
      <c r="B49" s="190" t="s">
        <v>443</v>
      </c>
      <c r="C49" s="188"/>
      <c r="D49" s="187" t="s">
        <v>574</v>
      </c>
      <c r="E49" s="189" t="s">
        <v>573</v>
      </c>
      <c r="F49" s="188"/>
      <c r="G49" s="187" t="s">
        <v>572</v>
      </c>
      <c r="H49" s="189" t="s">
        <v>573</v>
      </c>
      <c r="I49" s="188"/>
      <c r="J49" s="187" t="s">
        <v>571</v>
      </c>
      <c r="K49" s="132">
        <v>1</v>
      </c>
    </row>
    <row r="50" spans="1:11" s="131" customFormat="1" ht="28" x14ac:dyDescent="0.2">
      <c r="A50" s="195" t="s">
        <v>583</v>
      </c>
      <c r="B50" s="192" t="s">
        <v>458</v>
      </c>
      <c r="C50" s="193"/>
      <c r="D50" s="77" t="s">
        <v>582</v>
      </c>
      <c r="E50" s="194" t="s">
        <v>647</v>
      </c>
      <c r="F50" s="193"/>
      <c r="G50" s="77" t="s">
        <v>581</v>
      </c>
      <c r="H50" s="194" t="s">
        <v>794</v>
      </c>
      <c r="I50" s="193"/>
      <c r="J50" s="77" t="s">
        <v>580</v>
      </c>
      <c r="K50" s="133">
        <v>1999</v>
      </c>
    </row>
    <row r="51" spans="1:11" s="131" customFormat="1" ht="28" x14ac:dyDescent="0.2">
      <c r="A51" s="77" t="s">
        <v>579</v>
      </c>
      <c r="B51" s="192" t="s">
        <v>439</v>
      </c>
      <c r="C51" s="191"/>
      <c r="D51" s="77" t="s">
        <v>578</v>
      </c>
      <c r="E51" s="138" t="s">
        <v>724</v>
      </c>
      <c r="F51" s="191"/>
      <c r="G51" s="77" t="s">
        <v>577</v>
      </c>
      <c r="H51" s="138" t="s">
        <v>1035</v>
      </c>
      <c r="I51" s="191"/>
      <c r="J51" s="77" t="s">
        <v>576</v>
      </c>
      <c r="K51" s="133">
        <v>2</v>
      </c>
    </row>
    <row r="52" spans="1:11" s="131" customFormat="1" ht="17" thickBot="1" x14ac:dyDescent="0.25">
      <c r="A52" s="187" t="s">
        <v>575</v>
      </c>
      <c r="B52" s="190" t="s">
        <v>444</v>
      </c>
      <c r="C52" s="188"/>
      <c r="D52" s="187" t="s">
        <v>574</v>
      </c>
      <c r="E52" s="189" t="s">
        <v>723</v>
      </c>
      <c r="F52" s="188"/>
      <c r="G52" s="187" t="s">
        <v>572</v>
      </c>
      <c r="H52" s="189" t="s">
        <v>573</v>
      </c>
      <c r="I52" s="188"/>
      <c r="J52" s="187" t="s">
        <v>571</v>
      </c>
      <c r="K52" s="132">
        <v>1</v>
      </c>
    </row>
    <row r="53" spans="1:11" s="131" customFormat="1" ht="28" x14ac:dyDescent="0.2">
      <c r="A53" s="195" t="s">
        <v>583</v>
      </c>
      <c r="B53" s="192" t="s">
        <v>459</v>
      </c>
      <c r="C53" s="193"/>
      <c r="D53" s="77" t="s">
        <v>582</v>
      </c>
      <c r="E53" s="194" t="s">
        <v>647</v>
      </c>
      <c r="F53" s="193"/>
      <c r="G53" s="77" t="s">
        <v>581</v>
      </c>
      <c r="H53" s="194" t="s">
        <v>794</v>
      </c>
      <c r="I53" s="193"/>
      <c r="J53" s="77" t="s">
        <v>580</v>
      </c>
      <c r="K53" s="133">
        <v>1999</v>
      </c>
    </row>
    <row r="54" spans="1:11" s="131" customFormat="1" ht="28" x14ac:dyDescent="0.2">
      <c r="A54" s="77" t="s">
        <v>579</v>
      </c>
      <c r="B54" s="192" t="s">
        <v>439</v>
      </c>
      <c r="C54" s="191"/>
      <c r="D54" s="77" t="s">
        <v>578</v>
      </c>
      <c r="E54" s="138" t="s">
        <v>721</v>
      </c>
      <c r="F54" s="191"/>
      <c r="G54" s="77" t="s">
        <v>577</v>
      </c>
      <c r="H54" s="138" t="s">
        <v>1036</v>
      </c>
      <c r="I54" s="191"/>
      <c r="J54" s="77" t="s">
        <v>576</v>
      </c>
      <c r="K54" s="133">
        <v>2</v>
      </c>
    </row>
    <row r="55" spans="1:11" s="131" customFormat="1" ht="17" thickBot="1" x14ac:dyDescent="0.25">
      <c r="A55" s="187" t="s">
        <v>575</v>
      </c>
      <c r="B55" s="190" t="s">
        <v>444</v>
      </c>
      <c r="C55" s="188"/>
      <c r="D55" s="187" t="s">
        <v>574</v>
      </c>
      <c r="E55" s="189" t="s">
        <v>722</v>
      </c>
      <c r="F55" s="188"/>
      <c r="G55" s="187" t="s">
        <v>572</v>
      </c>
      <c r="H55" s="189" t="s">
        <v>573</v>
      </c>
      <c r="I55" s="188"/>
      <c r="J55" s="187" t="s">
        <v>571</v>
      </c>
      <c r="K55" s="132">
        <v>1</v>
      </c>
    </row>
    <row r="56" spans="1:11" s="131" customFormat="1" ht="28" x14ac:dyDescent="0.2">
      <c r="A56" s="195" t="s">
        <v>583</v>
      </c>
      <c r="B56" s="192" t="s">
        <v>460</v>
      </c>
      <c r="C56" s="193"/>
      <c r="D56" s="77" t="s">
        <v>582</v>
      </c>
      <c r="E56" s="194" t="s">
        <v>647</v>
      </c>
      <c r="F56" s="193"/>
      <c r="G56" s="77" t="s">
        <v>581</v>
      </c>
      <c r="H56" s="194" t="s">
        <v>794</v>
      </c>
      <c r="I56" s="193"/>
      <c r="J56" s="77" t="s">
        <v>580</v>
      </c>
      <c r="K56" s="133">
        <v>1999</v>
      </c>
    </row>
    <row r="57" spans="1:11" s="131" customFormat="1" ht="28" x14ac:dyDescent="0.2">
      <c r="A57" s="77" t="s">
        <v>579</v>
      </c>
      <c r="B57" s="192" t="s">
        <v>439</v>
      </c>
      <c r="C57" s="191"/>
      <c r="D57" s="77" t="s">
        <v>578</v>
      </c>
      <c r="E57" s="138" t="s">
        <v>721</v>
      </c>
      <c r="F57" s="191"/>
      <c r="G57" s="77" t="s">
        <v>577</v>
      </c>
      <c r="H57" s="138" t="s">
        <v>1036</v>
      </c>
      <c r="I57" s="191"/>
      <c r="J57" s="77" t="s">
        <v>576</v>
      </c>
      <c r="K57" s="133">
        <v>2</v>
      </c>
    </row>
    <row r="58" spans="1:11" s="131" customFormat="1" ht="17" thickBot="1" x14ac:dyDescent="0.25">
      <c r="A58" s="187" t="s">
        <v>575</v>
      </c>
      <c r="B58" s="190" t="s">
        <v>445</v>
      </c>
      <c r="C58" s="188"/>
      <c r="D58" s="187" t="s">
        <v>574</v>
      </c>
      <c r="E58" s="189" t="s">
        <v>720</v>
      </c>
      <c r="F58" s="188"/>
      <c r="G58" s="187" t="s">
        <v>572</v>
      </c>
      <c r="H58" s="189" t="s">
        <v>573</v>
      </c>
      <c r="I58" s="188"/>
      <c r="J58" s="187" t="s">
        <v>571</v>
      </c>
      <c r="K58" s="132">
        <v>1</v>
      </c>
    </row>
    <row r="59" spans="1:11" s="131" customFormat="1" ht="28" x14ac:dyDescent="0.2">
      <c r="A59" s="195" t="s">
        <v>583</v>
      </c>
      <c r="B59" s="192" t="s">
        <v>461</v>
      </c>
      <c r="C59" s="193"/>
      <c r="D59" s="77" t="s">
        <v>582</v>
      </c>
      <c r="E59" s="194" t="s">
        <v>647</v>
      </c>
      <c r="F59" s="193"/>
      <c r="G59" s="77" t="s">
        <v>581</v>
      </c>
      <c r="H59" s="194" t="s">
        <v>87</v>
      </c>
      <c r="I59" s="193"/>
      <c r="J59" s="77" t="s">
        <v>580</v>
      </c>
      <c r="K59" s="133">
        <v>1999</v>
      </c>
    </row>
    <row r="60" spans="1:11" s="131" customFormat="1" ht="28" x14ac:dyDescent="0.2">
      <c r="A60" s="77" t="s">
        <v>579</v>
      </c>
      <c r="B60" s="192" t="s">
        <v>439</v>
      </c>
      <c r="C60" s="191"/>
      <c r="D60" s="77" t="s">
        <v>578</v>
      </c>
      <c r="E60" s="138" t="s">
        <v>719</v>
      </c>
      <c r="F60" s="191"/>
      <c r="G60" s="77" t="s">
        <v>577</v>
      </c>
      <c r="H60" s="138" t="s">
        <v>1037</v>
      </c>
      <c r="I60" s="191"/>
      <c r="J60" s="77" t="s">
        <v>576</v>
      </c>
      <c r="K60" s="133">
        <v>2</v>
      </c>
    </row>
    <row r="61" spans="1:11" s="131" customFormat="1" ht="17" thickBot="1" x14ac:dyDescent="0.25">
      <c r="A61" s="187" t="s">
        <v>575</v>
      </c>
      <c r="B61" s="190" t="s">
        <v>445</v>
      </c>
      <c r="C61" s="188"/>
      <c r="D61" s="187" t="s">
        <v>574</v>
      </c>
      <c r="E61" s="189" t="s">
        <v>718</v>
      </c>
      <c r="F61" s="188"/>
      <c r="G61" s="187" t="s">
        <v>572</v>
      </c>
      <c r="H61" s="189" t="s">
        <v>573</v>
      </c>
      <c r="I61" s="188"/>
      <c r="J61" s="187" t="s">
        <v>571</v>
      </c>
      <c r="K61" s="132">
        <v>1</v>
      </c>
    </row>
    <row r="62" spans="1:11" s="131" customFormat="1" ht="28" x14ac:dyDescent="0.2">
      <c r="A62" s="195" t="s">
        <v>583</v>
      </c>
      <c r="B62" s="192" t="s">
        <v>462</v>
      </c>
      <c r="C62" s="193"/>
      <c r="D62" s="77" t="s">
        <v>582</v>
      </c>
      <c r="E62" s="194" t="s">
        <v>647</v>
      </c>
      <c r="F62" s="193"/>
      <c r="G62" s="77" t="s">
        <v>581</v>
      </c>
      <c r="H62" s="194" t="s">
        <v>1038</v>
      </c>
      <c r="I62" s="193"/>
      <c r="J62" s="77" t="s">
        <v>580</v>
      </c>
      <c r="K62" s="133">
        <v>1999</v>
      </c>
    </row>
    <row r="63" spans="1:11" s="131" customFormat="1" ht="28" x14ac:dyDescent="0.2">
      <c r="A63" s="77" t="s">
        <v>579</v>
      </c>
      <c r="B63" s="192" t="s">
        <v>439</v>
      </c>
      <c r="C63" s="191"/>
      <c r="D63" s="77" t="s">
        <v>578</v>
      </c>
      <c r="E63" s="138" t="s">
        <v>717</v>
      </c>
      <c r="F63" s="191"/>
      <c r="G63" s="77" t="s">
        <v>577</v>
      </c>
      <c r="H63" s="138" t="s">
        <v>1039</v>
      </c>
      <c r="I63" s="191"/>
      <c r="J63" s="77" t="s">
        <v>576</v>
      </c>
      <c r="K63" s="133">
        <v>2</v>
      </c>
    </row>
    <row r="64" spans="1:11" s="131" customFormat="1" ht="17" thickBot="1" x14ac:dyDescent="0.25">
      <c r="A64" s="187" t="s">
        <v>575</v>
      </c>
      <c r="B64" s="190" t="s">
        <v>446</v>
      </c>
      <c r="C64" s="188"/>
      <c r="D64" s="187" t="s">
        <v>574</v>
      </c>
      <c r="E64" s="189" t="s">
        <v>716</v>
      </c>
      <c r="F64" s="188"/>
      <c r="G64" s="187" t="s">
        <v>572</v>
      </c>
      <c r="H64" s="189" t="s">
        <v>573</v>
      </c>
      <c r="I64" s="188"/>
      <c r="J64" s="187" t="s">
        <v>571</v>
      </c>
      <c r="K64" s="132">
        <v>1</v>
      </c>
    </row>
    <row r="65" spans="1:11" s="131" customFormat="1" ht="28" x14ac:dyDescent="0.2">
      <c r="A65" s="195" t="s">
        <v>583</v>
      </c>
      <c r="B65" s="192" t="s">
        <v>463</v>
      </c>
      <c r="C65" s="193"/>
      <c r="D65" s="77" t="s">
        <v>582</v>
      </c>
      <c r="E65" s="194" t="s">
        <v>647</v>
      </c>
      <c r="F65" s="193"/>
      <c r="G65" s="77" t="s">
        <v>581</v>
      </c>
      <c r="H65" s="194" t="s">
        <v>1040</v>
      </c>
      <c r="I65" s="193"/>
      <c r="J65" s="77" t="s">
        <v>580</v>
      </c>
      <c r="K65" s="133">
        <v>1999</v>
      </c>
    </row>
    <row r="66" spans="1:11" s="131" customFormat="1" ht="28" x14ac:dyDescent="0.2">
      <c r="A66" s="77" t="s">
        <v>579</v>
      </c>
      <c r="B66" s="192" t="s">
        <v>439</v>
      </c>
      <c r="C66" s="191"/>
      <c r="D66" s="77" t="s">
        <v>578</v>
      </c>
      <c r="E66" s="138" t="s">
        <v>714</v>
      </c>
      <c r="F66" s="191"/>
      <c r="G66" s="77" t="s">
        <v>577</v>
      </c>
      <c r="H66" s="138" t="s">
        <v>1041</v>
      </c>
      <c r="I66" s="191"/>
      <c r="J66" s="77" t="s">
        <v>576</v>
      </c>
      <c r="K66" s="133">
        <v>2</v>
      </c>
    </row>
    <row r="67" spans="1:11" s="131" customFormat="1" ht="17" thickBot="1" x14ac:dyDescent="0.25">
      <c r="A67" s="187" t="s">
        <v>575</v>
      </c>
      <c r="B67" s="190" t="s">
        <v>446</v>
      </c>
      <c r="C67" s="188"/>
      <c r="D67" s="187" t="s">
        <v>574</v>
      </c>
      <c r="E67" s="189" t="s">
        <v>715</v>
      </c>
      <c r="F67" s="188"/>
      <c r="G67" s="187" t="s">
        <v>572</v>
      </c>
      <c r="H67" s="189" t="s">
        <v>573</v>
      </c>
      <c r="I67" s="188"/>
      <c r="J67" s="187" t="s">
        <v>571</v>
      </c>
      <c r="K67" s="132">
        <v>1</v>
      </c>
    </row>
    <row r="68" spans="1:11" s="131" customFormat="1" ht="28" x14ac:dyDescent="0.2">
      <c r="A68" s="195" t="s">
        <v>583</v>
      </c>
      <c r="B68" s="192" t="s">
        <v>464</v>
      </c>
      <c r="C68" s="193"/>
      <c r="D68" s="77" t="s">
        <v>582</v>
      </c>
      <c r="E68" s="194" t="s">
        <v>647</v>
      </c>
      <c r="F68" s="193"/>
      <c r="G68" s="77" t="s">
        <v>581</v>
      </c>
      <c r="H68" s="194" t="s">
        <v>1040</v>
      </c>
      <c r="I68" s="193"/>
      <c r="J68" s="77" t="s">
        <v>580</v>
      </c>
      <c r="K68" s="133">
        <v>1999</v>
      </c>
    </row>
    <row r="69" spans="1:11" s="131" customFormat="1" ht="28" x14ac:dyDescent="0.2">
      <c r="A69" s="77" t="s">
        <v>579</v>
      </c>
      <c r="B69" s="192" t="s">
        <v>439</v>
      </c>
      <c r="C69" s="191"/>
      <c r="D69" s="77" t="s">
        <v>578</v>
      </c>
      <c r="E69" s="138" t="s">
        <v>714</v>
      </c>
      <c r="F69" s="191"/>
      <c r="G69" s="77" t="s">
        <v>577</v>
      </c>
      <c r="H69" s="138" t="s">
        <v>1041</v>
      </c>
      <c r="I69" s="191"/>
      <c r="J69" s="77" t="s">
        <v>576</v>
      </c>
      <c r="K69" s="133">
        <v>2</v>
      </c>
    </row>
    <row r="70" spans="1:11" s="131" customFormat="1" ht="17" thickBot="1" x14ac:dyDescent="0.25">
      <c r="A70" s="187" t="s">
        <v>575</v>
      </c>
      <c r="B70" s="190" t="s">
        <v>713</v>
      </c>
      <c r="C70" s="188"/>
      <c r="D70" s="187" t="s">
        <v>574</v>
      </c>
      <c r="E70" s="189" t="s">
        <v>712</v>
      </c>
      <c r="F70" s="188"/>
      <c r="G70" s="187" t="s">
        <v>572</v>
      </c>
      <c r="H70" s="189" t="s">
        <v>573</v>
      </c>
      <c r="I70" s="188"/>
      <c r="J70" s="187" t="s">
        <v>571</v>
      </c>
      <c r="K70" s="132">
        <v>1</v>
      </c>
    </row>
    <row r="71" spans="1:11" s="131" customFormat="1" ht="28" x14ac:dyDescent="0.2">
      <c r="A71" s="195" t="s">
        <v>583</v>
      </c>
      <c r="B71" s="192" t="s">
        <v>465</v>
      </c>
      <c r="C71" s="193"/>
      <c r="D71" s="77" t="s">
        <v>582</v>
      </c>
      <c r="E71" s="194" t="s">
        <v>647</v>
      </c>
      <c r="F71" s="193"/>
      <c r="G71" s="77" t="s">
        <v>581</v>
      </c>
      <c r="H71" s="194" t="s">
        <v>1042</v>
      </c>
      <c r="I71" s="193"/>
      <c r="J71" s="77" t="s">
        <v>580</v>
      </c>
      <c r="K71" s="133">
        <v>1999</v>
      </c>
    </row>
    <row r="72" spans="1:11" s="131" customFormat="1" ht="28" x14ac:dyDescent="0.2">
      <c r="A72" s="77" t="s">
        <v>579</v>
      </c>
      <c r="B72" s="192" t="s">
        <v>439</v>
      </c>
      <c r="C72" s="191"/>
      <c r="D72" s="77" t="s">
        <v>578</v>
      </c>
      <c r="E72" s="138" t="s">
        <v>711</v>
      </c>
      <c r="F72" s="191"/>
      <c r="G72" s="77" t="s">
        <v>577</v>
      </c>
      <c r="H72" s="138" t="s">
        <v>1043</v>
      </c>
      <c r="I72" s="191"/>
      <c r="J72" s="77" t="s">
        <v>576</v>
      </c>
      <c r="K72" s="133">
        <v>2</v>
      </c>
    </row>
    <row r="73" spans="1:11" s="131" customFormat="1" ht="17" thickBot="1" x14ac:dyDescent="0.25">
      <c r="A73" s="187" t="s">
        <v>575</v>
      </c>
      <c r="B73" s="190" t="s">
        <v>446</v>
      </c>
      <c r="C73" s="188"/>
      <c r="D73" s="187" t="s">
        <v>574</v>
      </c>
      <c r="E73" s="189" t="s">
        <v>710</v>
      </c>
      <c r="F73" s="188"/>
      <c r="G73" s="187" t="s">
        <v>572</v>
      </c>
      <c r="H73" s="189" t="s">
        <v>573</v>
      </c>
      <c r="I73" s="188"/>
      <c r="J73" s="187" t="s">
        <v>571</v>
      </c>
      <c r="K73" s="132">
        <v>1</v>
      </c>
    </row>
    <row r="74" spans="1:11" s="131" customFormat="1" ht="28" x14ac:dyDescent="0.2">
      <c r="A74" s="195" t="s">
        <v>583</v>
      </c>
      <c r="B74" s="192" t="s">
        <v>466</v>
      </c>
      <c r="C74" s="193"/>
      <c r="D74" s="77" t="s">
        <v>582</v>
      </c>
      <c r="E74" s="194" t="s">
        <v>647</v>
      </c>
      <c r="F74" s="193"/>
      <c r="G74" s="77" t="s">
        <v>581</v>
      </c>
      <c r="H74" s="194" t="s">
        <v>87</v>
      </c>
      <c r="I74" s="193"/>
      <c r="J74" s="77" t="s">
        <v>580</v>
      </c>
      <c r="K74" s="133">
        <v>1999</v>
      </c>
    </row>
    <row r="75" spans="1:11" s="131" customFormat="1" ht="28" x14ac:dyDescent="0.2">
      <c r="A75" s="77" t="s">
        <v>579</v>
      </c>
      <c r="B75" s="192" t="s">
        <v>439</v>
      </c>
      <c r="C75" s="191"/>
      <c r="D75" s="77" t="s">
        <v>578</v>
      </c>
      <c r="E75" s="138" t="s">
        <v>709</v>
      </c>
      <c r="F75" s="191"/>
      <c r="G75" s="77" t="s">
        <v>577</v>
      </c>
      <c r="H75" s="138" t="s">
        <v>1044</v>
      </c>
      <c r="I75" s="191"/>
      <c r="J75" s="77" t="s">
        <v>576</v>
      </c>
      <c r="K75" s="133">
        <v>2</v>
      </c>
    </row>
    <row r="76" spans="1:11" s="131" customFormat="1" ht="17" thickBot="1" x14ac:dyDescent="0.25">
      <c r="A76" s="187" t="s">
        <v>575</v>
      </c>
      <c r="B76" s="190" t="s">
        <v>446</v>
      </c>
      <c r="C76" s="188"/>
      <c r="D76" s="187" t="s">
        <v>574</v>
      </c>
      <c r="E76" s="189" t="s">
        <v>708</v>
      </c>
      <c r="F76" s="188"/>
      <c r="G76" s="187" t="s">
        <v>572</v>
      </c>
      <c r="H76" s="189" t="s">
        <v>573</v>
      </c>
      <c r="I76" s="188"/>
      <c r="J76" s="187" t="s">
        <v>571</v>
      </c>
      <c r="K76" s="132">
        <v>1</v>
      </c>
    </row>
    <row r="77" spans="1:11" s="131" customFormat="1" ht="28" x14ac:dyDescent="0.2">
      <c r="A77" s="195" t="s">
        <v>583</v>
      </c>
      <c r="B77" s="192" t="s">
        <v>247</v>
      </c>
      <c r="C77" s="193"/>
      <c r="D77" s="77" t="s">
        <v>582</v>
      </c>
      <c r="E77" s="194" t="s">
        <v>616</v>
      </c>
      <c r="F77" s="193"/>
      <c r="G77" s="77" t="s">
        <v>581</v>
      </c>
      <c r="H77" s="194" t="s">
        <v>573</v>
      </c>
      <c r="I77" s="193"/>
      <c r="J77" s="77" t="s">
        <v>580</v>
      </c>
      <c r="K77" s="133">
        <v>2016</v>
      </c>
    </row>
    <row r="78" spans="1:11" s="131" customFormat="1" ht="28" x14ac:dyDescent="0.2">
      <c r="A78" s="77" t="s">
        <v>579</v>
      </c>
      <c r="B78" s="192" t="s">
        <v>228</v>
      </c>
      <c r="C78" s="191"/>
      <c r="D78" s="77" t="s">
        <v>578</v>
      </c>
      <c r="E78" s="138" t="s">
        <v>706</v>
      </c>
      <c r="F78" s="191"/>
      <c r="G78" s="77" t="s">
        <v>577</v>
      </c>
      <c r="H78" s="138" t="s">
        <v>705</v>
      </c>
      <c r="I78" s="191"/>
      <c r="J78" s="77" t="s">
        <v>576</v>
      </c>
      <c r="K78" s="133">
        <v>3</v>
      </c>
    </row>
    <row r="79" spans="1:11" s="131" customFormat="1" ht="17" thickBot="1" x14ac:dyDescent="0.25">
      <c r="A79" s="187" t="s">
        <v>575</v>
      </c>
      <c r="B79" s="190" t="s">
        <v>446</v>
      </c>
      <c r="C79" s="188"/>
      <c r="D79" s="187" t="s">
        <v>574</v>
      </c>
      <c r="E79" s="189" t="s">
        <v>707</v>
      </c>
      <c r="F79" s="188"/>
      <c r="G79" s="187" t="s">
        <v>572</v>
      </c>
      <c r="H79" s="202" t="s">
        <v>573</v>
      </c>
      <c r="I79" s="188"/>
      <c r="J79" s="187" t="s">
        <v>571</v>
      </c>
      <c r="K79" s="132">
        <v>1</v>
      </c>
    </row>
    <row r="80" spans="1:11" s="131" customFormat="1" ht="28" x14ac:dyDescent="0.2">
      <c r="A80" s="195" t="s">
        <v>583</v>
      </c>
      <c r="B80" s="192" t="s">
        <v>248</v>
      </c>
      <c r="C80" s="193"/>
      <c r="D80" s="77" t="s">
        <v>582</v>
      </c>
      <c r="E80" s="194" t="s">
        <v>616</v>
      </c>
      <c r="F80" s="193"/>
      <c r="G80" s="77" t="s">
        <v>581</v>
      </c>
      <c r="H80" s="207" t="s">
        <v>573</v>
      </c>
      <c r="I80" s="193"/>
      <c r="J80" s="77" t="s">
        <v>580</v>
      </c>
      <c r="K80" s="133">
        <v>2016</v>
      </c>
    </row>
    <row r="81" spans="1:11" s="131" customFormat="1" ht="28" x14ac:dyDescent="0.2">
      <c r="A81" s="77" t="s">
        <v>579</v>
      </c>
      <c r="B81" s="192" t="s">
        <v>228</v>
      </c>
      <c r="C81" s="191"/>
      <c r="D81" s="77" t="s">
        <v>578</v>
      </c>
      <c r="E81" s="138" t="s">
        <v>706</v>
      </c>
      <c r="F81" s="191"/>
      <c r="G81" s="77" t="s">
        <v>577</v>
      </c>
      <c r="H81" s="138" t="s">
        <v>705</v>
      </c>
      <c r="I81" s="191"/>
      <c r="J81" s="77" t="s">
        <v>576</v>
      </c>
      <c r="K81" s="133">
        <v>3</v>
      </c>
    </row>
    <row r="82" spans="1:11" s="131" customFormat="1" ht="17" thickBot="1" x14ac:dyDescent="0.25">
      <c r="A82" s="187" t="s">
        <v>575</v>
      </c>
      <c r="B82" s="190" t="s">
        <v>446</v>
      </c>
      <c r="C82" s="188"/>
      <c r="D82" s="187" t="s">
        <v>574</v>
      </c>
      <c r="E82" s="189" t="s">
        <v>704</v>
      </c>
      <c r="F82" s="188"/>
      <c r="G82" s="187" t="s">
        <v>572</v>
      </c>
      <c r="H82" s="202" t="s">
        <v>573</v>
      </c>
      <c r="I82" s="188"/>
      <c r="J82" s="187" t="s">
        <v>571</v>
      </c>
      <c r="K82" s="132">
        <v>1</v>
      </c>
    </row>
    <row r="83" spans="1:11" s="131" customFormat="1" ht="28" x14ac:dyDescent="0.2">
      <c r="A83" s="195" t="s">
        <v>583</v>
      </c>
      <c r="B83" s="192" t="s">
        <v>467</v>
      </c>
      <c r="C83" s="193"/>
      <c r="D83" s="77" t="s">
        <v>582</v>
      </c>
      <c r="E83" s="194" t="s">
        <v>616</v>
      </c>
      <c r="F83" s="193"/>
      <c r="G83" s="77" t="s">
        <v>581</v>
      </c>
      <c r="H83" s="207" t="s">
        <v>573</v>
      </c>
      <c r="I83" s="193"/>
      <c r="J83" s="77" t="s">
        <v>580</v>
      </c>
      <c r="K83" s="133">
        <v>2014</v>
      </c>
    </row>
    <row r="84" spans="1:11" s="131" customFormat="1" ht="28" x14ac:dyDescent="0.2">
      <c r="A84" s="77" t="s">
        <v>579</v>
      </c>
      <c r="B84" s="192" t="s">
        <v>228</v>
      </c>
      <c r="C84" s="191"/>
      <c r="D84" s="77" t="s">
        <v>578</v>
      </c>
      <c r="E84" s="138" t="s">
        <v>703</v>
      </c>
      <c r="F84" s="191"/>
      <c r="G84" s="77" t="s">
        <v>577</v>
      </c>
      <c r="H84" s="138" t="s">
        <v>702</v>
      </c>
      <c r="I84" s="191"/>
      <c r="J84" s="77" t="s">
        <v>576</v>
      </c>
      <c r="K84" s="133">
        <v>3</v>
      </c>
    </row>
    <row r="85" spans="1:11" s="131" customFormat="1" ht="17" thickBot="1" x14ac:dyDescent="0.25">
      <c r="A85" s="187" t="s">
        <v>575</v>
      </c>
      <c r="B85" s="190" t="s">
        <v>446</v>
      </c>
      <c r="C85" s="188"/>
      <c r="D85" s="187" t="s">
        <v>574</v>
      </c>
      <c r="E85" s="189" t="s">
        <v>701</v>
      </c>
      <c r="F85" s="188"/>
      <c r="G85" s="187" t="s">
        <v>572</v>
      </c>
      <c r="H85" s="202" t="s">
        <v>573</v>
      </c>
      <c r="I85" s="188"/>
      <c r="J85" s="187" t="s">
        <v>571</v>
      </c>
      <c r="K85" s="132">
        <v>1</v>
      </c>
    </row>
    <row r="86" spans="1:11" s="131" customFormat="1" ht="28" x14ac:dyDescent="0.2">
      <c r="A86" s="195" t="s">
        <v>583</v>
      </c>
      <c r="B86" s="192" t="s">
        <v>468</v>
      </c>
      <c r="C86" s="193"/>
      <c r="D86" s="77" t="s">
        <v>582</v>
      </c>
      <c r="E86" s="194" t="s">
        <v>573</v>
      </c>
      <c r="F86" s="193"/>
      <c r="G86" s="77" t="s">
        <v>581</v>
      </c>
      <c r="H86" s="207" t="s">
        <v>87</v>
      </c>
      <c r="I86" s="193"/>
      <c r="J86" s="77" t="s">
        <v>580</v>
      </c>
      <c r="K86" s="133" t="s">
        <v>573</v>
      </c>
    </row>
    <row r="87" spans="1:11" s="131" customFormat="1" ht="28" x14ac:dyDescent="0.2">
      <c r="A87" s="77" t="s">
        <v>579</v>
      </c>
      <c r="B87" s="192" t="s">
        <v>229</v>
      </c>
      <c r="C87" s="191"/>
      <c r="D87" s="77" t="s">
        <v>578</v>
      </c>
      <c r="E87" s="138" t="s">
        <v>573</v>
      </c>
      <c r="F87" s="191"/>
      <c r="G87" s="77" t="s">
        <v>577</v>
      </c>
      <c r="H87" s="138" t="s">
        <v>573</v>
      </c>
      <c r="I87" s="191"/>
      <c r="J87" s="77" t="s">
        <v>576</v>
      </c>
      <c r="K87" s="133">
        <v>3</v>
      </c>
    </row>
    <row r="88" spans="1:11" s="131" customFormat="1" ht="17" thickBot="1" x14ac:dyDescent="0.25">
      <c r="A88" s="187" t="s">
        <v>575</v>
      </c>
      <c r="B88" s="190" t="s">
        <v>446</v>
      </c>
      <c r="C88" s="188"/>
      <c r="D88" s="187" t="s">
        <v>574</v>
      </c>
      <c r="E88" s="189" t="s">
        <v>573</v>
      </c>
      <c r="F88" s="188"/>
      <c r="G88" s="187" t="s">
        <v>572</v>
      </c>
      <c r="H88" s="189" t="s">
        <v>573</v>
      </c>
      <c r="I88" s="188"/>
      <c r="J88" s="187" t="s">
        <v>571</v>
      </c>
      <c r="K88" s="132">
        <v>1</v>
      </c>
    </row>
  </sheetData>
  <mergeCells count="4">
    <mergeCell ref="A6:B6"/>
    <mergeCell ref="D6:E6"/>
    <mergeCell ref="G6:H6"/>
    <mergeCell ref="J6:K6"/>
  </mergeCells>
  <pageMargins left="0.7" right="0.7" top="0.75" bottom="0.75" header="0.3" footer="0.3"/>
  <pageSetup scale="70" fitToHeight="0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6455-FDB2-454E-999A-A90BB67710F6}">
  <sheetPr>
    <pageSetUpPr fitToPage="1"/>
  </sheetPr>
  <dimension ref="A1:Q169"/>
  <sheetViews>
    <sheetView topLeftCell="A2" zoomScaleNormal="100" workbookViewId="0">
      <selection activeCell="A3" sqref="A3"/>
    </sheetView>
  </sheetViews>
  <sheetFormatPr baseColWidth="10" defaultColWidth="8.83203125" defaultRowHeight="13" x14ac:dyDescent="0.2"/>
  <cols>
    <col min="1" max="1" width="20.6640625" style="184" customWidth="1"/>
    <col min="2" max="2" width="20.6640625" style="186" customWidth="1"/>
    <col min="3" max="3" width="1.6640625" style="184" customWidth="1"/>
    <col min="4" max="4" width="19.6640625" style="184" customWidth="1"/>
    <col min="5" max="5" width="22.6640625" style="185" customWidth="1"/>
    <col min="6" max="6" width="1.6640625" style="184" customWidth="1"/>
    <col min="7" max="7" width="20.6640625" style="184" customWidth="1"/>
    <col min="8" max="8" width="20.6640625" style="185" customWidth="1"/>
    <col min="9" max="9" width="1.6640625" style="184" customWidth="1"/>
    <col min="10" max="11" width="20.6640625" style="183" customWidth="1"/>
    <col min="12" max="249" width="8.83203125" style="182"/>
    <col min="250" max="250" width="2.1640625" style="182" customWidth="1"/>
    <col min="251" max="251" width="70.6640625" style="182" customWidth="1"/>
    <col min="252" max="252" width="2.6640625" style="182" customWidth="1"/>
    <col min="253" max="253" width="20.6640625" style="182" customWidth="1"/>
    <col min="254" max="254" width="0" style="182" hidden="1" customWidth="1"/>
    <col min="255" max="255" width="2.6640625" style="182" customWidth="1"/>
    <col min="256" max="256" width="15.6640625" style="182" customWidth="1"/>
    <col min="257" max="261" width="20.6640625" style="182" customWidth="1"/>
    <col min="262" max="262" width="2.6640625" style="182" customWidth="1"/>
    <col min="263" max="263" width="20.6640625" style="182" customWidth="1"/>
    <col min="264" max="264" width="0" style="182" hidden="1" customWidth="1"/>
    <col min="265" max="505" width="8.83203125" style="182"/>
    <col min="506" max="506" width="2.1640625" style="182" customWidth="1"/>
    <col min="507" max="507" width="70.6640625" style="182" customWidth="1"/>
    <col min="508" max="508" width="2.6640625" style="182" customWidth="1"/>
    <col min="509" max="509" width="20.6640625" style="182" customWidth="1"/>
    <col min="510" max="510" width="0" style="182" hidden="1" customWidth="1"/>
    <col min="511" max="511" width="2.6640625" style="182" customWidth="1"/>
    <col min="512" max="512" width="15.6640625" style="182" customWidth="1"/>
    <col min="513" max="517" width="20.6640625" style="182" customWidth="1"/>
    <col min="518" max="518" width="2.6640625" style="182" customWidth="1"/>
    <col min="519" max="519" width="20.6640625" style="182" customWidth="1"/>
    <col min="520" max="520" width="0" style="182" hidden="1" customWidth="1"/>
    <col min="521" max="761" width="8.83203125" style="182"/>
    <col min="762" max="762" width="2.1640625" style="182" customWidth="1"/>
    <col min="763" max="763" width="70.6640625" style="182" customWidth="1"/>
    <col min="764" max="764" width="2.6640625" style="182" customWidth="1"/>
    <col min="765" max="765" width="20.6640625" style="182" customWidth="1"/>
    <col min="766" max="766" width="0" style="182" hidden="1" customWidth="1"/>
    <col min="767" max="767" width="2.6640625" style="182" customWidth="1"/>
    <col min="768" max="768" width="15.6640625" style="182" customWidth="1"/>
    <col min="769" max="773" width="20.6640625" style="182" customWidth="1"/>
    <col min="774" max="774" width="2.6640625" style="182" customWidth="1"/>
    <col min="775" max="775" width="20.6640625" style="182" customWidth="1"/>
    <col min="776" max="776" width="0" style="182" hidden="1" customWidth="1"/>
    <col min="777" max="1017" width="8.83203125" style="182"/>
    <col min="1018" max="1018" width="2.1640625" style="182" customWidth="1"/>
    <col min="1019" max="1019" width="70.6640625" style="182" customWidth="1"/>
    <col min="1020" max="1020" width="2.6640625" style="182" customWidth="1"/>
    <col min="1021" max="1021" width="20.6640625" style="182" customWidth="1"/>
    <col min="1022" max="1022" width="0" style="182" hidden="1" customWidth="1"/>
    <col min="1023" max="1023" width="2.6640625" style="182" customWidth="1"/>
    <col min="1024" max="1024" width="15.6640625" style="182" customWidth="1"/>
    <col min="1025" max="1029" width="20.6640625" style="182" customWidth="1"/>
    <col min="1030" max="1030" width="2.6640625" style="182" customWidth="1"/>
    <col min="1031" max="1031" width="20.6640625" style="182" customWidth="1"/>
    <col min="1032" max="1032" width="0" style="182" hidden="1" customWidth="1"/>
    <col min="1033" max="1273" width="8.83203125" style="182"/>
    <col min="1274" max="1274" width="2.1640625" style="182" customWidth="1"/>
    <col min="1275" max="1275" width="70.6640625" style="182" customWidth="1"/>
    <col min="1276" max="1276" width="2.6640625" style="182" customWidth="1"/>
    <col min="1277" max="1277" width="20.6640625" style="182" customWidth="1"/>
    <col min="1278" max="1278" width="0" style="182" hidden="1" customWidth="1"/>
    <col min="1279" max="1279" width="2.6640625" style="182" customWidth="1"/>
    <col min="1280" max="1280" width="15.6640625" style="182" customWidth="1"/>
    <col min="1281" max="1285" width="20.6640625" style="182" customWidth="1"/>
    <col min="1286" max="1286" width="2.6640625" style="182" customWidth="1"/>
    <col min="1287" max="1287" width="20.6640625" style="182" customWidth="1"/>
    <col min="1288" max="1288" width="0" style="182" hidden="1" customWidth="1"/>
    <col min="1289" max="1529" width="8.83203125" style="182"/>
    <col min="1530" max="1530" width="2.1640625" style="182" customWidth="1"/>
    <col min="1531" max="1531" width="70.6640625" style="182" customWidth="1"/>
    <col min="1532" max="1532" width="2.6640625" style="182" customWidth="1"/>
    <col min="1533" max="1533" width="20.6640625" style="182" customWidth="1"/>
    <col min="1534" max="1534" width="0" style="182" hidden="1" customWidth="1"/>
    <col min="1535" max="1535" width="2.6640625" style="182" customWidth="1"/>
    <col min="1536" max="1536" width="15.6640625" style="182" customWidth="1"/>
    <col min="1537" max="1541" width="20.6640625" style="182" customWidth="1"/>
    <col min="1542" max="1542" width="2.6640625" style="182" customWidth="1"/>
    <col min="1543" max="1543" width="20.6640625" style="182" customWidth="1"/>
    <col min="1544" max="1544" width="0" style="182" hidden="1" customWidth="1"/>
    <col min="1545" max="1785" width="8.83203125" style="182"/>
    <col min="1786" max="1786" width="2.1640625" style="182" customWidth="1"/>
    <col min="1787" max="1787" width="70.6640625" style="182" customWidth="1"/>
    <col min="1788" max="1788" width="2.6640625" style="182" customWidth="1"/>
    <col min="1789" max="1789" width="20.6640625" style="182" customWidth="1"/>
    <col min="1790" max="1790" width="0" style="182" hidden="1" customWidth="1"/>
    <col min="1791" max="1791" width="2.6640625" style="182" customWidth="1"/>
    <col min="1792" max="1792" width="15.6640625" style="182" customWidth="1"/>
    <col min="1793" max="1797" width="20.6640625" style="182" customWidth="1"/>
    <col min="1798" max="1798" width="2.6640625" style="182" customWidth="1"/>
    <col min="1799" max="1799" width="20.6640625" style="182" customWidth="1"/>
    <col min="1800" max="1800" width="0" style="182" hidden="1" customWidth="1"/>
    <col min="1801" max="2041" width="8.83203125" style="182"/>
    <col min="2042" max="2042" width="2.1640625" style="182" customWidth="1"/>
    <col min="2043" max="2043" width="70.6640625" style="182" customWidth="1"/>
    <col min="2044" max="2044" width="2.6640625" style="182" customWidth="1"/>
    <col min="2045" max="2045" width="20.6640625" style="182" customWidth="1"/>
    <col min="2046" max="2046" width="0" style="182" hidden="1" customWidth="1"/>
    <col min="2047" max="2047" width="2.6640625" style="182" customWidth="1"/>
    <col min="2048" max="2048" width="15.6640625" style="182" customWidth="1"/>
    <col min="2049" max="2053" width="20.6640625" style="182" customWidth="1"/>
    <col min="2054" max="2054" width="2.6640625" style="182" customWidth="1"/>
    <col min="2055" max="2055" width="20.6640625" style="182" customWidth="1"/>
    <col min="2056" max="2056" width="0" style="182" hidden="1" customWidth="1"/>
    <col min="2057" max="2297" width="8.83203125" style="182"/>
    <col min="2298" max="2298" width="2.1640625" style="182" customWidth="1"/>
    <col min="2299" max="2299" width="70.6640625" style="182" customWidth="1"/>
    <col min="2300" max="2300" width="2.6640625" style="182" customWidth="1"/>
    <col min="2301" max="2301" width="20.6640625" style="182" customWidth="1"/>
    <col min="2302" max="2302" width="0" style="182" hidden="1" customWidth="1"/>
    <col min="2303" max="2303" width="2.6640625" style="182" customWidth="1"/>
    <col min="2304" max="2304" width="15.6640625" style="182" customWidth="1"/>
    <col min="2305" max="2309" width="20.6640625" style="182" customWidth="1"/>
    <col min="2310" max="2310" width="2.6640625" style="182" customWidth="1"/>
    <col min="2311" max="2311" width="20.6640625" style="182" customWidth="1"/>
    <col min="2312" max="2312" width="0" style="182" hidden="1" customWidth="1"/>
    <col min="2313" max="2553" width="8.83203125" style="182"/>
    <col min="2554" max="2554" width="2.1640625" style="182" customWidth="1"/>
    <col min="2555" max="2555" width="70.6640625" style="182" customWidth="1"/>
    <col min="2556" max="2556" width="2.6640625" style="182" customWidth="1"/>
    <col min="2557" max="2557" width="20.6640625" style="182" customWidth="1"/>
    <col min="2558" max="2558" width="0" style="182" hidden="1" customWidth="1"/>
    <col min="2559" max="2559" width="2.6640625" style="182" customWidth="1"/>
    <col min="2560" max="2560" width="15.6640625" style="182" customWidth="1"/>
    <col min="2561" max="2565" width="20.6640625" style="182" customWidth="1"/>
    <col min="2566" max="2566" width="2.6640625" style="182" customWidth="1"/>
    <col min="2567" max="2567" width="20.6640625" style="182" customWidth="1"/>
    <col min="2568" max="2568" width="0" style="182" hidden="1" customWidth="1"/>
    <col min="2569" max="2809" width="8.83203125" style="182"/>
    <col min="2810" max="2810" width="2.1640625" style="182" customWidth="1"/>
    <col min="2811" max="2811" width="70.6640625" style="182" customWidth="1"/>
    <col min="2812" max="2812" width="2.6640625" style="182" customWidth="1"/>
    <col min="2813" max="2813" width="20.6640625" style="182" customWidth="1"/>
    <col min="2814" max="2814" width="0" style="182" hidden="1" customWidth="1"/>
    <col min="2815" max="2815" width="2.6640625" style="182" customWidth="1"/>
    <col min="2816" max="2816" width="15.6640625" style="182" customWidth="1"/>
    <col min="2817" max="2821" width="20.6640625" style="182" customWidth="1"/>
    <col min="2822" max="2822" width="2.6640625" style="182" customWidth="1"/>
    <col min="2823" max="2823" width="20.6640625" style="182" customWidth="1"/>
    <col min="2824" max="2824" width="0" style="182" hidden="1" customWidth="1"/>
    <col min="2825" max="3065" width="8.83203125" style="182"/>
    <col min="3066" max="3066" width="2.1640625" style="182" customWidth="1"/>
    <col min="3067" max="3067" width="70.6640625" style="182" customWidth="1"/>
    <col min="3068" max="3068" width="2.6640625" style="182" customWidth="1"/>
    <col min="3069" max="3069" width="20.6640625" style="182" customWidth="1"/>
    <col min="3070" max="3070" width="0" style="182" hidden="1" customWidth="1"/>
    <col min="3071" max="3071" width="2.6640625" style="182" customWidth="1"/>
    <col min="3072" max="3072" width="15.6640625" style="182" customWidth="1"/>
    <col min="3073" max="3077" width="20.6640625" style="182" customWidth="1"/>
    <col min="3078" max="3078" width="2.6640625" style="182" customWidth="1"/>
    <col min="3079" max="3079" width="20.6640625" style="182" customWidth="1"/>
    <col min="3080" max="3080" width="0" style="182" hidden="1" customWidth="1"/>
    <col min="3081" max="3321" width="8.83203125" style="182"/>
    <col min="3322" max="3322" width="2.1640625" style="182" customWidth="1"/>
    <col min="3323" max="3323" width="70.6640625" style="182" customWidth="1"/>
    <col min="3324" max="3324" width="2.6640625" style="182" customWidth="1"/>
    <col min="3325" max="3325" width="20.6640625" style="182" customWidth="1"/>
    <col min="3326" max="3326" width="0" style="182" hidden="1" customWidth="1"/>
    <col min="3327" max="3327" width="2.6640625" style="182" customWidth="1"/>
    <col min="3328" max="3328" width="15.6640625" style="182" customWidth="1"/>
    <col min="3329" max="3333" width="20.6640625" style="182" customWidth="1"/>
    <col min="3334" max="3334" width="2.6640625" style="182" customWidth="1"/>
    <col min="3335" max="3335" width="20.6640625" style="182" customWidth="1"/>
    <col min="3336" max="3336" width="0" style="182" hidden="1" customWidth="1"/>
    <col min="3337" max="3577" width="8.83203125" style="182"/>
    <col min="3578" max="3578" width="2.1640625" style="182" customWidth="1"/>
    <col min="3579" max="3579" width="70.6640625" style="182" customWidth="1"/>
    <col min="3580" max="3580" width="2.6640625" style="182" customWidth="1"/>
    <col min="3581" max="3581" width="20.6640625" style="182" customWidth="1"/>
    <col min="3582" max="3582" width="0" style="182" hidden="1" customWidth="1"/>
    <col min="3583" max="3583" width="2.6640625" style="182" customWidth="1"/>
    <col min="3584" max="3584" width="15.6640625" style="182" customWidth="1"/>
    <col min="3585" max="3589" width="20.6640625" style="182" customWidth="1"/>
    <col min="3590" max="3590" width="2.6640625" style="182" customWidth="1"/>
    <col min="3591" max="3591" width="20.6640625" style="182" customWidth="1"/>
    <col min="3592" max="3592" width="0" style="182" hidden="1" customWidth="1"/>
    <col min="3593" max="3833" width="8.83203125" style="182"/>
    <col min="3834" max="3834" width="2.1640625" style="182" customWidth="1"/>
    <col min="3835" max="3835" width="70.6640625" style="182" customWidth="1"/>
    <col min="3836" max="3836" width="2.6640625" style="182" customWidth="1"/>
    <col min="3837" max="3837" width="20.6640625" style="182" customWidth="1"/>
    <col min="3838" max="3838" width="0" style="182" hidden="1" customWidth="1"/>
    <col min="3839" max="3839" width="2.6640625" style="182" customWidth="1"/>
    <col min="3840" max="3840" width="15.6640625" style="182" customWidth="1"/>
    <col min="3841" max="3845" width="20.6640625" style="182" customWidth="1"/>
    <col min="3846" max="3846" width="2.6640625" style="182" customWidth="1"/>
    <col min="3847" max="3847" width="20.6640625" style="182" customWidth="1"/>
    <col min="3848" max="3848" width="0" style="182" hidden="1" customWidth="1"/>
    <col min="3849" max="4089" width="8.83203125" style="182"/>
    <col min="4090" max="4090" width="2.1640625" style="182" customWidth="1"/>
    <col min="4091" max="4091" width="70.6640625" style="182" customWidth="1"/>
    <col min="4092" max="4092" width="2.6640625" style="182" customWidth="1"/>
    <col min="4093" max="4093" width="20.6640625" style="182" customWidth="1"/>
    <col min="4094" max="4094" width="0" style="182" hidden="1" customWidth="1"/>
    <col min="4095" max="4095" width="2.6640625" style="182" customWidth="1"/>
    <col min="4096" max="4096" width="15.6640625" style="182" customWidth="1"/>
    <col min="4097" max="4101" width="20.6640625" style="182" customWidth="1"/>
    <col min="4102" max="4102" width="2.6640625" style="182" customWidth="1"/>
    <col min="4103" max="4103" width="20.6640625" style="182" customWidth="1"/>
    <col min="4104" max="4104" width="0" style="182" hidden="1" customWidth="1"/>
    <col min="4105" max="4345" width="8.83203125" style="182"/>
    <col min="4346" max="4346" width="2.1640625" style="182" customWidth="1"/>
    <col min="4347" max="4347" width="70.6640625" style="182" customWidth="1"/>
    <col min="4348" max="4348" width="2.6640625" style="182" customWidth="1"/>
    <col min="4349" max="4349" width="20.6640625" style="182" customWidth="1"/>
    <col min="4350" max="4350" width="0" style="182" hidden="1" customWidth="1"/>
    <col min="4351" max="4351" width="2.6640625" style="182" customWidth="1"/>
    <col min="4352" max="4352" width="15.6640625" style="182" customWidth="1"/>
    <col min="4353" max="4357" width="20.6640625" style="182" customWidth="1"/>
    <col min="4358" max="4358" width="2.6640625" style="182" customWidth="1"/>
    <col min="4359" max="4359" width="20.6640625" style="182" customWidth="1"/>
    <col min="4360" max="4360" width="0" style="182" hidden="1" customWidth="1"/>
    <col min="4361" max="4601" width="8.83203125" style="182"/>
    <col min="4602" max="4602" width="2.1640625" style="182" customWidth="1"/>
    <col min="4603" max="4603" width="70.6640625" style="182" customWidth="1"/>
    <col min="4604" max="4604" width="2.6640625" style="182" customWidth="1"/>
    <col min="4605" max="4605" width="20.6640625" style="182" customWidth="1"/>
    <col min="4606" max="4606" width="0" style="182" hidden="1" customWidth="1"/>
    <col min="4607" max="4607" width="2.6640625" style="182" customWidth="1"/>
    <col min="4608" max="4608" width="15.6640625" style="182" customWidth="1"/>
    <col min="4609" max="4613" width="20.6640625" style="182" customWidth="1"/>
    <col min="4614" max="4614" width="2.6640625" style="182" customWidth="1"/>
    <col min="4615" max="4615" width="20.6640625" style="182" customWidth="1"/>
    <col min="4616" max="4616" width="0" style="182" hidden="1" customWidth="1"/>
    <col min="4617" max="4857" width="8.83203125" style="182"/>
    <col min="4858" max="4858" width="2.1640625" style="182" customWidth="1"/>
    <col min="4859" max="4859" width="70.6640625" style="182" customWidth="1"/>
    <col min="4860" max="4860" width="2.6640625" style="182" customWidth="1"/>
    <col min="4861" max="4861" width="20.6640625" style="182" customWidth="1"/>
    <col min="4862" max="4862" width="0" style="182" hidden="1" customWidth="1"/>
    <col min="4863" max="4863" width="2.6640625" style="182" customWidth="1"/>
    <col min="4864" max="4864" width="15.6640625" style="182" customWidth="1"/>
    <col min="4865" max="4869" width="20.6640625" style="182" customWidth="1"/>
    <col min="4870" max="4870" width="2.6640625" style="182" customWidth="1"/>
    <col min="4871" max="4871" width="20.6640625" style="182" customWidth="1"/>
    <col min="4872" max="4872" width="0" style="182" hidden="1" customWidth="1"/>
    <col min="4873" max="5113" width="8.83203125" style="182"/>
    <col min="5114" max="5114" width="2.1640625" style="182" customWidth="1"/>
    <col min="5115" max="5115" width="70.6640625" style="182" customWidth="1"/>
    <col min="5116" max="5116" width="2.6640625" style="182" customWidth="1"/>
    <col min="5117" max="5117" width="20.6640625" style="182" customWidth="1"/>
    <col min="5118" max="5118" width="0" style="182" hidden="1" customWidth="1"/>
    <col min="5119" max="5119" width="2.6640625" style="182" customWidth="1"/>
    <col min="5120" max="5120" width="15.6640625" style="182" customWidth="1"/>
    <col min="5121" max="5125" width="20.6640625" style="182" customWidth="1"/>
    <col min="5126" max="5126" width="2.6640625" style="182" customWidth="1"/>
    <col min="5127" max="5127" width="20.6640625" style="182" customWidth="1"/>
    <col min="5128" max="5128" width="0" style="182" hidden="1" customWidth="1"/>
    <col min="5129" max="5369" width="8.83203125" style="182"/>
    <col min="5370" max="5370" width="2.1640625" style="182" customWidth="1"/>
    <col min="5371" max="5371" width="70.6640625" style="182" customWidth="1"/>
    <col min="5372" max="5372" width="2.6640625" style="182" customWidth="1"/>
    <col min="5373" max="5373" width="20.6640625" style="182" customWidth="1"/>
    <col min="5374" max="5374" width="0" style="182" hidden="1" customWidth="1"/>
    <col min="5375" max="5375" width="2.6640625" style="182" customWidth="1"/>
    <col min="5376" max="5376" width="15.6640625" style="182" customWidth="1"/>
    <col min="5377" max="5381" width="20.6640625" style="182" customWidth="1"/>
    <col min="5382" max="5382" width="2.6640625" style="182" customWidth="1"/>
    <col min="5383" max="5383" width="20.6640625" style="182" customWidth="1"/>
    <col min="5384" max="5384" width="0" style="182" hidden="1" customWidth="1"/>
    <col min="5385" max="5625" width="8.83203125" style="182"/>
    <col min="5626" max="5626" width="2.1640625" style="182" customWidth="1"/>
    <col min="5627" max="5627" width="70.6640625" style="182" customWidth="1"/>
    <col min="5628" max="5628" width="2.6640625" style="182" customWidth="1"/>
    <col min="5629" max="5629" width="20.6640625" style="182" customWidth="1"/>
    <col min="5630" max="5630" width="0" style="182" hidden="1" customWidth="1"/>
    <col min="5631" max="5631" width="2.6640625" style="182" customWidth="1"/>
    <col min="5632" max="5632" width="15.6640625" style="182" customWidth="1"/>
    <col min="5633" max="5637" width="20.6640625" style="182" customWidth="1"/>
    <col min="5638" max="5638" width="2.6640625" style="182" customWidth="1"/>
    <col min="5639" max="5639" width="20.6640625" style="182" customWidth="1"/>
    <col min="5640" max="5640" width="0" style="182" hidden="1" customWidth="1"/>
    <col min="5641" max="5881" width="8.83203125" style="182"/>
    <col min="5882" max="5882" width="2.1640625" style="182" customWidth="1"/>
    <col min="5883" max="5883" width="70.6640625" style="182" customWidth="1"/>
    <col min="5884" max="5884" width="2.6640625" style="182" customWidth="1"/>
    <col min="5885" max="5885" width="20.6640625" style="182" customWidth="1"/>
    <col min="5886" max="5886" width="0" style="182" hidden="1" customWidth="1"/>
    <col min="5887" max="5887" width="2.6640625" style="182" customWidth="1"/>
    <col min="5888" max="5888" width="15.6640625" style="182" customWidth="1"/>
    <col min="5889" max="5893" width="20.6640625" style="182" customWidth="1"/>
    <col min="5894" max="5894" width="2.6640625" style="182" customWidth="1"/>
    <col min="5895" max="5895" width="20.6640625" style="182" customWidth="1"/>
    <col min="5896" max="5896" width="0" style="182" hidden="1" customWidth="1"/>
    <col min="5897" max="6137" width="8.83203125" style="182"/>
    <col min="6138" max="6138" width="2.1640625" style="182" customWidth="1"/>
    <col min="6139" max="6139" width="70.6640625" style="182" customWidth="1"/>
    <col min="6140" max="6140" width="2.6640625" style="182" customWidth="1"/>
    <col min="6141" max="6141" width="20.6640625" style="182" customWidth="1"/>
    <col min="6142" max="6142" width="0" style="182" hidden="1" customWidth="1"/>
    <col min="6143" max="6143" width="2.6640625" style="182" customWidth="1"/>
    <col min="6144" max="6144" width="15.6640625" style="182" customWidth="1"/>
    <col min="6145" max="6149" width="20.6640625" style="182" customWidth="1"/>
    <col min="6150" max="6150" width="2.6640625" style="182" customWidth="1"/>
    <col min="6151" max="6151" width="20.6640625" style="182" customWidth="1"/>
    <col min="6152" max="6152" width="0" style="182" hidden="1" customWidth="1"/>
    <col min="6153" max="6393" width="8.83203125" style="182"/>
    <col min="6394" max="6394" width="2.1640625" style="182" customWidth="1"/>
    <col min="6395" max="6395" width="70.6640625" style="182" customWidth="1"/>
    <col min="6396" max="6396" width="2.6640625" style="182" customWidth="1"/>
    <col min="6397" max="6397" width="20.6640625" style="182" customWidth="1"/>
    <col min="6398" max="6398" width="0" style="182" hidden="1" customWidth="1"/>
    <col min="6399" max="6399" width="2.6640625" style="182" customWidth="1"/>
    <col min="6400" max="6400" width="15.6640625" style="182" customWidth="1"/>
    <col min="6401" max="6405" width="20.6640625" style="182" customWidth="1"/>
    <col min="6406" max="6406" width="2.6640625" style="182" customWidth="1"/>
    <col min="6407" max="6407" width="20.6640625" style="182" customWidth="1"/>
    <col min="6408" max="6408" width="0" style="182" hidden="1" customWidth="1"/>
    <col min="6409" max="6649" width="8.83203125" style="182"/>
    <col min="6650" max="6650" width="2.1640625" style="182" customWidth="1"/>
    <col min="6651" max="6651" width="70.6640625" style="182" customWidth="1"/>
    <col min="6652" max="6652" width="2.6640625" style="182" customWidth="1"/>
    <col min="6653" max="6653" width="20.6640625" style="182" customWidth="1"/>
    <col min="6654" max="6654" width="0" style="182" hidden="1" customWidth="1"/>
    <col min="6655" max="6655" width="2.6640625" style="182" customWidth="1"/>
    <col min="6656" max="6656" width="15.6640625" style="182" customWidth="1"/>
    <col min="6657" max="6661" width="20.6640625" style="182" customWidth="1"/>
    <col min="6662" max="6662" width="2.6640625" style="182" customWidth="1"/>
    <col min="6663" max="6663" width="20.6640625" style="182" customWidth="1"/>
    <col min="6664" max="6664" width="0" style="182" hidden="1" customWidth="1"/>
    <col min="6665" max="6905" width="8.83203125" style="182"/>
    <col min="6906" max="6906" width="2.1640625" style="182" customWidth="1"/>
    <col min="6907" max="6907" width="70.6640625" style="182" customWidth="1"/>
    <col min="6908" max="6908" width="2.6640625" style="182" customWidth="1"/>
    <col min="6909" max="6909" width="20.6640625" style="182" customWidth="1"/>
    <col min="6910" max="6910" width="0" style="182" hidden="1" customWidth="1"/>
    <col min="6911" max="6911" width="2.6640625" style="182" customWidth="1"/>
    <col min="6912" max="6912" width="15.6640625" style="182" customWidth="1"/>
    <col min="6913" max="6917" width="20.6640625" style="182" customWidth="1"/>
    <col min="6918" max="6918" width="2.6640625" style="182" customWidth="1"/>
    <col min="6919" max="6919" width="20.6640625" style="182" customWidth="1"/>
    <col min="6920" max="6920" width="0" style="182" hidden="1" customWidth="1"/>
    <col min="6921" max="7161" width="8.83203125" style="182"/>
    <col min="7162" max="7162" width="2.1640625" style="182" customWidth="1"/>
    <col min="7163" max="7163" width="70.6640625" style="182" customWidth="1"/>
    <col min="7164" max="7164" width="2.6640625" style="182" customWidth="1"/>
    <col min="7165" max="7165" width="20.6640625" style="182" customWidth="1"/>
    <col min="7166" max="7166" width="0" style="182" hidden="1" customWidth="1"/>
    <col min="7167" max="7167" width="2.6640625" style="182" customWidth="1"/>
    <col min="7168" max="7168" width="15.6640625" style="182" customWidth="1"/>
    <col min="7169" max="7173" width="20.6640625" style="182" customWidth="1"/>
    <col min="7174" max="7174" width="2.6640625" style="182" customWidth="1"/>
    <col min="7175" max="7175" width="20.6640625" style="182" customWidth="1"/>
    <col min="7176" max="7176" width="0" style="182" hidden="1" customWidth="1"/>
    <col min="7177" max="7417" width="8.83203125" style="182"/>
    <col min="7418" max="7418" width="2.1640625" style="182" customWidth="1"/>
    <col min="7419" max="7419" width="70.6640625" style="182" customWidth="1"/>
    <col min="7420" max="7420" width="2.6640625" style="182" customWidth="1"/>
    <col min="7421" max="7421" width="20.6640625" style="182" customWidth="1"/>
    <col min="7422" max="7422" width="0" style="182" hidden="1" customWidth="1"/>
    <col min="7423" max="7423" width="2.6640625" style="182" customWidth="1"/>
    <col min="7424" max="7424" width="15.6640625" style="182" customWidth="1"/>
    <col min="7425" max="7429" width="20.6640625" style="182" customWidth="1"/>
    <col min="7430" max="7430" width="2.6640625" style="182" customWidth="1"/>
    <col min="7431" max="7431" width="20.6640625" style="182" customWidth="1"/>
    <col min="7432" max="7432" width="0" style="182" hidden="1" customWidth="1"/>
    <col min="7433" max="7673" width="8.83203125" style="182"/>
    <col min="7674" max="7674" width="2.1640625" style="182" customWidth="1"/>
    <col min="7675" max="7675" width="70.6640625" style="182" customWidth="1"/>
    <col min="7676" max="7676" width="2.6640625" style="182" customWidth="1"/>
    <col min="7677" max="7677" width="20.6640625" style="182" customWidth="1"/>
    <col min="7678" max="7678" width="0" style="182" hidden="1" customWidth="1"/>
    <col min="7679" max="7679" width="2.6640625" style="182" customWidth="1"/>
    <col min="7680" max="7680" width="15.6640625" style="182" customWidth="1"/>
    <col min="7681" max="7685" width="20.6640625" style="182" customWidth="1"/>
    <col min="7686" max="7686" width="2.6640625" style="182" customWidth="1"/>
    <col min="7687" max="7687" width="20.6640625" style="182" customWidth="1"/>
    <col min="7688" max="7688" width="0" style="182" hidden="1" customWidth="1"/>
    <col min="7689" max="7929" width="8.83203125" style="182"/>
    <col min="7930" max="7930" width="2.1640625" style="182" customWidth="1"/>
    <col min="7931" max="7931" width="70.6640625" style="182" customWidth="1"/>
    <col min="7932" max="7932" width="2.6640625" style="182" customWidth="1"/>
    <col min="7933" max="7933" width="20.6640625" style="182" customWidth="1"/>
    <col min="7934" max="7934" width="0" style="182" hidden="1" customWidth="1"/>
    <col min="7935" max="7935" width="2.6640625" style="182" customWidth="1"/>
    <col min="7936" max="7936" width="15.6640625" style="182" customWidth="1"/>
    <col min="7937" max="7941" width="20.6640625" style="182" customWidth="1"/>
    <col min="7942" max="7942" width="2.6640625" style="182" customWidth="1"/>
    <col min="7943" max="7943" width="20.6640625" style="182" customWidth="1"/>
    <col min="7944" max="7944" width="0" style="182" hidden="1" customWidth="1"/>
    <col min="7945" max="8185" width="8.83203125" style="182"/>
    <col min="8186" max="8186" width="2.1640625" style="182" customWidth="1"/>
    <col min="8187" max="8187" width="70.6640625" style="182" customWidth="1"/>
    <col min="8188" max="8188" width="2.6640625" style="182" customWidth="1"/>
    <col min="8189" max="8189" width="20.6640625" style="182" customWidth="1"/>
    <col min="8190" max="8190" width="0" style="182" hidden="1" customWidth="1"/>
    <col min="8191" max="8191" width="2.6640625" style="182" customWidth="1"/>
    <col min="8192" max="8192" width="15.6640625" style="182" customWidth="1"/>
    <col min="8193" max="8197" width="20.6640625" style="182" customWidth="1"/>
    <col min="8198" max="8198" width="2.6640625" style="182" customWidth="1"/>
    <col min="8199" max="8199" width="20.6640625" style="182" customWidth="1"/>
    <col min="8200" max="8200" width="0" style="182" hidden="1" customWidth="1"/>
    <col min="8201" max="8441" width="8.83203125" style="182"/>
    <col min="8442" max="8442" width="2.1640625" style="182" customWidth="1"/>
    <col min="8443" max="8443" width="70.6640625" style="182" customWidth="1"/>
    <col min="8444" max="8444" width="2.6640625" style="182" customWidth="1"/>
    <col min="8445" max="8445" width="20.6640625" style="182" customWidth="1"/>
    <col min="8446" max="8446" width="0" style="182" hidden="1" customWidth="1"/>
    <col min="8447" max="8447" width="2.6640625" style="182" customWidth="1"/>
    <col min="8448" max="8448" width="15.6640625" style="182" customWidth="1"/>
    <col min="8449" max="8453" width="20.6640625" style="182" customWidth="1"/>
    <col min="8454" max="8454" width="2.6640625" style="182" customWidth="1"/>
    <col min="8455" max="8455" width="20.6640625" style="182" customWidth="1"/>
    <col min="8456" max="8456" width="0" style="182" hidden="1" customWidth="1"/>
    <col min="8457" max="8697" width="8.83203125" style="182"/>
    <col min="8698" max="8698" width="2.1640625" style="182" customWidth="1"/>
    <col min="8699" max="8699" width="70.6640625" style="182" customWidth="1"/>
    <col min="8700" max="8700" width="2.6640625" style="182" customWidth="1"/>
    <col min="8701" max="8701" width="20.6640625" style="182" customWidth="1"/>
    <col min="8702" max="8702" width="0" style="182" hidden="1" customWidth="1"/>
    <col min="8703" max="8703" width="2.6640625" style="182" customWidth="1"/>
    <col min="8704" max="8704" width="15.6640625" style="182" customWidth="1"/>
    <col min="8705" max="8709" width="20.6640625" style="182" customWidth="1"/>
    <col min="8710" max="8710" width="2.6640625" style="182" customWidth="1"/>
    <col min="8711" max="8711" width="20.6640625" style="182" customWidth="1"/>
    <col min="8712" max="8712" width="0" style="182" hidden="1" customWidth="1"/>
    <col min="8713" max="8953" width="8.83203125" style="182"/>
    <col min="8954" max="8954" width="2.1640625" style="182" customWidth="1"/>
    <col min="8955" max="8955" width="70.6640625" style="182" customWidth="1"/>
    <col min="8956" max="8956" width="2.6640625" style="182" customWidth="1"/>
    <col min="8957" max="8957" width="20.6640625" style="182" customWidth="1"/>
    <col min="8958" max="8958" width="0" style="182" hidden="1" customWidth="1"/>
    <col min="8959" max="8959" width="2.6640625" style="182" customWidth="1"/>
    <col min="8960" max="8960" width="15.6640625" style="182" customWidth="1"/>
    <col min="8961" max="8965" width="20.6640625" style="182" customWidth="1"/>
    <col min="8966" max="8966" width="2.6640625" style="182" customWidth="1"/>
    <col min="8967" max="8967" width="20.6640625" style="182" customWidth="1"/>
    <col min="8968" max="8968" width="0" style="182" hidden="1" customWidth="1"/>
    <col min="8969" max="9209" width="8.83203125" style="182"/>
    <col min="9210" max="9210" width="2.1640625" style="182" customWidth="1"/>
    <col min="9211" max="9211" width="70.6640625" style="182" customWidth="1"/>
    <col min="9212" max="9212" width="2.6640625" style="182" customWidth="1"/>
    <col min="9213" max="9213" width="20.6640625" style="182" customWidth="1"/>
    <col min="9214" max="9214" width="0" style="182" hidden="1" customWidth="1"/>
    <col min="9215" max="9215" width="2.6640625" style="182" customWidth="1"/>
    <col min="9216" max="9216" width="15.6640625" style="182" customWidth="1"/>
    <col min="9217" max="9221" width="20.6640625" style="182" customWidth="1"/>
    <col min="9222" max="9222" width="2.6640625" style="182" customWidth="1"/>
    <col min="9223" max="9223" width="20.6640625" style="182" customWidth="1"/>
    <col min="9224" max="9224" width="0" style="182" hidden="1" customWidth="1"/>
    <col min="9225" max="9465" width="8.83203125" style="182"/>
    <col min="9466" max="9466" width="2.1640625" style="182" customWidth="1"/>
    <col min="9467" max="9467" width="70.6640625" style="182" customWidth="1"/>
    <col min="9468" max="9468" width="2.6640625" style="182" customWidth="1"/>
    <col min="9469" max="9469" width="20.6640625" style="182" customWidth="1"/>
    <col min="9470" max="9470" width="0" style="182" hidden="1" customWidth="1"/>
    <col min="9471" max="9471" width="2.6640625" style="182" customWidth="1"/>
    <col min="9472" max="9472" width="15.6640625" style="182" customWidth="1"/>
    <col min="9473" max="9477" width="20.6640625" style="182" customWidth="1"/>
    <col min="9478" max="9478" width="2.6640625" style="182" customWidth="1"/>
    <col min="9479" max="9479" width="20.6640625" style="182" customWidth="1"/>
    <col min="9480" max="9480" width="0" style="182" hidden="1" customWidth="1"/>
    <col min="9481" max="9721" width="8.83203125" style="182"/>
    <col min="9722" max="9722" width="2.1640625" style="182" customWidth="1"/>
    <col min="9723" max="9723" width="70.6640625" style="182" customWidth="1"/>
    <col min="9724" max="9724" width="2.6640625" style="182" customWidth="1"/>
    <col min="9725" max="9725" width="20.6640625" style="182" customWidth="1"/>
    <col min="9726" max="9726" width="0" style="182" hidden="1" customWidth="1"/>
    <col min="9727" max="9727" width="2.6640625" style="182" customWidth="1"/>
    <col min="9728" max="9728" width="15.6640625" style="182" customWidth="1"/>
    <col min="9729" max="9733" width="20.6640625" style="182" customWidth="1"/>
    <col min="9734" max="9734" width="2.6640625" style="182" customWidth="1"/>
    <col min="9735" max="9735" width="20.6640625" style="182" customWidth="1"/>
    <col min="9736" max="9736" width="0" style="182" hidden="1" customWidth="1"/>
    <col min="9737" max="9977" width="8.83203125" style="182"/>
    <col min="9978" max="9978" width="2.1640625" style="182" customWidth="1"/>
    <col min="9979" max="9979" width="70.6640625" style="182" customWidth="1"/>
    <col min="9980" max="9980" width="2.6640625" style="182" customWidth="1"/>
    <col min="9981" max="9981" width="20.6640625" style="182" customWidth="1"/>
    <col min="9982" max="9982" width="0" style="182" hidden="1" customWidth="1"/>
    <col min="9983" max="9983" width="2.6640625" style="182" customWidth="1"/>
    <col min="9984" max="9984" width="15.6640625" style="182" customWidth="1"/>
    <col min="9985" max="9989" width="20.6640625" style="182" customWidth="1"/>
    <col min="9990" max="9990" width="2.6640625" style="182" customWidth="1"/>
    <col min="9991" max="9991" width="20.6640625" style="182" customWidth="1"/>
    <col min="9992" max="9992" width="0" style="182" hidden="1" customWidth="1"/>
    <col min="9993" max="10233" width="8.83203125" style="182"/>
    <col min="10234" max="10234" width="2.1640625" style="182" customWidth="1"/>
    <col min="10235" max="10235" width="70.6640625" style="182" customWidth="1"/>
    <col min="10236" max="10236" width="2.6640625" style="182" customWidth="1"/>
    <col min="10237" max="10237" width="20.6640625" style="182" customWidth="1"/>
    <col min="10238" max="10238" width="0" style="182" hidden="1" customWidth="1"/>
    <col min="10239" max="10239" width="2.6640625" style="182" customWidth="1"/>
    <col min="10240" max="10240" width="15.6640625" style="182" customWidth="1"/>
    <col min="10241" max="10245" width="20.6640625" style="182" customWidth="1"/>
    <col min="10246" max="10246" width="2.6640625" style="182" customWidth="1"/>
    <col min="10247" max="10247" width="20.6640625" style="182" customWidth="1"/>
    <col min="10248" max="10248" width="0" style="182" hidden="1" customWidth="1"/>
    <col min="10249" max="10489" width="8.83203125" style="182"/>
    <col min="10490" max="10490" width="2.1640625" style="182" customWidth="1"/>
    <col min="10491" max="10491" width="70.6640625" style="182" customWidth="1"/>
    <col min="10492" max="10492" width="2.6640625" style="182" customWidth="1"/>
    <col min="10493" max="10493" width="20.6640625" style="182" customWidth="1"/>
    <col min="10494" max="10494" width="0" style="182" hidden="1" customWidth="1"/>
    <col min="10495" max="10495" width="2.6640625" style="182" customWidth="1"/>
    <col min="10496" max="10496" width="15.6640625" style="182" customWidth="1"/>
    <col min="10497" max="10501" width="20.6640625" style="182" customWidth="1"/>
    <col min="10502" max="10502" width="2.6640625" style="182" customWidth="1"/>
    <col min="10503" max="10503" width="20.6640625" style="182" customWidth="1"/>
    <col min="10504" max="10504" width="0" style="182" hidden="1" customWidth="1"/>
    <col min="10505" max="10745" width="8.83203125" style="182"/>
    <col min="10746" max="10746" width="2.1640625" style="182" customWidth="1"/>
    <col min="10747" max="10747" width="70.6640625" style="182" customWidth="1"/>
    <col min="10748" max="10748" width="2.6640625" style="182" customWidth="1"/>
    <col min="10749" max="10749" width="20.6640625" style="182" customWidth="1"/>
    <col min="10750" max="10750" width="0" style="182" hidden="1" customWidth="1"/>
    <col min="10751" max="10751" width="2.6640625" style="182" customWidth="1"/>
    <col min="10752" max="10752" width="15.6640625" style="182" customWidth="1"/>
    <col min="10753" max="10757" width="20.6640625" style="182" customWidth="1"/>
    <col min="10758" max="10758" width="2.6640625" style="182" customWidth="1"/>
    <col min="10759" max="10759" width="20.6640625" style="182" customWidth="1"/>
    <col min="10760" max="10760" width="0" style="182" hidden="1" customWidth="1"/>
    <col min="10761" max="11001" width="8.83203125" style="182"/>
    <col min="11002" max="11002" width="2.1640625" style="182" customWidth="1"/>
    <col min="11003" max="11003" width="70.6640625" style="182" customWidth="1"/>
    <col min="11004" max="11004" width="2.6640625" style="182" customWidth="1"/>
    <col min="11005" max="11005" width="20.6640625" style="182" customWidth="1"/>
    <col min="11006" max="11006" width="0" style="182" hidden="1" customWidth="1"/>
    <col min="11007" max="11007" width="2.6640625" style="182" customWidth="1"/>
    <col min="11008" max="11008" width="15.6640625" style="182" customWidth="1"/>
    <col min="11009" max="11013" width="20.6640625" style="182" customWidth="1"/>
    <col min="11014" max="11014" width="2.6640625" style="182" customWidth="1"/>
    <col min="11015" max="11015" width="20.6640625" style="182" customWidth="1"/>
    <col min="11016" max="11016" width="0" style="182" hidden="1" customWidth="1"/>
    <col min="11017" max="11257" width="8.83203125" style="182"/>
    <col min="11258" max="11258" width="2.1640625" style="182" customWidth="1"/>
    <col min="11259" max="11259" width="70.6640625" style="182" customWidth="1"/>
    <col min="11260" max="11260" width="2.6640625" style="182" customWidth="1"/>
    <col min="11261" max="11261" width="20.6640625" style="182" customWidth="1"/>
    <col min="11262" max="11262" width="0" style="182" hidden="1" customWidth="1"/>
    <col min="11263" max="11263" width="2.6640625" style="182" customWidth="1"/>
    <col min="11264" max="11264" width="15.6640625" style="182" customWidth="1"/>
    <col min="11265" max="11269" width="20.6640625" style="182" customWidth="1"/>
    <col min="11270" max="11270" width="2.6640625" style="182" customWidth="1"/>
    <col min="11271" max="11271" width="20.6640625" style="182" customWidth="1"/>
    <col min="11272" max="11272" width="0" style="182" hidden="1" customWidth="1"/>
    <col min="11273" max="11513" width="8.83203125" style="182"/>
    <col min="11514" max="11514" width="2.1640625" style="182" customWidth="1"/>
    <col min="11515" max="11515" width="70.6640625" style="182" customWidth="1"/>
    <col min="11516" max="11516" width="2.6640625" style="182" customWidth="1"/>
    <col min="11517" max="11517" width="20.6640625" style="182" customWidth="1"/>
    <col min="11518" max="11518" width="0" style="182" hidden="1" customWidth="1"/>
    <col min="11519" max="11519" width="2.6640625" style="182" customWidth="1"/>
    <col min="11520" max="11520" width="15.6640625" style="182" customWidth="1"/>
    <col min="11521" max="11525" width="20.6640625" style="182" customWidth="1"/>
    <col min="11526" max="11526" width="2.6640625" style="182" customWidth="1"/>
    <col min="11527" max="11527" width="20.6640625" style="182" customWidth="1"/>
    <col min="11528" max="11528" width="0" style="182" hidden="1" customWidth="1"/>
    <col min="11529" max="11769" width="8.83203125" style="182"/>
    <col min="11770" max="11770" width="2.1640625" style="182" customWidth="1"/>
    <col min="11771" max="11771" width="70.6640625" style="182" customWidth="1"/>
    <col min="11772" max="11772" width="2.6640625" style="182" customWidth="1"/>
    <col min="11773" max="11773" width="20.6640625" style="182" customWidth="1"/>
    <col min="11774" max="11774" width="0" style="182" hidden="1" customWidth="1"/>
    <col min="11775" max="11775" width="2.6640625" style="182" customWidth="1"/>
    <col min="11776" max="11776" width="15.6640625" style="182" customWidth="1"/>
    <col min="11777" max="11781" width="20.6640625" style="182" customWidth="1"/>
    <col min="11782" max="11782" width="2.6640625" style="182" customWidth="1"/>
    <col min="11783" max="11783" width="20.6640625" style="182" customWidth="1"/>
    <col min="11784" max="11784" width="0" style="182" hidden="1" customWidth="1"/>
    <col min="11785" max="12025" width="8.83203125" style="182"/>
    <col min="12026" max="12026" width="2.1640625" style="182" customWidth="1"/>
    <col min="12027" max="12027" width="70.6640625" style="182" customWidth="1"/>
    <col min="12028" max="12028" width="2.6640625" style="182" customWidth="1"/>
    <col min="12029" max="12029" width="20.6640625" style="182" customWidth="1"/>
    <col min="12030" max="12030" width="0" style="182" hidden="1" customWidth="1"/>
    <col min="12031" max="12031" width="2.6640625" style="182" customWidth="1"/>
    <col min="12032" max="12032" width="15.6640625" style="182" customWidth="1"/>
    <col min="12033" max="12037" width="20.6640625" style="182" customWidth="1"/>
    <col min="12038" max="12038" width="2.6640625" style="182" customWidth="1"/>
    <col min="12039" max="12039" width="20.6640625" style="182" customWidth="1"/>
    <col min="12040" max="12040" width="0" style="182" hidden="1" customWidth="1"/>
    <col min="12041" max="12281" width="8.83203125" style="182"/>
    <col min="12282" max="12282" width="2.1640625" style="182" customWidth="1"/>
    <col min="12283" max="12283" width="70.6640625" style="182" customWidth="1"/>
    <col min="12284" max="12284" width="2.6640625" style="182" customWidth="1"/>
    <col min="12285" max="12285" width="20.6640625" style="182" customWidth="1"/>
    <col min="12286" max="12286" width="0" style="182" hidden="1" customWidth="1"/>
    <col min="12287" max="12287" width="2.6640625" style="182" customWidth="1"/>
    <col min="12288" max="12288" width="15.6640625" style="182" customWidth="1"/>
    <col min="12289" max="12293" width="20.6640625" style="182" customWidth="1"/>
    <col min="12294" max="12294" width="2.6640625" style="182" customWidth="1"/>
    <col min="12295" max="12295" width="20.6640625" style="182" customWidth="1"/>
    <col min="12296" max="12296" width="0" style="182" hidden="1" customWidth="1"/>
    <col min="12297" max="12537" width="8.83203125" style="182"/>
    <col min="12538" max="12538" width="2.1640625" style="182" customWidth="1"/>
    <col min="12539" max="12539" width="70.6640625" style="182" customWidth="1"/>
    <col min="12540" max="12540" width="2.6640625" style="182" customWidth="1"/>
    <col min="12541" max="12541" width="20.6640625" style="182" customWidth="1"/>
    <col min="12542" max="12542" width="0" style="182" hidden="1" customWidth="1"/>
    <col min="12543" max="12543" width="2.6640625" style="182" customWidth="1"/>
    <col min="12544" max="12544" width="15.6640625" style="182" customWidth="1"/>
    <col min="12545" max="12549" width="20.6640625" style="182" customWidth="1"/>
    <col min="12550" max="12550" width="2.6640625" style="182" customWidth="1"/>
    <col min="12551" max="12551" width="20.6640625" style="182" customWidth="1"/>
    <col min="12552" max="12552" width="0" style="182" hidden="1" customWidth="1"/>
    <col min="12553" max="12793" width="8.83203125" style="182"/>
    <col min="12794" max="12794" width="2.1640625" style="182" customWidth="1"/>
    <col min="12795" max="12795" width="70.6640625" style="182" customWidth="1"/>
    <col min="12796" max="12796" width="2.6640625" style="182" customWidth="1"/>
    <col min="12797" max="12797" width="20.6640625" style="182" customWidth="1"/>
    <col min="12798" max="12798" width="0" style="182" hidden="1" customWidth="1"/>
    <col min="12799" max="12799" width="2.6640625" style="182" customWidth="1"/>
    <col min="12800" max="12800" width="15.6640625" style="182" customWidth="1"/>
    <col min="12801" max="12805" width="20.6640625" style="182" customWidth="1"/>
    <col min="12806" max="12806" width="2.6640625" style="182" customWidth="1"/>
    <col min="12807" max="12807" width="20.6640625" style="182" customWidth="1"/>
    <col min="12808" max="12808" width="0" style="182" hidden="1" customWidth="1"/>
    <col min="12809" max="13049" width="8.83203125" style="182"/>
    <col min="13050" max="13050" width="2.1640625" style="182" customWidth="1"/>
    <col min="13051" max="13051" width="70.6640625" style="182" customWidth="1"/>
    <col min="13052" max="13052" width="2.6640625" style="182" customWidth="1"/>
    <col min="13053" max="13053" width="20.6640625" style="182" customWidth="1"/>
    <col min="13054" max="13054" width="0" style="182" hidden="1" customWidth="1"/>
    <col min="13055" max="13055" width="2.6640625" style="182" customWidth="1"/>
    <col min="13056" max="13056" width="15.6640625" style="182" customWidth="1"/>
    <col min="13057" max="13061" width="20.6640625" style="182" customWidth="1"/>
    <col min="13062" max="13062" width="2.6640625" style="182" customWidth="1"/>
    <col min="13063" max="13063" width="20.6640625" style="182" customWidth="1"/>
    <col min="13064" max="13064" width="0" style="182" hidden="1" customWidth="1"/>
    <col min="13065" max="13305" width="8.83203125" style="182"/>
    <col min="13306" max="13306" width="2.1640625" style="182" customWidth="1"/>
    <col min="13307" max="13307" width="70.6640625" style="182" customWidth="1"/>
    <col min="13308" max="13308" width="2.6640625" style="182" customWidth="1"/>
    <col min="13309" max="13309" width="20.6640625" style="182" customWidth="1"/>
    <col min="13310" max="13310" width="0" style="182" hidden="1" customWidth="1"/>
    <col min="13311" max="13311" width="2.6640625" style="182" customWidth="1"/>
    <col min="13312" max="13312" width="15.6640625" style="182" customWidth="1"/>
    <col min="13313" max="13317" width="20.6640625" style="182" customWidth="1"/>
    <col min="13318" max="13318" width="2.6640625" style="182" customWidth="1"/>
    <col min="13319" max="13319" width="20.6640625" style="182" customWidth="1"/>
    <col min="13320" max="13320" width="0" style="182" hidden="1" customWidth="1"/>
    <col min="13321" max="13561" width="8.83203125" style="182"/>
    <col min="13562" max="13562" width="2.1640625" style="182" customWidth="1"/>
    <col min="13563" max="13563" width="70.6640625" style="182" customWidth="1"/>
    <col min="13564" max="13564" width="2.6640625" style="182" customWidth="1"/>
    <col min="13565" max="13565" width="20.6640625" style="182" customWidth="1"/>
    <col min="13566" max="13566" width="0" style="182" hidden="1" customWidth="1"/>
    <col min="13567" max="13567" width="2.6640625" style="182" customWidth="1"/>
    <col min="13568" max="13568" width="15.6640625" style="182" customWidth="1"/>
    <col min="13569" max="13573" width="20.6640625" style="182" customWidth="1"/>
    <col min="13574" max="13574" width="2.6640625" style="182" customWidth="1"/>
    <col min="13575" max="13575" width="20.6640625" style="182" customWidth="1"/>
    <col min="13576" max="13576" width="0" style="182" hidden="1" customWidth="1"/>
    <col min="13577" max="13817" width="8.83203125" style="182"/>
    <col min="13818" max="13818" width="2.1640625" style="182" customWidth="1"/>
    <col min="13819" max="13819" width="70.6640625" style="182" customWidth="1"/>
    <col min="13820" max="13820" width="2.6640625" style="182" customWidth="1"/>
    <col min="13821" max="13821" width="20.6640625" style="182" customWidth="1"/>
    <col min="13822" max="13822" width="0" style="182" hidden="1" customWidth="1"/>
    <col min="13823" max="13823" width="2.6640625" style="182" customWidth="1"/>
    <col min="13824" max="13824" width="15.6640625" style="182" customWidth="1"/>
    <col min="13825" max="13829" width="20.6640625" style="182" customWidth="1"/>
    <col min="13830" max="13830" width="2.6640625" style="182" customWidth="1"/>
    <col min="13831" max="13831" width="20.6640625" style="182" customWidth="1"/>
    <col min="13832" max="13832" width="0" style="182" hidden="1" customWidth="1"/>
    <col min="13833" max="14073" width="8.83203125" style="182"/>
    <col min="14074" max="14074" width="2.1640625" style="182" customWidth="1"/>
    <col min="14075" max="14075" width="70.6640625" style="182" customWidth="1"/>
    <col min="14076" max="14076" width="2.6640625" style="182" customWidth="1"/>
    <col min="14077" max="14077" width="20.6640625" style="182" customWidth="1"/>
    <col min="14078" max="14078" width="0" style="182" hidden="1" customWidth="1"/>
    <col min="14079" max="14079" width="2.6640625" style="182" customWidth="1"/>
    <col min="14080" max="14080" width="15.6640625" style="182" customWidth="1"/>
    <col min="14081" max="14085" width="20.6640625" style="182" customWidth="1"/>
    <col min="14086" max="14086" width="2.6640625" style="182" customWidth="1"/>
    <col min="14087" max="14087" width="20.6640625" style="182" customWidth="1"/>
    <col min="14088" max="14088" width="0" style="182" hidden="1" customWidth="1"/>
    <col min="14089" max="14329" width="8.83203125" style="182"/>
    <col min="14330" max="14330" width="2.1640625" style="182" customWidth="1"/>
    <col min="14331" max="14331" width="70.6640625" style="182" customWidth="1"/>
    <col min="14332" max="14332" width="2.6640625" style="182" customWidth="1"/>
    <col min="14333" max="14333" width="20.6640625" style="182" customWidth="1"/>
    <col min="14334" max="14334" width="0" style="182" hidden="1" customWidth="1"/>
    <col min="14335" max="14335" width="2.6640625" style="182" customWidth="1"/>
    <col min="14336" max="14336" width="15.6640625" style="182" customWidth="1"/>
    <col min="14337" max="14341" width="20.6640625" style="182" customWidth="1"/>
    <col min="14342" max="14342" width="2.6640625" style="182" customWidth="1"/>
    <col min="14343" max="14343" width="20.6640625" style="182" customWidth="1"/>
    <col min="14344" max="14344" width="0" style="182" hidden="1" customWidth="1"/>
    <col min="14345" max="14585" width="8.83203125" style="182"/>
    <col min="14586" max="14586" width="2.1640625" style="182" customWidth="1"/>
    <col min="14587" max="14587" width="70.6640625" style="182" customWidth="1"/>
    <col min="14588" max="14588" width="2.6640625" style="182" customWidth="1"/>
    <col min="14589" max="14589" width="20.6640625" style="182" customWidth="1"/>
    <col min="14590" max="14590" width="0" style="182" hidden="1" customWidth="1"/>
    <col min="14591" max="14591" width="2.6640625" style="182" customWidth="1"/>
    <col min="14592" max="14592" width="15.6640625" style="182" customWidth="1"/>
    <col min="14593" max="14597" width="20.6640625" style="182" customWidth="1"/>
    <col min="14598" max="14598" width="2.6640625" style="182" customWidth="1"/>
    <col min="14599" max="14599" width="20.6640625" style="182" customWidth="1"/>
    <col min="14600" max="14600" width="0" style="182" hidden="1" customWidth="1"/>
    <col min="14601" max="14841" width="8.83203125" style="182"/>
    <col min="14842" max="14842" width="2.1640625" style="182" customWidth="1"/>
    <col min="14843" max="14843" width="70.6640625" style="182" customWidth="1"/>
    <col min="14844" max="14844" width="2.6640625" style="182" customWidth="1"/>
    <col min="14845" max="14845" width="20.6640625" style="182" customWidth="1"/>
    <col min="14846" max="14846" width="0" style="182" hidden="1" customWidth="1"/>
    <col min="14847" max="14847" width="2.6640625" style="182" customWidth="1"/>
    <col min="14848" max="14848" width="15.6640625" style="182" customWidth="1"/>
    <col min="14849" max="14853" width="20.6640625" style="182" customWidth="1"/>
    <col min="14854" max="14854" width="2.6640625" style="182" customWidth="1"/>
    <col min="14855" max="14855" width="20.6640625" style="182" customWidth="1"/>
    <col min="14856" max="14856" width="0" style="182" hidden="1" customWidth="1"/>
    <col min="14857" max="15097" width="8.83203125" style="182"/>
    <col min="15098" max="15098" width="2.1640625" style="182" customWidth="1"/>
    <col min="15099" max="15099" width="70.6640625" style="182" customWidth="1"/>
    <col min="15100" max="15100" width="2.6640625" style="182" customWidth="1"/>
    <col min="15101" max="15101" width="20.6640625" style="182" customWidth="1"/>
    <col min="15102" max="15102" width="0" style="182" hidden="1" customWidth="1"/>
    <col min="15103" max="15103" width="2.6640625" style="182" customWidth="1"/>
    <col min="15104" max="15104" width="15.6640625" style="182" customWidth="1"/>
    <col min="15105" max="15109" width="20.6640625" style="182" customWidth="1"/>
    <col min="15110" max="15110" width="2.6640625" style="182" customWidth="1"/>
    <col min="15111" max="15111" width="20.6640625" style="182" customWidth="1"/>
    <col min="15112" max="15112" width="0" style="182" hidden="1" customWidth="1"/>
    <col min="15113" max="15353" width="8.83203125" style="182"/>
    <col min="15354" max="15354" width="2.1640625" style="182" customWidth="1"/>
    <col min="15355" max="15355" width="70.6640625" style="182" customWidth="1"/>
    <col min="15356" max="15356" width="2.6640625" style="182" customWidth="1"/>
    <col min="15357" max="15357" width="20.6640625" style="182" customWidth="1"/>
    <col min="15358" max="15358" width="0" style="182" hidden="1" customWidth="1"/>
    <col min="15359" max="15359" width="2.6640625" style="182" customWidth="1"/>
    <col min="15360" max="15360" width="15.6640625" style="182" customWidth="1"/>
    <col min="15361" max="15365" width="20.6640625" style="182" customWidth="1"/>
    <col min="15366" max="15366" width="2.6640625" style="182" customWidth="1"/>
    <col min="15367" max="15367" width="20.6640625" style="182" customWidth="1"/>
    <col min="15368" max="15368" width="0" style="182" hidden="1" customWidth="1"/>
    <col min="15369" max="15609" width="8.83203125" style="182"/>
    <col min="15610" max="15610" width="2.1640625" style="182" customWidth="1"/>
    <col min="15611" max="15611" width="70.6640625" style="182" customWidth="1"/>
    <col min="15612" max="15612" width="2.6640625" style="182" customWidth="1"/>
    <col min="15613" max="15613" width="20.6640625" style="182" customWidth="1"/>
    <col min="15614" max="15614" width="0" style="182" hidden="1" customWidth="1"/>
    <col min="15615" max="15615" width="2.6640625" style="182" customWidth="1"/>
    <col min="15616" max="15616" width="15.6640625" style="182" customWidth="1"/>
    <col min="15617" max="15621" width="20.6640625" style="182" customWidth="1"/>
    <col min="15622" max="15622" width="2.6640625" style="182" customWidth="1"/>
    <col min="15623" max="15623" width="20.6640625" style="182" customWidth="1"/>
    <col min="15624" max="15624" width="0" style="182" hidden="1" customWidth="1"/>
    <col min="15625" max="15865" width="8.83203125" style="182"/>
    <col min="15866" max="15866" width="2.1640625" style="182" customWidth="1"/>
    <col min="15867" max="15867" width="70.6640625" style="182" customWidth="1"/>
    <col min="15868" max="15868" width="2.6640625" style="182" customWidth="1"/>
    <col min="15869" max="15869" width="20.6640625" style="182" customWidth="1"/>
    <col min="15870" max="15870" width="0" style="182" hidden="1" customWidth="1"/>
    <col min="15871" max="15871" width="2.6640625" style="182" customWidth="1"/>
    <col min="15872" max="15872" width="15.6640625" style="182" customWidth="1"/>
    <col min="15873" max="15877" width="20.6640625" style="182" customWidth="1"/>
    <col min="15878" max="15878" width="2.6640625" style="182" customWidth="1"/>
    <col min="15879" max="15879" width="20.6640625" style="182" customWidth="1"/>
    <col min="15880" max="15880" width="0" style="182" hidden="1" customWidth="1"/>
    <col min="15881" max="16121" width="8.83203125" style="182"/>
    <col min="16122" max="16122" width="2.1640625" style="182" customWidth="1"/>
    <col min="16123" max="16123" width="70.6640625" style="182" customWidth="1"/>
    <col min="16124" max="16124" width="2.6640625" style="182" customWidth="1"/>
    <col min="16125" max="16125" width="20.6640625" style="182" customWidth="1"/>
    <col min="16126" max="16126" width="0" style="182" hidden="1" customWidth="1"/>
    <col min="16127" max="16127" width="2.6640625" style="182" customWidth="1"/>
    <col min="16128" max="16128" width="15.6640625" style="182" customWidth="1"/>
    <col min="16129" max="16133" width="20.6640625" style="182" customWidth="1"/>
    <col min="16134" max="16134" width="2.6640625" style="182" customWidth="1"/>
    <col min="16135" max="16135" width="20.6640625" style="182" customWidth="1"/>
    <col min="16136" max="16136" width="0" style="182" hidden="1" customWidth="1"/>
    <col min="16137" max="16384" width="8.83203125" style="182"/>
  </cols>
  <sheetData>
    <row r="1" spans="1:17" ht="35" hidden="1" x14ac:dyDescent="0.2">
      <c r="A1" s="200"/>
      <c r="B1" s="201"/>
      <c r="C1" s="200"/>
      <c r="D1" s="182"/>
      <c r="F1" s="200"/>
      <c r="G1" s="182"/>
      <c r="I1" s="200"/>
      <c r="K1" s="186"/>
      <c r="L1" s="184"/>
      <c r="M1" s="184"/>
      <c r="N1" s="184"/>
      <c r="O1" s="198"/>
      <c r="P1" s="198"/>
      <c r="Q1" s="183"/>
    </row>
    <row r="2" spans="1:17" s="121" customFormat="1" ht="20" x14ac:dyDescent="0.2">
      <c r="A2" s="3" t="s">
        <v>208</v>
      </c>
      <c r="C2" s="199"/>
      <c r="J2" s="122"/>
    </row>
    <row r="3" spans="1:17" s="121" customFormat="1" ht="15" customHeight="1" x14ac:dyDescent="0.2">
      <c r="A3" s="4" t="s">
        <v>1157</v>
      </c>
      <c r="C3" s="199"/>
      <c r="J3" s="122"/>
    </row>
    <row r="4" spans="1:17" x14ac:dyDescent="0.2">
      <c r="A4" s="182"/>
      <c r="B4" s="183"/>
      <c r="C4" s="182"/>
      <c r="D4" s="182"/>
      <c r="F4" s="182"/>
      <c r="G4" s="182"/>
      <c r="I4" s="182"/>
      <c r="K4" s="186"/>
      <c r="L4" s="184"/>
      <c r="M4" s="184"/>
      <c r="N4" s="184"/>
      <c r="O4" s="198"/>
      <c r="P4" s="198"/>
      <c r="Q4" s="183"/>
    </row>
    <row r="5" spans="1:17" ht="35" x14ac:dyDescent="0.2">
      <c r="A5" s="137"/>
      <c r="B5" s="183"/>
      <c r="C5" s="182"/>
      <c r="D5" s="136"/>
      <c r="E5" s="135"/>
      <c r="F5" s="182"/>
      <c r="G5" s="136"/>
      <c r="H5" s="135"/>
      <c r="I5" s="182"/>
      <c r="K5" s="186"/>
      <c r="L5" s="184"/>
      <c r="M5" s="184"/>
      <c r="N5" s="184"/>
      <c r="O5" s="198"/>
      <c r="P5" s="198"/>
      <c r="Q5" s="183"/>
    </row>
    <row r="6" spans="1:17" s="131" customFormat="1" ht="15.75" customHeight="1" x14ac:dyDescent="0.2">
      <c r="A6" s="386" t="s">
        <v>612</v>
      </c>
      <c r="B6" s="387"/>
      <c r="C6" s="316"/>
      <c r="D6" s="386" t="s">
        <v>611</v>
      </c>
      <c r="E6" s="387"/>
      <c r="F6" s="316"/>
      <c r="G6" s="386" t="s">
        <v>610</v>
      </c>
      <c r="H6" s="387"/>
      <c r="I6" s="316"/>
      <c r="J6" s="388" t="s">
        <v>609</v>
      </c>
      <c r="K6" s="389"/>
    </row>
    <row r="7" spans="1:17" s="131" customFormat="1" ht="16" x14ac:dyDescent="0.2">
      <c r="A7" s="196"/>
      <c r="B7" s="196"/>
      <c r="D7" s="196"/>
      <c r="E7" s="197"/>
      <c r="G7" s="196"/>
      <c r="H7" s="197"/>
      <c r="J7" s="196"/>
      <c r="K7" s="196"/>
    </row>
    <row r="8" spans="1:17" s="131" customFormat="1" ht="28" x14ac:dyDescent="0.2">
      <c r="A8" s="195" t="s">
        <v>583</v>
      </c>
      <c r="B8" s="192" t="s">
        <v>240</v>
      </c>
      <c r="C8" s="193"/>
      <c r="D8" s="77" t="s">
        <v>582</v>
      </c>
      <c r="E8" s="194" t="s">
        <v>639</v>
      </c>
      <c r="F8" s="193"/>
      <c r="G8" s="77" t="s">
        <v>581</v>
      </c>
      <c r="H8" s="194">
        <v>25</v>
      </c>
      <c r="I8" s="193"/>
      <c r="J8" s="77" t="s">
        <v>580</v>
      </c>
      <c r="K8" s="133">
        <v>2016</v>
      </c>
    </row>
    <row r="9" spans="1:17" s="131" customFormat="1" ht="28" x14ac:dyDescent="0.2">
      <c r="A9" s="77" t="s">
        <v>579</v>
      </c>
      <c r="B9" s="192" t="s">
        <v>225</v>
      </c>
      <c r="C9" s="191"/>
      <c r="D9" s="77" t="s">
        <v>578</v>
      </c>
      <c r="E9" s="138" t="s">
        <v>776</v>
      </c>
      <c r="F9" s="191"/>
      <c r="G9" s="77" t="s">
        <v>577</v>
      </c>
      <c r="H9" s="138">
        <v>400</v>
      </c>
      <c r="I9" s="191"/>
      <c r="J9" s="77" t="s">
        <v>576</v>
      </c>
      <c r="K9" s="133">
        <v>3</v>
      </c>
    </row>
    <row r="10" spans="1:17" s="131" customFormat="1" ht="17" thickBot="1" x14ac:dyDescent="0.25">
      <c r="A10" s="187" t="s">
        <v>575</v>
      </c>
      <c r="B10" s="190" t="s">
        <v>777</v>
      </c>
      <c r="C10" s="188"/>
      <c r="D10" s="187" t="s">
        <v>574</v>
      </c>
      <c r="E10" s="189" t="s">
        <v>778</v>
      </c>
      <c r="F10" s="188"/>
      <c r="G10" s="187" t="s">
        <v>572</v>
      </c>
      <c r="H10" s="189" t="s">
        <v>624</v>
      </c>
      <c r="I10" s="188"/>
      <c r="J10" s="187" t="s">
        <v>571</v>
      </c>
      <c r="K10" s="132">
        <v>1</v>
      </c>
    </row>
    <row r="11" spans="1:17" s="131" customFormat="1" ht="28" x14ac:dyDescent="0.2">
      <c r="A11" s="195" t="s">
        <v>583</v>
      </c>
      <c r="B11" s="192" t="s">
        <v>330</v>
      </c>
      <c r="C11" s="193"/>
      <c r="D11" s="77" t="s">
        <v>582</v>
      </c>
      <c r="E11" s="194" t="s">
        <v>632</v>
      </c>
      <c r="F11" s="193"/>
      <c r="G11" s="77" t="s">
        <v>581</v>
      </c>
      <c r="H11" s="194" t="s">
        <v>620</v>
      </c>
      <c r="I11" s="193"/>
      <c r="J11" s="77" t="s">
        <v>580</v>
      </c>
      <c r="K11" s="133">
        <v>2010</v>
      </c>
    </row>
    <row r="12" spans="1:17" s="131" customFormat="1" ht="28" x14ac:dyDescent="0.2">
      <c r="A12" s="77" t="s">
        <v>579</v>
      </c>
      <c r="B12" s="192" t="s">
        <v>328</v>
      </c>
      <c r="C12" s="191"/>
      <c r="D12" s="77" t="s">
        <v>578</v>
      </c>
      <c r="E12" s="138" t="s">
        <v>779</v>
      </c>
      <c r="F12" s="191"/>
      <c r="G12" s="77" t="s">
        <v>577</v>
      </c>
      <c r="H12" s="138" t="s">
        <v>573</v>
      </c>
      <c r="I12" s="191"/>
      <c r="J12" s="77" t="s">
        <v>576</v>
      </c>
      <c r="K12" s="133">
        <v>3</v>
      </c>
    </row>
    <row r="13" spans="1:17" s="131" customFormat="1" ht="17" thickBot="1" x14ac:dyDescent="0.25">
      <c r="A13" s="187" t="s">
        <v>575</v>
      </c>
      <c r="B13" s="190" t="s">
        <v>777</v>
      </c>
      <c r="C13" s="188"/>
      <c r="D13" s="187" t="s">
        <v>574</v>
      </c>
      <c r="E13" s="189" t="s">
        <v>780</v>
      </c>
      <c r="F13" s="188"/>
      <c r="G13" s="187" t="s">
        <v>572</v>
      </c>
      <c r="H13" s="189" t="s">
        <v>628</v>
      </c>
      <c r="I13" s="188"/>
      <c r="J13" s="187" t="s">
        <v>571</v>
      </c>
      <c r="K13" s="132">
        <v>1</v>
      </c>
    </row>
    <row r="14" spans="1:17" s="131" customFormat="1" ht="28" x14ac:dyDescent="0.2">
      <c r="A14" s="195" t="s">
        <v>583</v>
      </c>
      <c r="B14" s="192" t="s">
        <v>332</v>
      </c>
      <c r="C14" s="193"/>
      <c r="D14" s="77" t="s">
        <v>582</v>
      </c>
      <c r="E14" s="194" t="s">
        <v>647</v>
      </c>
      <c r="F14" s="193"/>
      <c r="G14" s="77" t="s">
        <v>581</v>
      </c>
      <c r="H14" s="194" t="s">
        <v>665</v>
      </c>
      <c r="I14" s="193"/>
      <c r="J14" s="77" t="s">
        <v>580</v>
      </c>
      <c r="K14" s="133">
        <v>2003</v>
      </c>
    </row>
    <row r="15" spans="1:17" s="131" customFormat="1" ht="28" x14ac:dyDescent="0.2">
      <c r="A15" s="77" t="s">
        <v>579</v>
      </c>
      <c r="B15" s="192" t="s">
        <v>328</v>
      </c>
      <c r="C15" s="191"/>
      <c r="D15" s="77" t="s">
        <v>578</v>
      </c>
      <c r="E15" s="138" t="s">
        <v>781</v>
      </c>
      <c r="F15" s="191"/>
      <c r="G15" s="77" t="s">
        <v>577</v>
      </c>
      <c r="H15" s="138" t="s">
        <v>573</v>
      </c>
      <c r="I15" s="191"/>
      <c r="J15" s="77" t="s">
        <v>576</v>
      </c>
      <c r="K15" s="133">
        <v>1</v>
      </c>
    </row>
    <row r="16" spans="1:17" s="131" customFormat="1" ht="17" thickBot="1" x14ac:dyDescent="0.25">
      <c r="A16" s="187" t="s">
        <v>575</v>
      </c>
      <c r="B16" s="190" t="s">
        <v>777</v>
      </c>
      <c r="C16" s="188"/>
      <c r="D16" s="187" t="s">
        <v>574</v>
      </c>
      <c r="E16" s="189" t="s">
        <v>782</v>
      </c>
      <c r="F16" s="188"/>
      <c r="G16" s="187" t="s">
        <v>572</v>
      </c>
      <c r="H16" s="189" t="s">
        <v>595</v>
      </c>
      <c r="I16" s="188"/>
      <c r="J16" s="187" t="s">
        <v>571</v>
      </c>
      <c r="K16" s="132">
        <v>1</v>
      </c>
    </row>
    <row r="17" spans="1:11" s="131" customFormat="1" ht="28" x14ac:dyDescent="0.2">
      <c r="A17" s="195" t="s">
        <v>583</v>
      </c>
      <c r="B17" s="192" t="s">
        <v>241</v>
      </c>
      <c r="C17" s="193"/>
      <c r="D17" s="77" t="s">
        <v>582</v>
      </c>
      <c r="E17" s="194" t="s">
        <v>783</v>
      </c>
      <c r="F17" s="193"/>
      <c r="G17" s="77" t="s">
        <v>581</v>
      </c>
      <c r="H17" s="194" t="s">
        <v>646</v>
      </c>
      <c r="I17" s="193"/>
      <c r="J17" s="77" t="s">
        <v>580</v>
      </c>
      <c r="K17" s="133">
        <v>2008</v>
      </c>
    </row>
    <row r="18" spans="1:11" s="131" customFormat="1" ht="28" x14ac:dyDescent="0.2">
      <c r="A18" s="77" t="s">
        <v>579</v>
      </c>
      <c r="B18" s="192" t="s">
        <v>225</v>
      </c>
      <c r="C18" s="191"/>
      <c r="D18" s="77" t="s">
        <v>578</v>
      </c>
      <c r="E18" s="138" t="s">
        <v>784</v>
      </c>
      <c r="F18" s="191"/>
      <c r="G18" s="77" t="s">
        <v>577</v>
      </c>
      <c r="H18" s="138" t="s">
        <v>87</v>
      </c>
      <c r="I18" s="191"/>
      <c r="J18" s="77" t="s">
        <v>576</v>
      </c>
      <c r="K18" s="133">
        <v>2</v>
      </c>
    </row>
    <row r="19" spans="1:11" s="131" customFormat="1" ht="17" thickBot="1" x14ac:dyDescent="0.25">
      <c r="A19" s="187" t="s">
        <v>575</v>
      </c>
      <c r="B19" s="190" t="s">
        <v>777</v>
      </c>
      <c r="C19" s="188"/>
      <c r="D19" s="187" t="s">
        <v>574</v>
      </c>
      <c r="E19" s="189" t="s">
        <v>785</v>
      </c>
      <c r="F19" s="188"/>
      <c r="G19" s="187" t="s">
        <v>572</v>
      </c>
      <c r="H19" s="189" t="s">
        <v>595</v>
      </c>
      <c r="I19" s="188"/>
      <c r="J19" s="187" t="s">
        <v>571</v>
      </c>
      <c r="K19" s="132">
        <v>1</v>
      </c>
    </row>
    <row r="20" spans="1:11" s="131" customFormat="1" ht="28" x14ac:dyDescent="0.2">
      <c r="A20" s="195" t="s">
        <v>583</v>
      </c>
      <c r="B20" s="192" t="s">
        <v>242</v>
      </c>
      <c r="C20" s="193"/>
      <c r="D20" s="77" t="s">
        <v>582</v>
      </c>
      <c r="E20" s="194" t="s">
        <v>783</v>
      </c>
      <c r="F20" s="193"/>
      <c r="G20" s="77" t="s">
        <v>581</v>
      </c>
      <c r="H20" s="194" t="s">
        <v>646</v>
      </c>
      <c r="I20" s="193"/>
      <c r="J20" s="77" t="s">
        <v>580</v>
      </c>
      <c r="K20" s="133">
        <v>2010</v>
      </c>
    </row>
    <row r="21" spans="1:11" s="131" customFormat="1" ht="28" x14ac:dyDescent="0.2">
      <c r="A21" s="77" t="s">
        <v>579</v>
      </c>
      <c r="B21" s="192" t="s">
        <v>225</v>
      </c>
      <c r="C21" s="191"/>
      <c r="D21" s="77" t="s">
        <v>578</v>
      </c>
      <c r="E21" s="138" t="s">
        <v>786</v>
      </c>
      <c r="F21" s="191"/>
      <c r="G21" s="77" t="s">
        <v>577</v>
      </c>
      <c r="H21" s="138" t="s">
        <v>679</v>
      </c>
      <c r="I21" s="191"/>
      <c r="J21" s="77" t="s">
        <v>576</v>
      </c>
      <c r="K21" s="133">
        <v>3</v>
      </c>
    </row>
    <row r="22" spans="1:11" s="131" customFormat="1" ht="17" thickBot="1" x14ac:dyDescent="0.25">
      <c r="A22" s="187" t="s">
        <v>575</v>
      </c>
      <c r="B22" s="190" t="s">
        <v>777</v>
      </c>
      <c r="C22" s="188"/>
      <c r="D22" s="187" t="s">
        <v>574</v>
      </c>
      <c r="E22" s="189" t="s">
        <v>787</v>
      </c>
      <c r="F22" s="188"/>
      <c r="G22" s="187" t="s">
        <v>572</v>
      </c>
      <c r="H22" s="189" t="s">
        <v>624</v>
      </c>
      <c r="I22" s="188"/>
      <c r="J22" s="187" t="s">
        <v>571</v>
      </c>
      <c r="K22" s="132">
        <v>1</v>
      </c>
    </row>
    <row r="23" spans="1:11" s="131" customFormat="1" ht="28" x14ac:dyDescent="0.2">
      <c r="A23" s="195" t="s">
        <v>583</v>
      </c>
      <c r="B23" s="192" t="s">
        <v>534</v>
      </c>
      <c r="C23" s="193"/>
      <c r="D23" s="77" t="s">
        <v>582</v>
      </c>
      <c r="E23" s="194" t="s">
        <v>788</v>
      </c>
      <c r="F23" s="193"/>
      <c r="G23" s="77" t="s">
        <v>581</v>
      </c>
      <c r="H23" s="194" t="s">
        <v>87</v>
      </c>
      <c r="I23" s="193"/>
      <c r="J23" s="77" t="s">
        <v>580</v>
      </c>
      <c r="K23" s="133">
        <v>2009</v>
      </c>
    </row>
    <row r="24" spans="1:11" s="131" customFormat="1" ht="28" x14ac:dyDescent="0.2">
      <c r="A24" s="77" t="s">
        <v>579</v>
      </c>
      <c r="B24" s="192" t="s">
        <v>518</v>
      </c>
      <c r="C24" s="191"/>
      <c r="D24" s="77" t="s">
        <v>578</v>
      </c>
      <c r="E24" s="138" t="s">
        <v>789</v>
      </c>
      <c r="F24" s="191"/>
      <c r="G24" s="77" t="s">
        <v>577</v>
      </c>
      <c r="H24" s="138" t="s">
        <v>790</v>
      </c>
      <c r="I24" s="191"/>
      <c r="J24" s="77" t="s">
        <v>576</v>
      </c>
      <c r="K24" s="133">
        <v>3</v>
      </c>
    </row>
    <row r="25" spans="1:11" s="131" customFormat="1" ht="17" thickBot="1" x14ac:dyDescent="0.25">
      <c r="A25" s="187" t="s">
        <v>575</v>
      </c>
      <c r="B25" s="190" t="s">
        <v>777</v>
      </c>
      <c r="C25" s="188"/>
      <c r="D25" s="187" t="s">
        <v>574</v>
      </c>
      <c r="E25" s="189" t="s">
        <v>791</v>
      </c>
      <c r="F25" s="188"/>
      <c r="G25" s="187" t="s">
        <v>572</v>
      </c>
      <c r="H25" s="189" t="s">
        <v>87</v>
      </c>
      <c r="I25" s="188"/>
      <c r="J25" s="187" t="s">
        <v>571</v>
      </c>
      <c r="K25" s="132">
        <v>1</v>
      </c>
    </row>
    <row r="26" spans="1:11" s="131" customFormat="1" ht="28" x14ac:dyDescent="0.2">
      <c r="A26" s="195" t="s">
        <v>583</v>
      </c>
      <c r="B26" s="192" t="s">
        <v>535</v>
      </c>
      <c r="C26" s="193"/>
      <c r="D26" s="77" t="s">
        <v>582</v>
      </c>
      <c r="E26" s="194" t="s">
        <v>788</v>
      </c>
      <c r="F26" s="193"/>
      <c r="G26" s="77" t="s">
        <v>581</v>
      </c>
      <c r="H26" s="194" t="s">
        <v>87</v>
      </c>
      <c r="I26" s="193"/>
      <c r="J26" s="77" t="s">
        <v>580</v>
      </c>
      <c r="K26" s="133">
        <v>2009</v>
      </c>
    </row>
    <row r="27" spans="1:11" s="131" customFormat="1" ht="28" x14ac:dyDescent="0.2">
      <c r="A27" s="77" t="s">
        <v>579</v>
      </c>
      <c r="B27" s="192" t="s">
        <v>518</v>
      </c>
      <c r="C27" s="191"/>
      <c r="D27" s="77" t="s">
        <v>578</v>
      </c>
      <c r="E27" s="138" t="s">
        <v>789</v>
      </c>
      <c r="F27" s="191"/>
      <c r="G27" s="77" t="s">
        <v>577</v>
      </c>
      <c r="H27" s="138" t="s">
        <v>792</v>
      </c>
      <c r="I27" s="191"/>
      <c r="J27" s="77" t="s">
        <v>576</v>
      </c>
      <c r="K27" s="133">
        <v>3</v>
      </c>
    </row>
    <row r="28" spans="1:11" s="131" customFormat="1" ht="17" thickBot="1" x14ac:dyDescent="0.25">
      <c r="A28" s="187" t="s">
        <v>575</v>
      </c>
      <c r="B28" s="190" t="s">
        <v>777</v>
      </c>
      <c r="C28" s="188"/>
      <c r="D28" s="187" t="s">
        <v>574</v>
      </c>
      <c r="E28" s="189" t="s">
        <v>793</v>
      </c>
      <c r="F28" s="188"/>
      <c r="G28" s="187" t="s">
        <v>572</v>
      </c>
      <c r="H28" s="189" t="s">
        <v>87</v>
      </c>
      <c r="I28" s="188"/>
      <c r="J28" s="187" t="s">
        <v>571</v>
      </c>
      <c r="K28" s="132">
        <v>1</v>
      </c>
    </row>
    <row r="29" spans="1:11" s="131" customFormat="1" ht="28" x14ac:dyDescent="0.2">
      <c r="A29" s="195" t="s">
        <v>583</v>
      </c>
      <c r="B29" s="192" t="s">
        <v>243</v>
      </c>
      <c r="C29" s="193"/>
      <c r="D29" s="77" t="s">
        <v>582</v>
      </c>
      <c r="E29" s="194" t="s">
        <v>783</v>
      </c>
      <c r="F29" s="193"/>
      <c r="G29" s="77" t="s">
        <v>581</v>
      </c>
      <c r="H29" s="194" t="s">
        <v>794</v>
      </c>
      <c r="I29" s="193"/>
      <c r="J29" s="77" t="s">
        <v>580</v>
      </c>
      <c r="K29" s="133">
        <v>2010</v>
      </c>
    </row>
    <row r="30" spans="1:11" s="131" customFormat="1" ht="28" x14ac:dyDescent="0.2">
      <c r="A30" s="77" t="s">
        <v>579</v>
      </c>
      <c r="B30" s="192" t="s">
        <v>225</v>
      </c>
      <c r="C30" s="191"/>
      <c r="D30" s="77" t="s">
        <v>578</v>
      </c>
      <c r="E30" s="138" t="s">
        <v>795</v>
      </c>
      <c r="F30" s="191"/>
      <c r="G30" s="77" t="s">
        <v>577</v>
      </c>
      <c r="H30" s="138" t="s">
        <v>87</v>
      </c>
      <c r="I30" s="191"/>
      <c r="J30" s="77" t="s">
        <v>576</v>
      </c>
      <c r="K30" s="133">
        <v>3</v>
      </c>
    </row>
    <row r="31" spans="1:11" s="131" customFormat="1" ht="17" thickBot="1" x14ac:dyDescent="0.25">
      <c r="A31" s="187" t="s">
        <v>575</v>
      </c>
      <c r="B31" s="190" t="s">
        <v>777</v>
      </c>
      <c r="C31" s="188"/>
      <c r="D31" s="187" t="s">
        <v>574</v>
      </c>
      <c r="E31" s="189" t="s">
        <v>796</v>
      </c>
      <c r="F31" s="188"/>
      <c r="G31" s="187" t="s">
        <v>572</v>
      </c>
      <c r="H31" s="189" t="s">
        <v>624</v>
      </c>
      <c r="I31" s="188"/>
      <c r="J31" s="187" t="s">
        <v>571</v>
      </c>
      <c r="K31" s="132">
        <v>1</v>
      </c>
    </row>
    <row r="32" spans="1:11" s="131" customFormat="1" ht="28" x14ac:dyDescent="0.2">
      <c r="A32" s="195" t="s">
        <v>583</v>
      </c>
      <c r="B32" s="192" t="s">
        <v>536</v>
      </c>
      <c r="C32" s="193"/>
      <c r="D32" s="77" t="s">
        <v>582</v>
      </c>
      <c r="E32" s="194" t="s">
        <v>797</v>
      </c>
      <c r="F32" s="193"/>
      <c r="G32" s="77" t="s">
        <v>581</v>
      </c>
      <c r="H32" s="194" t="s">
        <v>87</v>
      </c>
      <c r="I32" s="193"/>
      <c r="J32" s="77" t="s">
        <v>580</v>
      </c>
      <c r="K32" s="133">
        <v>2009</v>
      </c>
    </row>
    <row r="33" spans="1:11" s="131" customFormat="1" ht="28" x14ac:dyDescent="0.2">
      <c r="A33" s="77" t="s">
        <v>579</v>
      </c>
      <c r="B33" s="192" t="s">
        <v>226</v>
      </c>
      <c r="C33" s="191"/>
      <c r="D33" s="77" t="s">
        <v>578</v>
      </c>
      <c r="E33" s="138" t="s">
        <v>798</v>
      </c>
      <c r="F33" s="191"/>
      <c r="G33" s="77" t="s">
        <v>577</v>
      </c>
      <c r="H33" s="138" t="s">
        <v>87</v>
      </c>
      <c r="I33" s="191"/>
      <c r="J33" s="77" t="s">
        <v>576</v>
      </c>
      <c r="K33" s="133">
        <v>3</v>
      </c>
    </row>
    <row r="34" spans="1:11" s="131" customFormat="1" ht="17" thickBot="1" x14ac:dyDescent="0.25">
      <c r="A34" s="187" t="s">
        <v>575</v>
      </c>
      <c r="B34" s="190" t="s">
        <v>521</v>
      </c>
      <c r="C34" s="188"/>
      <c r="D34" s="187" t="s">
        <v>574</v>
      </c>
      <c r="E34" s="189">
        <v>652401.00300000003</v>
      </c>
      <c r="F34" s="188"/>
      <c r="G34" s="187" t="s">
        <v>572</v>
      </c>
      <c r="H34" s="189" t="s">
        <v>87</v>
      </c>
      <c r="I34" s="188"/>
      <c r="J34" s="187" t="s">
        <v>571</v>
      </c>
      <c r="K34" s="132">
        <v>1</v>
      </c>
    </row>
    <row r="35" spans="1:11" s="131" customFormat="1" ht="28" x14ac:dyDescent="0.2">
      <c r="A35" s="195" t="s">
        <v>583</v>
      </c>
      <c r="B35" s="192" t="s">
        <v>244</v>
      </c>
      <c r="C35" s="193"/>
      <c r="D35" s="77" t="s">
        <v>582</v>
      </c>
      <c r="E35" s="194" t="s">
        <v>639</v>
      </c>
      <c r="F35" s="193"/>
      <c r="G35" s="77" t="s">
        <v>581</v>
      </c>
      <c r="H35" s="194" t="s">
        <v>794</v>
      </c>
      <c r="I35" s="193"/>
      <c r="J35" s="77" t="s">
        <v>580</v>
      </c>
      <c r="K35" s="133">
        <v>2016</v>
      </c>
    </row>
    <row r="36" spans="1:11" s="131" customFormat="1" ht="28" x14ac:dyDescent="0.2">
      <c r="A36" s="77" t="s">
        <v>579</v>
      </c>
      <c r="B36" s="192" t="s">
        <v>225</v>
      </c>
      <c r="C36" s="191"/>
      <c r="D36" s="77" t="s">
        <v>578</v>
      </c>
      <c r="E36" s="138" t="s">
        <v>799</v>
      </c>
      <c r="F36" s="191"/>
      <c r="G36" s="77" t="s">
        <v>577</v>
      </c>
      <c r="H36" s="138" t="s">
        <v>800</v>
      </c>
      <c r="I36" s="191"/>
      <c r="J36" s="77" t="s">
        <v>576</v>
      </c>
      <c r="K36" s="133">
        <v>3</v>
      </c>
    </row>
    <row r="37" spans="1:11" s="131" customFormat="1" ht="17" thickBot="1" x14ac:dyDescent="0.25">
      <c r="A37" s="187" t="s">
        <v>575</v>
      </c>
      <c r="B37" s="190" t="s">
        <v>338</v>
      </c>
      <c r="C37" s="188"/>
      <c r="D37" s="187" t="s">
        <v>574</v>
      </c>
      <c r="E37" s="189" t="s">
        <v>801</v>
      </c>
      <c r="F37" s="188"/>
      <c r="G37" s="187" t="s">
        <v>572</v>
      </c>
      <c r="H37" s="189" t="s">
        <v>624</v>
      </c>
      <c r="I37" s="188"/>
      <c r="J37" s="187" t="s">
        <v>571</v>
      </c>
      <c r="K37" s="132">
        <v>1</v>
      </c>
    </row>
    <row r="38" spans="1:11" s="131" customFormat="1" ht="28" x14ac:dyDescent="0.2">
      <c r="A38" s="195" t="s">
        <v>583</v>
      </c>
      <c r="B38" s="192" t="s">
        <v>537</v>
      </c>
      <c r="C38" s="193"/>
      <c r="D38" s="77" t="s">
        <v>582</v>
      </c>
      <c r="E38" s="194" t="s">
        <v>647</v>
      </c>
      <c r="F38" s="193"/>
      <c r="G38" s="77" t="s">
        <v>581</v>
      </c>
      <c r="H38" s="194" t="s">
        <v>802</v>
      </c>
      <c r="I38" s="193"/>
      <c r="J38" s="77" t="s">
        <v>580</v>
      </c>
      <c r="K38" s="133">
        <v>2003</v>
      </c>
    </row>
    <row r="39" spans="1:11" s="131" customFormat="1" ht="28" x14ac:dyDescent="0.2">
      <c r="A39" s="77" t="s">
        <v>579</v>
      </c>
      <c r="B39" s="192" t="s">
        <v>328</v>
      </c>
      <c r="C39" s="191"/>
      <c r="D39" s="77" t="s">
        <v>578</v>
      </c>
      <c r="E39" s="138" t="s">
        <v>803</v>
      </c>
      <c r="F39" s="191"/>
      <c r="G39" s="77" t="s">
        <v>577</v>
      </c>
      <c r="H39" s="138" t="s">
        <v>573</v>
      </c>
      <c r="I39" s="191"/>
      <c r="J39" s="77" t="s">
        <v>576</v>
      </c>
      <c r="K39" s="133">
        <v>1</v>
      </c>
    </row>
    <row r="40" spans="1:11" s="131" customFormat="1" ht="17" thickBot="1" x14ac:dyDescent="0.25">
      <c r="A40" s="187" t="s">
        <v>575</v>
      </c>
      <c r="B40" s="190" t="s">
        <v>338</v>
      </c>
      <c r="C40" s="188"/>
      <c r="D40" s="187" t="s">
        <v>574</v>
      </c>
      <c r="E40" s="189" t="s">
        <v>804</v>
      </c>
      <c r="F40" s="188"/>
      <c r="G40" s="187" t="s">
        <v>572</v>
      </c>
      <c r="H40" s="189" t="s">
        <v>595</v>
      </c>
      <c r="I40" s="188"/>
      <c r="J40" s="187" t="s">
        <v>571</v>
      </c>
      <c r="K40" s="132">
        <v>1</v>
      </c>
    </row>
    <row r="41" spans="1:11" s="131" customFormat="1" ht="28" x14ac:dyDescent="0.2">
      <c r="A41" s="195" t="s">
        <v>583</v>
      </c>
      <c r="B41" s="192" t="s">
        <v>367</v>
      </c>
      <c r="C41" s="193"/>
      <c r="D41" s="77" t="s">
        <v>582</v>
      </c>
      <c r="E41" s="194" t="s">
        <v>639</v>
      </c>
      <c r="F41" s="193"/>
      <c r="G41" s="77" t="s">
        <v>581</v>
      </c>
      <c r="H41" s="194" t="s">
        <v>805</v>
      </c>
      <c r="I41" s="193"/>
      <c r="J41" s="77" t="s">
        <v>580</v>
      </c>
      <c r="K41" s="133">
        <v>2002</v>
      </c>
    </row>
    <row r="42" spans="1:11" s="131" customFormat="1" ht="28" x14ac:dyDescent="0.2">
      <c r="A42" s="77" t="s">
        <v>579</v>
      </c>
      <c r="B42" s="192" t="s">
        <v>225</v>
      </c>
      <c r="C42" s="191"/>
      <c r="D42" s="77" t="s">
        <v>578</v>
      </c>
      <c r="E42" s="138" t="s">
        <v>806</v>
      </c>
      <c r="F42" s="191"/>
      <c r="G42" s="77" t="s">
        <v>577</v>
      </c>
      <c r="H42" s="138" t="s">
        <v>573</v>
      </c>
      <c r="I42" s="191"/>
      <c r="J42" s="77" t="s">
        <v>576</v>
      </c>
      <c r="K42" s="133">
        <v>1</v>
      </c>
    </row>
    <row r="43" spans="1:11" s="131" customFormat="1" ht="17" thickBot="1" x14ac:dyDescent="0.25">
      <c r="A43" s="187" t="s">
        <v>575</v>
      </c>
      <c r="B43" s="190" t="s">
        <v>232</v>
      </c>
      <c r="C43" s="188"/>
      <c r="D43" s="187" t="s">
        <v>574</v>
      </c>
      <c r="E43" s="189" t="s">
        <v>807</v>
      </c>
      <c r="F43" s="188"/>
      <c r="G43" s="187" t="s">
        <v>572</v>
      </c>
      <c r="H43" s="189" t="s">
        <v>595</v>
      </c>
      <c r="I43" s="188"/>
      <c r="J43" s="187" t="s">
        <v>571</v>
      </c>
      <c r="K43" s="132">
        <v>1</v>
      </c>
    </row>
    <row r="44" spans="1:11" s="131" customFormat="1" ht="28" x14ac:dyDescent="0.2">
      <c r="A44" s="195" t="s">
        <v>583</v>
      </c>
      <c r="B44" s="192" t="s">
        <v>335</v>
      </c>
      <c r="C44" s="193"/>
      <c r="D44" s="77" t="s">
        <v>582</v>
      </c>
      <c r="E44" s="194" t="s">
        <v>808</v>
      </c>
      <c r="F44" s="193"/>
      <c r="G44" s="77" t="s">
        <v>581</v>
      </c>
      <c r="H44" s="194" t="s">
        <v>809</v>
      </c>
      <c r="I44" s="193"/>
      <c r="J44" s="77" t="s">
        <v>580</v>
      </c>
      <c r="K44" s="133">
        <v>2003</v>
      </c>
    </row>
    <row r="45" spans="1:11" s="131" customFormat="1" ht="28" x14ac:dyDescent="0.2">
      <c r="A45" s="77" t="s">
        <v>579</v>
      </c>
      <c r="B45" s="192" t="s">
        <v>328</v>
      </c>
      <c r="C45" s="191"/>
      <c r="D45" s="77" t="s">
        <v>578</v>
      </c>
      <c r="E45" s="138" t="s">
        <v>810</v>
      </c>
      <c r="F45" s="191"/>
      <c r="G45" s="77" t="s">
        <v>577</v>
      </c>
      <c r="H45" s="138" t="s">
        <v>87</v>
      </c>
      <c r="I45" s="191"/>
      <c r="J45" s="77" t="s">
        <v>576</v>
      </c>
      <c r="K45" s="133">
        <v>1</v>
      </c>
    </row>
    <row r="46" spans="1:11" s="131" customFormat="1" ht="17" thickBot="1" x14ac:dyDescent="0.25">
      <c r="A46" s="187" t="s">
        <v>575</v>
      </c>
      <c r="B46" s="190" t="s">
        <v>232</v>
      </c>
      <c r="C46" s="188"/>
      <c r="D46" s="187" t="s">
        <v>574</v>
      </c>
      <c r="E46" s="189" t="s">
        <v>811</v>
      </c>
      <c r="F46" s="188"/>
      <c r="G46" s="187" t="s">
        <v>572</v>
      </c>
      <c r="H46" s="189" t="s">
        <v>595</v>
      </c>
      <c r="I46" s="188"/>
      <c r="J46" s="187" t="s">
        <v>571</v>
      </c>
      <c r="K46" s="132">
        <v>1</v>
      </c>
    </row>
    <row r="47" spans="1:11" s="131" customFormat="1" ht="28" x14ac:dyDescent="0.2">
      <c r="A47" s="195" t="s">
        <v>583</v>
      </c>
      <c r="B47" s="192" t="s">
        <v>538</v>
      </c>
      <c r="C47" s="193"/>
      <c r="D47" s="77" t="s">
        <v>582</v>
      </c>
      <c r="E47" s="194" t="s">
        <v>783</v>
      </c>
      <c r="F47" s="193"/>
      <c r="G47" s="77" t="s">
        <v>581</v>
      </c>
      <c r="H47" s="194" t="s">
        <v>651</v>
      </c>
      <c r="I47" s="193"/>
      <c r="J47" s="77" t="s">
        <v>580</v>
      </c>
      <c r="K47" s="133">
        <v>2010</v>
      </c>
    </row>
    <row r="48" spans="1:11" s="131" customFormat="1" ht="28" x14ac:dyDescent="0.2">
      <c r="A48" s="77" t="s">
        <v>579</v>
      </c>
      <c r="B48" s="192" t="s">
        <v>225</v>
      </c>
      <c r="C48" s="191"/>
      <c r="D48" s="77" t="s">
        <v>578</v>
      </c>
      <c r="E48" s="138" t="s">
        <v>812</v>
      </c>
      <c r="F48" s="191"/>
      <c r="G48" s="77" t="s">
        <v>577</v>
      </c>
      <c r="H48" s="138" t="s">
        <v>573</v>
      </c>
      <c r="I48" s="191"/>
      <c r="J48" s="77" t="s">
        <v>576</v>
      </c>
      <c r="K48" s="133">
        <v>2</v>
      </c>
    </row>
    <row r="49" spans="1:11" s="131" customFormat="1" ht="17" thickBot="1" x14ac:dyDescent="0.25">
      <c r="A49" s="187" t="s">
        <v>575</v>
      </c>
      <c r="B49" s="190" t="s">
        <v>232</v>
      </c>
      <c r="C49" s="188"/>
      <c r="D49" s="187" t="s">
        <v>574</v>
      </c>
      <c r="E49" s="189" t="s">
        <v>813</v>
      </c>
      <c r="F49" s="188"/>
      <c r="G49" s="187" t="s">
        <v>572</v>
      </c>
      <c r="H49" s="189" t="s">
        <v>624</v>
      </c>
      <c r="I49" s="188"/>
      <c r="J49" s="187" t="s">
        <v>571</v>
      </c>
      <c r="K49" s="132">
        <v>1</v>
      </c>
    </row>
    <row r="50" spans="1:11" s="131" customFormat="1" ht="28" x14ac:dyDescent="0.2">
      <c r="A50" s="195" t="s">
        <v>583</v>
      </c>
      <c r="B50" s="192" t="s">
        <v>353</v>
      </c>
      <c r="C50" s="193"/>
      <c r="D50" s="77" t="s">
        <v>582</v>
      </c>
      <c r="E50" s="194" t="s">
        <v>783</v>
      </c>
      <c r="F50" s="193"/>
      <c r="G50" s="77" t="s">
        <v>581</v>
      </c>
      <c r="H50" s="194" t="s">
        <v>602</v>
      </c>
      <c r="I50" s="193"/>
      <c r="J50" s="77" t="s">
        <v>580</v>
      </c>
      <c r="K50" s="133">
        <v>2010</v>
      </c>
    </row>
    <row r="51" spans="1:11" s="131" customFormat="1" ht="28" x14ac:dyDescent="0.2">
      <c r="A51" s="77" t="s">
        <v>579</v>
      </c>
      <c r="B51" s="192" t="s">
        <v>225</v>
      </c>
      <c r="C51" s="191"/>
      <c r="D51" s="77" t="s">
        <v>578</v>
      </c>
      <c r="E51" s="138" t="s">
        <v>814</v>
      </c>
      <c r="F51" s="191"/>
      <c r="G51" s="77" t="s">
        <v>577</v>
      </c>
      <c r="H51" s="138" t="s">
        <v>573</v>
      </c>
      <c r="I51" s="191"/>
      <c r="J51" s="77" t="s">
        <v>576</v>
      </c>
      <c r="K51" s="133">
        <v>2</v>
      </c>
    </row>
    <row r="52" spans="1:11" s="131" customFormat="1" ht="17" thickBot="1" x14ac:dyDescent="0.25">
      <c r="A52" s="187" t="s">
        <v>575</v>
      </c>
      <c r="B52" s="190" t="s">
        <v>232</v>
      </c>
      <c r="C52" s="188"/>
      <c r="D52" s="187" t="s">
        <v>574</v>
      </c>
      <c r="E52" s="189" t="s">
        <v>815</v>
      </c>
      <c r="F52" s="188"/>
      <c r="G52" s="187" t="s">
        <v>572</v>
      </c>
      <c r="H52" s="189" t="s">
        <v>624</v>
      </c>
      <c r="I52" s="188"/>
      <c r="J52" s="187" t="s">
        <v>571</v>
      </c>
      <c r="K52" s="132">
        <v>1</v>
      </c>
    </row>
    <row r="53" spans="1:11" s="131" customFormat="1" ht="28" x14ac:dyDescent="0.2">
      <c r="A53" s="195" t="s">
        <v>583</v>
      </c>
      <c r="B53" s="192" t="s">
        <v>539</v>
      </c>
      <c r="C53" s="193"/>
      <c r="D53" s="77" t="s">
        <v>582</v>
      </c>
      <c r="E53" s="194" t="s">
        <v>647</v>
      </c>
      <c r="F53" s="193"/>
      <c r="G53" s="77" t="s">
        <v>581</v>
      </c>
      <c r="H53" s="194" t="s">
        <v>669</v>
      </c>
      <c r="I53" s="193"/>
      <c r="J53" s="77" t="s">
        <v>580</v>
      </c>
      <c r="K53" s="133">
        <v>1997</v>
      </c>
    </row>
    <row r="54" spans="1:11" s="131" customFormat="1" ht="28" x14ac:dyDescent="0.2">
      <c r="A54" s="77" t="s">
        <v>579</v>
      </c>
      <c r="B54" s="192" t="s">
        <v>225</v>
      </c>
      <c r="C54" s="191"/>
      <c r="D54" s="77" t="s">
        <v>578</v>
      </c>
      <c r="E54" s="138" t="s">
        <v>816</v>
      </c>
      <c r="F54" s="191"/>
      <c r="G54" s="77" t="s">
        <v>577</v>
      </c>
      <c r="H54" s="138" t="s">
        <v>87</v>
      </c>
      <c r="I54" s="191"/>
      <c r="J54" s="77" t="s">
        <v>576</v>
      </c>
      <c r="K54" s="133">
        <v>1</v>
      </c>
    </row>
    <row r="55" spans="1:11" s="131" customFormat="1" ht="17" thickBot="1" x14ac:dyDescent="0.25">
      <c r="A55" s="187" t="s">
        <v>575</v>
      </c>
      <c r="B55" s="190" t="s">
        <v>232</v>
      </c>
      <c r="C55" s="188"/>
      <c r="D55" s="187" t="s">
        <v>574</v>
      </c>
      <c r="E55" s="189" t="s">
        <v>817</v>
      </c>
      <c r="F55" s="188"/>
      <c r="G55" s="187" t="s">
        <v>572</v>
      </c>
      <c r="H55" s="189" t="s">
        <v>595</v>
      </c>
      <c r="I55" s="188"/>
      <c r="J55" s="187" t="s">
        <v>571</v>
      </c>
      <c r="K55" s="132">
        <v>1</v>
      </c>
    </row>
    <row r="56" spans="1:11" s="131" customFormat="1" ht="28" x14ac:dyDescent="0.2">
      <c r="A56" s="195" t="s">
        <v>583</v>
      </c>
      <c r="B56" s="192" t="s">
        <v>336</v>
      </c>
      <c r="C56" s="193"/>
      <c r="D56" s="77" t="s">
        <v>582</v>
      </c>
      <c r="E56" s="194" t="s">
        <v>808</v>
      </c>
      <c r="F56" s="193"/>
      <c r="G56" s="77" t="s">
        <v>581</v>
      </c>
      <c r="H56" s="194" t="s">
        <v>809</v>
      </c>
      <c r="I56" s="193"/>
      <c r="J56" s="77" t="s">
        <v>580</v>
      </c>
      <c r="K56" s="133">
        <v>2003</v>
      </c>
    </row>
    <row r="57" spans="1:11" s="131" customFormat="1" ht="28" x14ac:dyDescent="0.2">
      <c r="A57" s="77" t="s">
        <v>579</v>
      </c>
      <c r="B57" s="192" t="s">
        <v>328</v>
      </c>
      <c r="C57" s="191"/>
      <c r="D57" s="77" t="s">
        <v>578</v>
      </c>
      <c r="E57" s="138" t="s">
        <v>810</v>
      </c>
      <c r="F57" s="191"/>
      <c r="G57" s="77" t="s">
        <v>577</v>
      </c>
      <c r="H57" s="138" t="s">
        <v>573</v>
      </c>
      <c r="I57" s="191"/>
      <c r="J57" s="77" t="s">
        <v>576</v>
      </c>
      <c r="K57" s="133">
        <v>2</v>
      </c>
    </row>
    <row r="58" spans="1:11" s="131" customFormat="1" ht="17" thickBot="1" x14ac:dyDescent="0.25">
      <c r="A58" s="187" t="s">
        <v>575</v>
      </c>
      <c r="B58" s="190" t="s">
        <v>232</v>
      </c>
      <c r="C58" s="188"/>
      <c r="D58" s="187" t="s">
        <v>574</v>
      </c>
      <c r="E58" s="189" t="s">
        <v>573</v>
      </c>
      <c r="F58" s="188"/>
      <c r="G58" s="187" t="s">
        <v>572</v>
      </c>
      <c r="H58" s="189" t="s">
        <v>595</v>
      </c>
      <c r="I58" s="188"/>
      <c r="J58" s="187" t="s">
        <v>571</v>
      </c>
      <c r="K58" s="132">
        <v>1</v>
      </c>
    </row>
    <row r="59" spans="1:11" s="131" customFormat="1" ht="28" x14ac:dyDescent="0.2">
      <c r="A59" s="195" t="s">
        <v>583</v>
      </c>
      <c r="B59" s="192" t="s">
        <v>540</v>
      </c>
      <c r="C59" s="193"/>
      <c r="D59" s="77" t="s">
        <v>582</v>
      </c>
      <c r="E59" s="194" t="s">
        <v>639</v>
      </c>
      <c r="F59" s="193"/>
      <c r="G59" s="77" t="s">
        <v>581</v>
      </c>
      <c r="H59" s="194" t="s">
        <v>651</v>
      </c>
      <c r="I59" s="193"/>
      <c r="J59" s="77" t="s">
        <v>580</v>
      </c>
      <c r="K59" s="133">
        <v>2016</v>
      </c>
    </row>
    <row r="60" spans="1:11" s="131" customFormat="1" ht="28" x14ac:dyDescent="0.2">
      <c r="A60" s="77" t="s">
        <v>579</v>
      </c>
      <c r="B60" s="192" t="s">
        <v>225</v>
      </c>
      <c r="C60" s="191"/>
      <c r="D60" s="77" t="s">
        <v>578</v>
      </c>
      <c r="E60" s="138" t="s">
        <v>818</v>
      </c>
      <c r="F60" s="191"/>
      <c r="G60" s="77" t="s">
        <v>577</v>
      </c>
      <c r="H60" s="138" t="s">
        <v>819</v>
      </c>
      <c r="I60" s="191"/>
      <c r="J60" s="77" t="s">
        <v>576</v>
      </c>
      <c r="K60" s="133">
        <v>3</v>
      </c>
    </row>
    <row r="61" spans="1:11" s="131" customFormat="1" ht="17" thickBot="1" x14ac:dyDescent="0.25">
      <c r="A61" s="187" t="s">
        <v>575</v>
      </c>
      <c r="B61" s="190" t="s">
        <v>522</v>
      </c>
      <c r="C61" s="188"/>
      <c r="D61" s="187" t="s">
        <v>574</v>
      </c>
      <c r="E61" s="189" t="s">
        <v>820</v>
      </c>
      <c r="F61" s="188"/>
      <c r="G61" s="187" t="s">
        <v>572</v>
      </c>
      <c r="H61" s="189" t="s">
        <v>624</v>
      </c>
      <c r="I61" s="188"/>
      <c r="J61" s="187" t="s">
        <v>571</v>
      </c>
      <c r="K61" s="132">
        <v>1</v>
      </c>
    </row>
    <row r="62" spans="1:11" s="131" customFormat="1" ht="28" x14ac:dyDescent="0.2">
      <c r="A62" s="195" t="s">
        <v>583</v>
      </c>
      <c r="B62" s="192" t="s">
        <v>541</v>
      </c>
      <c r="C62" s="193"/>
      <c r="D62" s="77" t="s">
        <v>582</v>
      </c>
      <c r="E62" s="194" t="s">
        <v>639</v>
      </c>
      <c r="F62" s="193"/>
      <c r="G62" s="77" t="s">
        <v>581</v>
      </c>
      <c r="H62" s="194" t="s">
        <v>651</v>
      </c>
      <c r="I62" s="193"/>
      <c r="J62" s="77" t="s">
        <v>580</v>
      </c>
      <c r="K62" s="133">
        <v>2016</v>
      </c>
    </row>
    <row r="63" spans="1:11" s="131" customFormat="1" ht="28" x14ac:dyDescent="0.2">
      <c r="A63" s="77" t="s">
        <v>579</v>
      </c>
      <c r="B63" s="192" t="s">
        <v>225</v>
      </c>
      <c r="C63" s="191"/>
      <c r="D63" s="77" t="s">
        <v>578</v>
      </c>
      <c r="E63" s="138" t="s">
        <v>818</v>
      </c>
      <c r="F63" s="191"/>
      <c r="G63" s="77" t="s">
        <v>577</v>
      </c>
      <c r="H63" s="138" t="s">
        <v>819</v>
      </c>
      <c r="I63" s="191"/>
      <c r="J63" s="77" t="s">
        <v>576</v>
      </c>
      <c r="K63" s="133">
        <v>3</v>
      </c>
    </row>
    <row r="64" spans="1:11" s="131" customFormat="1" ht="17" thickBot="1" x14ac:dyDescent="0.25">
      <c r="A64" s="187" t="s">
        <v>575</v>
      </c>
      <c r="B64" s="190" t="s">
        <v>522</v>
      </c>
      <c r="C64" s="188"/>
      <c r="D64" s="187" t="s">
        <v>574</v>
      </c>
      <c r="E64" s="189" t="s">
        <v>821</v>
      </c>
      <c r="F64" s="188"/>
      <c r="G64" s="187" t="s">
        <v>572</v>
      </c>
      <c r="H64" s="189" t="s">
        <v>624</v>
      </c>
      <c r="I64" s="188"/>
      <c r="J64" s="187" t="s">
        <v>571</v>
      </c>
      <c r="K64" s="132">
        <v>1</v>
      </c>
    </row>
    <row r="65" spans="1:11" s="131" customFormat="1" ht="28" x14ac:dyDescent="0.2">
      <c r="A65" s="195" t="s">
        <v>583</v>
      </c>
      <c r="B65" s="192" t="s">
        <v>542</v>
      </c>
      <c r="C65" s="193"/>
      <c r="D65" s="77" t="s">
        <v>582</v>
      </c>
      <c r="E65" s="194" t="s">
        <v>647</v>
      </c>
      <c r="F65" s="193"/>
      <c r="G65" s="77" t="s">
        <v>581</v>
      </c>
      <c r="H65" s="194" t="s">
        <v>646</v>
      </c>
      <c r="I65" s="193"/>
      <c r="J65" s="77" t="s">
        <v>580</v>
      </c>
      <c r="K65" s="133">
        <v>1997</v>
      </c>
    </row>
    <row r="66" spans="1:11" s="131" customFormat="1" ht="28" x14ac:dyDescent="0.2">
      <c r="A66" s="77" t="s">
        <v>579</v>
      </c>
      <c r="B66" s="192" t="s">
        <v>225</v>
      </c>
      <c r="C66" s="191"/>
      <c r="D66" s="77" t="s">
        <v>578</v>
      </c>
      <c r="E66" s="138" t="s">
        <v>822</v>
      </c>
      <c r="F66" s="191"/>
      <c r="G66" s="77" t="s">
        <v>577</v>
      </c>
      <c r="H66" s="138" t="s">
        <v>644</v>
      </c>
      <c r="I66" s="191"/>
      <c r="J66" s="77" t="s">
        <v>576</v>
      </c>
      <c r="K66" s="133">
        <v>1</v>
      </c>
    </row>
    <row r="67" spans="1:11" s="131" customFormat="1" ht="17" thickBot="1" x14ac:dyDescent="0.25">
      <c r="A67" s="187" t="s">
        <v>575</v>
      </c>
      <c r="B67" s="190" t="s">
        <v>522</v>
      </c>
      <c r="C67" s="188"/>
      <c r="D67" s="187" t="s">
        <v>574</v>
      </c>
      <c r="E67" s="189" t="s">
        <v>823</v>
      </c>
      <c r="F67" s="188"/>
      <c r="G67" s="187" t="s">
        <v>572</v>
      </c>
      <c r="H67" s="189" t="s">
        <v>595</v>
      </c>
      <c r="I67" s="188"/>
      <c r="J67" s="187" t="s">
        <v>571</v>
      </c>
      <c r="K67" s="132">
        <v>1</v>
      </c>
    </row>
    <row r="68" spans="1:11" s="131" customFormat="1" ht="28" x14ac:dyDescent="0.2">
      <c r="A68" s="195" t="s">
        <v>583</v>
      </c>
      <c r="B68" s="192" t="s">
        <v>333</v>
      </c>
      <c r="C68" s="193"/>
      <c r="D68" s="77" t="s">
        <v>582</v>
      </c>
      <c r="E68" s="194" t="s">
        <v>808</v>
      </c>
      <c r="F68" s="193"/>
      <c r="G68" s="77" t="s">
        <v>581</v>
      </c>
      <c r="H68" s="194" t="s">
        <v>809</v>
      </c>
      <c r="I68" s="193"/>
      <c r="J68" s="77" t="s">
        <v>580</v>
      </c>
      <c r="K68" s="133">
        <v>2003</v>
      </c>
    </row>
    <row r="69" spans="1:11" s="131" customFormat="1" ht="28" x14ac:dyDescent="0.2">
      <c r="A69" s="77" t="s">
        <v>579</v>
      </c>
      <c r="B69" s="192" t="s">
        <v>328</v>
      </c>
      <c r="C69" s="191"/>
      <c r="D69" s="77" t="s">
        <v>578</v>
      </c>
      <c r="E69" s="138" t="s">
        <v>810</v>
      </c>
      <c r="F69" s="191"/>
      <c r="G69" s="77" t="s">
        <v>577</v>
      </c>
      <c r="H69" s="138" t="s">
        <v>573</v>
      </c>
      <c r="I69" s="191"/>
      <c r="J69" s="77" t="s">
        <v>576</v>
      </c>
      <c r="K69" s="133">
        <v>1</v>
      </c>
    </row>
    <row r="70" spans="1:11" s="131" customFormat="1" ht="17" thickBot="1" x14ac:dyDescent="0.25">
      <c r="A70" s="187" t="s">
        <v>575</v>
      </c>
      <c r="B70" s="190" t="s">
        <v>522</v>
      </c>
      <c r="C70" s="188"/>
      <c r="D70" s="187" t="s">
        <v>574</v>
      </c>
      <c r="E70" s="189" t="s">
        <v>573</v>
      </c>
      <c r="F70" s="188"/>
      <c r="G70" s="187" t="s">
        <v>572</v>
      </c>
      <c r="H70" s="189" t="s">
        <v>595</v>
      </c>
      <c r="I70" s="188"/>
      <c r="J70" s="187" t="s">
        <v>571</v>
      </c>
      <c r="K70" s="132">
        <v>1</v>
      </c>
    </row>
    <row r="71" spans="1:11" s="131" customFormat="1" ht="28" x14ac:dyDescent="0.2">
      <c r="A71" s="195" t="s">
        <v>583</v>
      </c>
      <c r="B71" s="192" t="s">
        <v>543</v>
      </c>
      <c r="C71" s="193"/>
      <c r="D71" s="77" t="s">
        <v>582</v>
      </c>
      <c r="E71" s="194" t="s">
        <v>639</v>
      </c>
      <c r="F71" s="193"/>
      <c r="G71" s="77" t="s">
        <v>581</v>
      </c>
      <c r="H71" s="194" t="s">
        <v>602</v>
      </c>
      <c r="I71" s="193"/>
      <c r="J71" s="77" t="s">
        <v>580</v>
      </c>
      <c r="K71" s="133">
        <v>2016</v>
      </c>
    </row>
    <row r="72" spans="1:11" s="131" customFormat="1" ht="28" x14ac:dyDescent="0.2">
      <c r="A72" s="77" t="s">
        <v>579</v>
      </c>
      <c r="B72" s="192" t="s">
        <v>225</v>
      </c>
      <c r="C72" s="191"/>
      <c r="D72" s="77" t="s">
        <v>578</v>
      </c>
      <c r="E72" s="138" t="s">
        <v>824</v>
      </c>
      <c r="F72" s="191"/>
      <c r="G72" s="77" t="s">
        <v>577</v>
      </c>
      <c r="H72" s="138" t="s">
        <v>637</v>
      </c>
      <c r="I72" s="191"/>
      <c r="J72" s="77" t="s">
        <v>576</v>
      </c>
      <c r="K72" s="133">
        <v>3</v>
      </c>
    </row>
    <row r="73" spans="1:11" s="131" customFormat="1" ht="17" thickBot="1" x14ac:dyDescent="0.25">
      <c r="A73" s="187" t="s">
        <v>575</v>
      </c>
      <c r="B73" s="190" t="s">
        <v>522</v>
      </c>
      <c r="C73" s="188"/>
      <c r="D73" s="187" t="s">
        <v>574</v>
      </c>
      <c r="E73" s="189" t="s">
        <v>825</v>
      </c>
      <c r="F73" s="188"/>
      <c r="G73" s="187" t="s">
        <v>572</v>
      </c>
      <c r="H73" s="189" t="s">
        <v>624</v>
      </c>
      <c r="I73" s="188"/>
      <c r="J73" s="187" t="s">
        <v>571</v>
      </c>
      <c r="K73" s="132">
        <v>1</v>
      </c>
    </row>
    <row r="74" spans="1:11" s="131" customFormat="1" ht="28" x14ac:dyDescent="0.2">
      <c r="A74" s="195" t="s">
        <v>583</v>
      </c>
      <c r="B74" s="192" t="s">
        <v>544</v>
      </c>
      <c r="C74" s="193"/>
      <c r="D74" s="77" t="s">
        <v>582</v>
      </c>
      <c r="E74" s="194" t="s">
        <v>647</v>
      </c>
      <c r="F74" s="193"/>
      <c r="G74" s="77" t="s">
        <v>581</v>
      </c>
      <c r="H74" s="194" t="s">
        <v>651</v>
      </c>
      <c r="I74" s="193"/>
      <c r="J74" s="77" t="s">
        <v>580</v>
      </c>
      <c r="K74" s="133">
        <v>1997</v>
      </c>
    </row>
    <row r="75" spans="1:11" s="131" customFormat="1" ht="28" x14ac:dyDescent="0.2">
      <c r="A75" s="77" t="s">
        <v>579</v>
      </c>
      <c r="B75" s="192" t="s">
        <v>225</v>
      </c>
      <c r="C75" s="191"/>
      <c r="D75" s="77" t="s">
        <v>578</v>
      </c>
      <c r="E75" s="138" t="s">
        <v>826</v>
      </c>
      <c r="F75" s="191"/>
      <c r="G75" s="77" t="s">
        <v>577</v>
      </c>
      <c r="H75" s="138" t="s">
        <v>87</v>
      </c>
      <c r="I75" s="191"/>
      <c r="J75" s="77" t="s">
        <v>576</v>
      </c>
      <c r="K75" s="133">
        <v>1</v>
      </c>
    </row>
    <row r="76" spans="1:11" s="131" customFormat="1" ht="17" thickBot="1" x14ac:dyDescent="0.25">
      <c r="A76" s="187" t="s">
        <v>575</v>
      </c>
      <c r="B76" s="190" t="s">
        <v>234</v>
      </c>
      <c r="C76" s="188"/>
      <c r="D76" s="187" t="s">
        <v>574</v>
      </c>
      <c r="E76" s="189" t="s">
        <v>827</v>
      </c>
      <c r="F76" s="188"/>
      <c r="G76" s="187" t="s">
        <v>572</v>
      </c>
      <c r="H76" s="189" t="s">
        <v>595</v>
      </c>
      <c r="I76" s="188"/>
      <c r="J76" s="187" t="s">
        <v>571</v>
      </c>
      <c r="K76" s="132">
        <v>1</v>
      </c>
    </row>
    <row r="77" spans="1:11" s="131" customFormat="1" ht="28" x14ac:dyDescent="0.2">
      <c r="A77" s="195" t="s">
        <v>583</v>
      </c>
      <c r="B77" s="192" t="s">
        <v>545</v>
      </c>
      <c r="C77" s="193"/>
      <c r="D77" s="77" t="s">
        <v>582</v>
      </c>
      <c r="E77" s="194" t="s">
        <v>647</v>
      </c>
      <c r="F77" s="193"/>
      <c r="G77" s="77" t="s">
        <v>581</v>
      </c>
      <c r="H77" s="194" t="s">
        <v>669</v>
      </c>
      <c r="I77" s="193"/>
      <c r="J77" s="77" t="s">
        <v>580</v>
      </c>
      <c r="K77" s="133">
        <v>1997</v>
      </c>
    </row>
    <row r="78" spans="1:11" s="131" customFormat="1" ht="28" x14ac:dyDescent="0.2">
      <c r="A78" s="77" t="s">
        <v>579</v>
      </c>
      <c r="B78" s="192" t="s">
        <v>225</v>
      </c>
      <c r="C78" s="191"/>
      <c r="D78" s="77" t="s">
        <v>578</v>
      </c>
      <c r="E78" s="138" t="s">
        <v>816</v>
      </c>
      <c r="F78" s="191"/>
      <c r="G78" s="77" t="s">
        <v>577</v>
      </c>
      <c r="H78" s="138" t="s">
        <v>87</v>
      </c>
      <c r="I78" s="191"/>
      <c r="J78" s="77" t="s">
        <v>576</v>
      </c>
      <c r="K78" s="133">
        <v>1</v>
      </c>
    </row>
    <row r="79" spans="1:11" s="131" customFormat="1" ht="17" thickBot="1" x14ac:dyDescent="0.25">
      <c r="A79" s="187" t="s">
        <v>575</v>
      </c>
      <c r="B79" s="190" t="s">
        <v>234</v>
      </c>
      <c r="C79" s="188"/>
      <c r="D79" s="187" t="s">
        <v>574</v>
      </c>
      <c r="E79" s="189" t="s">
        <v>573</v>
      </c>
      <c r="F79" s="188"/>
      <c r="G79" s="187" t="s">
        <v>572</v>
      </c>
      <c r="H79" s="189" t="s">
        <v>595</v>
      </c>
      <c r="I79" s="188"/>
      <c r="J79" s="187" t="s">
        <v>571</v>
      </c>
      <c r="K79" s="132">
        <v>1</v>
      </c>
    </row>
    <row r="80" spans="1:11" s="131" customFormat="1" ht="28" x14ac:dyDescent="0.2">
      <c r="A80" s="195" t="s">
        <v>583</v>
      </c>
      <c r="B80" s="192" t="s">
        <v>546</v>
      </c>
      <c r="C80" s="193"/>
      <c r="D80" s="77" t="s">
        <v>582</v>
      </c>
      <c r="E80" s="194" t="s">
        <v>647</v>
      </c>
      <c r="F80" s="193"/>
      <c r="G80" s="77" t="s">
        <v>581</v>
      </c>
      <c r="H80" s="194" t="s">
        <v>669</v>
      </c>
      <c r="I80" s="193"/>
      <c r="J80" s="77" t="s">
        <v>580</v>
      </c>
      <c r="K80" s="133">
        <v>1997</v>
      </c>
    </row>
    <row r="81" spans="1:11" s="131" customFormat="1" ht="28" x14ac:dyDescent="0.2">
      <c r="A81" s="77" t="s">
        <v>579</v>
      </c>
      <c r="B81" s="192" t="s">
        <v>225</v>
      </c>
      <c r="C81" s="191"/>
      <c r="D81" s="77" t="s">
        <v>578</v>
      </c>
      <c r="E81" s="138" t="s">
        <v>816</v>
      </c>
      <c r="F81" s="191"/>
      <c r="G81" s="77" t="s">
        <v>577</v>
      </c>
      <c r="H81" s="138" t="s">
        <v>87</v>
      </c>
      <c r="I81" s="191"/>
      <c r="J81" s="77" t="s">
        <v>576</v>
      </c>
      <c r="K81" s="133">
        <v>1</v>
      </c>
    </row>
    <row r="82" spans="1:11" s="131" customFormat="1" ht="17" thickBot="1" x14ac:dyDescent="0.25">
      <c r="A82" s="187" t="s">
        <v>575</v>
      </c>
      <c r="B82" s="190" t="s">
        <v>234</v>
      </c>
      <c r="C82" s="188"/>
      <c r="D82" s="187" t="s">
        <v>574</v>
      </c>
      <c r="E82" s="189" t="s">
        <v>828</v>
      </c>
      <c r="F82" s="188"/>
      <c r="G82" s="187" t="s">
        <v>572</v>
      </c>
      <c r="H82" s="189" t="s">
        <v>595</v>
      </c>
      <c r="I82" s="188"/>
      <c r="J82" s="187" t="s">
        <v>571</v>
      </c>
      <c r="K82" s="132">
        <v>1</v>
      </c>
    </row>
    <row r="83" spans="1:11" s="131" customFormat="1" ht="28" x14ac:dyDescent="0.2">
      <c r="A83" s="195" t="s">
        <v>583</v>
      </c>
      <c r="B83" s="192" t="s">
        <v>547</v>
      </c>
      <c r="C83" s="193"/>
      <c r="D83" s="77" t="s">
        <v>582</v>
      </c>
      <c r="E83" s="194" t="s">
        <v>647</v>
      </c>
      <c r="F83" s="193"/>
      <c r="G83" s="77" t="s">
        <v>581</v>
      </c>
      <c r="H83" s="194" t="s">
        <v>669</v>
      </c>
      <c r="I83" s="193"/>
      <c r="J83" s="77" t="s">
        <v>580</v>
      </c>
      <c r="K83" s="133">
        <v>1997</v>
      </c>
    </row>
    <row r="84" spans="1:11" s="131" customFormat="1" ht="28" x14ac:dyDescent="0.2">
      <c r="A84" s="77" t="s">
        <v>579</v>
      </c>
      <c r="B84" s="192" t="s">
        <v>225</v>
      </c>
      <c r="C84" s="191"/>
      <c r="D84" s="77" t="s">
        <v>578</v>
      </c>
      <c r="E84" s="138" t="s">
        <v>816</v>
      </c>
      <c r="F84" s="191"/>
      <c r="G84" s="77" t="s">
        <v>577</v>
      </c>
      <c r="H84" s="138" t="s">
        <v>87</v>
      </c>
      <c r="I84" s="191"/>
      <c r="J84" s="77" t="s">
        <v>576</v>
      </c>
      <c r="K84" s="133">
        <v>1</v>
      </c>
    </row>
    <row r="85" spans="1:11" s="131" customFormat="1" ht="17" thickBot="1" x14ac:dyDescent="0.25">
      <c r="A85" s="187" t="s">
        <v>575</v>
      </c>
      <c r="B85" s="190" t="s">
        <v>234</v>
      </c>
      <c r="C85" s="188"/>
      <c r="D85" s="187" t="s">
        <v>574</v>
      </c>
      <c r="E85" s="189" t="s">
        <v>829</v>
      </c>
      <c r="F85" s="188"/>
      <c r="G85" s="187" t="s">
        <v>572</v>
      </c>
      <c r="H85" s="189" t="s">
        <v>595</v>
      </c>
      <c r="I85" s="188"/>
      <c r="J85" s="187" t="s">
        <v>571</v>
      </c>
      <c r="K85" s="132">
        <v>1</v>
      </c>
    </row>
    <row r="86" spans="1:11" s="131" customFormat="1" ht="28" x14ac:dyDescent="0.2">
      <c r="A86" s="195" t="s">
        <v>583</v>
      </c>
      <c r="B86" s="192" t="s">
        <v>548</v>
      </c>
      <c r="C86" s="193"/>
      <c r="D86" s="77" t="s">
        <v>582</v>
      </c>
      <c r="E86" s="194" t="s">
        <v>783</v>
      </c>
      <c r="F86" s="193"/>
      <c r="G86" s="77" t="s">
        <v>581</v>
      </c>
      <c r="H86" s="194" t="s">
        <v>602</v>
      </c>
      <c r="I86" s="193"/>
      <c r="J86" s="77" t="s">
        <v>580</v>
      </c>
      <c r="K86" s="133">
        <v>2010</v>
      </c>
    </row>
    <row r="87" spans="1:11" s="131" customFormat="1" ht="28" x14ac:dyDescent="0.2">
      <c r="A87" s="77" t="s">
        <v>579</v>
      </c>
      <c r="B87" s="192" t="s">
        <v>225</v>
      </c>
      <c r="C87" s="191"/>
      <c r="D87" s="77" t="s">
        <v>578</v>
      </c>
      <c r="E87" s="138" t="s">
        <v>830</v>
      </c>
      <c r="F87" s="191"/>
      <c r="G87" s="77" t="s">
        <v>577</v>
      </c>
      <c r="H87" s="138" t="s">
        <v>573</v>
      </c>
      <c r="I87" s="191"/>
      <c r="J87" s="77" t="s">
        <v>576</v>
      </c>
      <c r="K87" s="133">
        <v>2</v>
      </c>
    </row>
    <row r="88" spans="1:11" s="131" customFormat="1" ht="17" thickBot="1" x14ac:dyDescent="0.25">
      <c r="A88" s="187" t="s">
        <v>575</v>
      </c>
      <c r="B88" s="190" t="s">
        <v>234</v>
      </c>
      <c r="C88" s="188"/>
      <c r="D88" s="187" t="s">
        <v>574</v>
      </c>
      <c r="E88" s="189" t="s">
        <v>831</v>
      </c>
      <c r="F88" s="188"/>
      <c r="G88" s="187" t="s">
        <v>572</v>
      </c>
      <c r="H88" s="189" t="s">
        <v>624</v>
      </c>
      <c r="I88" s="188"/>
      <c r="J88" s="187" t="s">
        <v>571</v>
      </c>
      <c r="K88" s="132">
        <v>1</v>
      </c>
    </row>
    <row r="89" spans="1:11" s="131" customFormat="1" ht="28" x14ac:dyDescent="0.2">
      <c r="A89" s="195" t="s">
        <v>583</v>
      </c>
      <c r="B89" s="192" t="s">
        <v>549</v>
      </c>
      <c r="C89" s="193"/>
      <c r="D89" s="77" t="s">
        <v>582</v>
      </c>
      <c r="E89" s="194" t="s">
        <v>647</v>
      </c>
      <c r="F89" s="193"/>
      <c r="G89" s="77" t="s">
        <v>581</v>
      </c>
      <c r="H89" s="194" t="s">
        <v>669</v>
      </c>
      <c r="I89" s="193"/>
      <c r="J89" s="77" t="s">
        <v>580</v>
      </c>
      <c r="K89" s="133">
        <v>1997</v>
      </c>
    </row>
    <row r="90" spans="1:11" s="131" customFormat="1" ht="28" x14ac:dyDescent="0.2">
      <c r="A90" s="77" t="s">
        <v>579</v>
      </c>
      <c r="B90" s="192" t="s">
        <v>225</v>
      </c>
      <c r="C90" s="191"/>
      <c r="D90" s="77" t="s">
        <v>578</v>
      </c>
      <c r="E90" s="138" t="s">
        <v>816</v>
      </c>
      <c r="F90" s="191"/>
      <c r="G90" s="77" t="s">
        <v>577</v>
      </c>
      <c r="H90" s="138" t="s">
        <v>87</v>
      </c>
      <c r="I90" s="191"/>
      <c r="J90" s="77" t="s">
        <v>576</v>
      </c>
      <c r="K90" s="133">
        <v>1</v>
      </c>
    </row>
    <row r="91" spans="1:11" s="131" customFormat="1" ht="17" thickBot="1" x14ac:dyDescent="0.25">
      <c r="A91" s="187" t="s">
        <v>575</v>
      </c>
      <c r="B91" s="190" t="s">
        <v>362</v>
      </c>
      <c r="C91" s="188"/>
      <c r="D91" s="187" t="s">
        <v>574</v>
      </c>
      <c r="E91" s="189" t="s">
        <v>832</v>
      </c>
      <c r="F91" s="188"/>
      <c r="G91" s="187" t="s">
        <v>572</v>
      </c>
      <c r="H91" s="189" t="s">
        <v>595</v>
      </c>
      <c r="I91" s="188"/>
      <c r="J91" s="187" t="s">
        <v>571</v>
      </c>
      <c r="K91" s="132">
        <v>1</v>
      </c>
    </row>
    <row r="92" spans="1:11" s="131" customFormat="1" ht="28" x14ac:dyDescent="0.2">
      <c r="A92" s="195" t="s">
        <v>583</v>
      </c>
      <c r="B92" s="192" t="s">
        <v>550</v>
      </c>
      <c r="C92" s="193"/>
      <c r="D92" s="77" t="s">
        <v>582</v>
      </c>
      <c r="E92" s="194" t="s">
        <v>647</v>
      </c>
      <c r="F92" s="193"/>
      <c r="G92" s="77" t="s">
        <v>581</v>
      </c>
      <c r="H92" s="194" t="s">
        <v>602</v>
      </c>
      <c r="I92" s="193"/>
      <c r="J92" s="77" t="s">
        <v>580</v>
      </c>
      <c r="K92" s="133">
        <v>1997</v>
      </c>
    </row>
    <row r="93" spans="1:11" s="131" customFormat="1" ht="28" x14ac:dyDescent="0.2">
      <c r="A93" s="77" t="s">
        <v>579</v>
      </c>
      <c r="B93" s="192" t="s">
        <v>225</v>
      </c>
      <c r="C93" s="191"/>
      <c r="D93" s="77" t="s">
        <v>578</v>
      </c>
      <c r="E93" s="138" t="s">
        <v>833</v>
      </c>
      <c r="F93" s="191"/>
      <c r="G93" s="77" t="s">
        <v>577</v>
      </c>
      <c r="H93" s="138" t="s">
        <v>87</v>
      </c>
      <c r="I93" s="191"/>
      <c r="J93" s="77" t="s">
        <v>576</v>
      </c>
      <c r="K93" s="133">
        <v>1</v>
      </c>
    </row>
    <row r="94" spans="1:11" s="131" customFormat="1" ht="17" thickBot="1" x14ac:dyDescent="0.25">
      <c r="A94" s="187" t="s">
        <v>575</v>
      </c>
      <c r="B94" s="190" t="s">
        <v>400</v>
      </c>
      <c r="C94" s="188"/>
      <c r="D94" s="187" t="s">
        <v>574</v>
      </c>
      <c r="E94" s="189" t="s">
        <v>834</v>
      </c>
      <c r="F94" s="188"/>
      <c r="G94" s="187" t="s">
        <v>572</v>
      </c>
      <c r="H94" s="189" t="s">
        <v>595</v>
      </c>
      <c r="I94" s="188"/>
      <c r="J94" s="187" t="s">
        <v>571</v>
      </c>
      <c r="K94" s="132">
        <v>1</v>
      </c>
    </row>
    <row r="95" spans="1:11" s="131" customFormat="1" ht="28" x14ac:dyDescent="0.2">
      <c r="A95" s="195" t="s">
        <v>583</v>
      </c>
      <c r="B95" s="192" t="s">
        <v>551</v>
      </c>
      <c r="C95" s="193"/>
      <c r="D95" s="77" t="s">
        <v>582</v>
      </c>
      <c r="E95" s="194" t="s">
        <v>647</v>
      </c>
      <c r="F95" s="193"/>
      <c r="G95" s="77" t="s">
        <v>581</v>
      </c>
      <c r="H95" s="194" t="s">
        <v>602</v>
      </c>
      <c r="I95" s="193"/>
      <c r="J95" s="77" t="s">
        <v>580</v>
      </c>
      <c r="K95" s="133">
        <v>2010</v>
      </c>
    </row>
    <row r="96" spans="1:11" s="131" customFormat="1" ht="28" x14ac:dyDescent="0.2">
      <c r="A96" s="77" t="s">
        <v>579</v>
      </c>
      <c r="B96" s="192" t="s">
        <v>225</v>
      </c>
      <c r="C96" s="191"/>
      <c r="D96" s="77" t="s">
        <v>578</v>
      </c>
      <c r="E96" s="138" t="s">
        <v>835</v>
      </c>
      <c r="F96" s="191"/>
      <c r="G96" s="77" t="s">
        <v>577</v>
      </c>
      <c r="H96" s="138" t="s">
        <v>87</v>
      </c>
      <c r="I96" s="191"/>
      <c r="J96" s="77" t="s">
        <v>576</v>
      </c>
      <c r="K96" s="133">
        <v>3</v>
      </c>
    </row>
    <row r="97" spans="1:11" s="131" customFormat="1" ht="17" thickBot="1" x14ac:dyDescent="0.25">
      <c r="A97" s="187" t="s">
        <v>575</v>
      </c>
      <c r="B97" s="190" t="s">
        <v>400</v>
      </c>
      <c r="C97" s="188"/>
      <c r="D97" s="187" t="s">
        <v>574</v>
      </c>
      <c r="E97" s="189" t="s">
        <v>836</v>
      </c>
      <c r="F97" s="188"/>
      <c r="G97" s="187" t="s">
        <v>572</v>
      </c>
      <c r="H97" s="189" t="s">
        <v>624</v>
      </c>
      <c r="I97" s="188"/>
      <c r="J97" s="187" t="s">
        <v>571</v>
      </c>
      <c r="K97" s="132">
        <v>1</v>
      </c>
    </row>
    <row r="98" spans="1:11" s="131" customFormat="1" ht="28" x14ac:dyDescent="0.2">
      <c r="A98" s="195" t="s">
        <v>583</v>
      </c>
      <c r="B98" s="192" t="s">
        <v>552</v>
      </c>
      <c r="C98" s="193"/>
      <c r="D98" s="77" t="s">
        <v>582</v>
      </c>
      <c r="E98" s="194" t="s">
        <v>639</v>
      </c>
      <c r="F98" s="193"/>
      <c r="G98" s="77" t="s">
        <v>581</v>
      </c>
      <c r="H98" s="194" t="s">
        <v>665</v>
      </c>
      <c r="I98" s="193"/>
      <c r="J98" s="77" t="s">
        <v>580</v>
      </c>
      <c r="K98" s="133">
        <v>2016</v>
      </c>
    </row>
    <row r="99" spans="1:11" s="131" customFormat="1" ht="28" x14ac:dyDescent="0.2">
      <c r="A99" s="77" t="s">
        <v>579</v>
      </c>
      <c r="B99" s="192" t="s">
        <v>225</v>
      </c>
      <c r="C99" s="191"/>
      <c r="D99" s="77" t="s">
        <v>578</v>
      </c>
      <c r="E99" s="138" t="s">
        <v>837</v>
      </c>
      <c r="F99" s="191"/>
      <c r="G99" s="77" t="s">
        <v>577</v>
      </c>
      <c r="H99" s="138" t="s">
        <v>663</v>
      </c>
      <c r="I99" s="191"/>
      <c r="J99" s="77" t="s">
        <v>576</v>
      </c>
      <c r="K99" s="133">
        <v>3</v>
      </c>
    </row>
    <row r="100" spans="1:11" s="131" customFormat="1" ht="17" thickBot="1" x14ac:dyDescent="0.25">
      <c r="A100" s="187" t="s">
        <v>575</v>
      </c>
      <c r="B100" s="190" t="s">
        <v>347</v>
      </c>
      <c r="C100" s="188"/>
      <c r="D100" s="187" t="s">
        <v>574</v>
      </c>
      <c r="E100" s="189" t="s">
        <v>838</v>
      </c>
      <c r="F100" s="188"/>
      <c r="G100" s="187" t="s">
        <v>572</v>
      </c>
      <c r="H100" s="189" t="s">
        <v>624</v>
      </c>
      <c r="I100" s="188"/>
      <c r="J100" s="187" t="s">
        <v>571</v>
      </c>
      <c r="K100" s="132">
        <v>1</v>
      </c>
    </row>
    <row r="101" spans="1:11" s="131" customFormat="1" ht="28" x14ac:dyDescent="0.2">
      <c r="A101" s="195" t="s">
        <v>583</v>
      </c>
      <c r="B101" s="192" t="s">
        <v>553</v>
      </c>
      <c r="C101" s="193"/>
      <c r="D101" s="77" t="s">
        <v>582</v>
      </c>
      <c r="E101" s="194" t="s">
        <v>647</v>
      </c>
      <c r="F101" s="193"/>
      <c r="G101" s="77" t="s">
        <v>581</v>
      </c>
      <c r="H101" s="194" t="s">
        <v>665</v>
      </c>
      <c r="I101" s="193"/>
      <c r="J101" s="77" t="s">
        <v>580</v>
      </c>
      <c r="K101" s="133">
        <v>2014</v>
      </c>
    </row>
    <row r="102" spans="1:11" s="131" customFormat="1" ht="28" x14ac:dyDescent="0.2">
      <c r="A102" s="77" t="s">
        <v>579</v>
      </c>
      <c r="B102" s="192" t="s">
        <v>225</v>
      </c>
      <c r="C102" s="191"/>
      <c r="D102" s="77" t="s">
        <v>578</v>
      </c>
      <c r="E102" s="138" t="s">
        <v>839</v>
      </c>
      <c r="F102" s="191"/>
      <c r="G102" s="77" t="s">
        <v>577</v>
      </c>
      <c r="H102" s="138" t="s">
        <v>663</v>
      </c>
      <c r="I102" s="191"/>
      <c r="J102" s="77" t="s">
        <v>576</v>
      </c>
      <c r="K102" s="133">
        <v>3</v>
      </c>
    </row>
    <row r="103" spans="1:11" s="131" customFormat="1" ht="17" thickBot="1" x14ac:dyDescent="0.25">
      <c r="A103" s="187" t="s">
        <v>575</v>
      </c>
      <c r="B103" s="190" t="s">
        <v>329</v>
      </c>
      <c r="C103" s="188"/>
      <c r="D103" s="187" t="s">
        <v>574</v>
      </c>
      <c r="E103" s="189" t="s">
        <v>840</v>
      </c>
      <c r="F103" s="188"/>
      <c r="G103" s="187" t="s">
        <v>572</v>
      </c>
      <c r="H103" s="189" t="s">
        <v>624</v>
      </c>
      <c r="I103" s="188"/>
      <c r="J103" s="187" t="s">
        <v>571</v>
      </c>
      <c r="K103" s="132">
        <v>1</v>
      </c>
    </row>
    <row r="104" spans="1:11" s="131" customFormat="1" ht="28" x14ac:dyDescent="0.2">
      <c r="A104" s="195" t="s">
        <v>583</v>
      </c>
      <c r="B104" s="192" t="s">
        <v>554</v>
      </c>
      <c r="C104" s="193"/>
      <c r="D104" s="77" t="s">
        <v>582</v>
      </c>
      <c r="E104" s="194" t="s">
        <v>841</v>
      </c>
      <c r="F104" s="193"/>
      <c r="G104" s="77" t="s">
        <v>581</v>
      </c>
      <c r="H104" s="194" t="s">
        <v>842</v>
      </c>
      <c r="I104" s="193"/>
      <c r="J104" s="77" t="s">
        <v>580</v>
      </c>
      <c r="K104" s="133">
        <v>2010</v>
      </c>
    </row>
    <row r="105" spans="1:11" s="131" customFormat="1" ht="28" x14ac:dyDescent="0.2">
      <c r="A105" s="77" t="s">
        <v>579</v>
      </c>
      <c r="B105" s="192" t="s">
        <v>225</v>
      </c>
      <c r="C105" s="191"/>
      <c r="D105" s="77" t="s">
        <v>578</v>
      </c>
      <c r="E105" s="138" t="s">
        <v>843</v>
      </c>
      <c r="F105" s="191"/>
      <c r="G105" s="77" t="s">
        <v>577</v>
      </c>
      <c r="H105" s="138" t="s">
        <v>790</v>
      </c>
      <c r="I105" s="191"/>
      <c r="J105" s="77" t="s">
        <v>576</v>
      </c>
      <c r="K105" s="133">
        <v>3</v>
      </c>
    </row>
    <row r="106" spans="1:11" s="131" customFormat="1" ht="17" thickBot="1" x14ac:dyDescent="0.25">
      <c r="A106" s="187" t="s">
        <v>575</v>
      </c>
      <c r="B106" s="190" t="s">
        <v>524</v>
      </c>
      <c r="C106" s="188"/>
      <c r="D106" s="187" t="s">
        <v>574</v>
      </c>
      <c r="E106" s="189" t="s">
        <v>844</v>
      </c>
      <c r="F106" s="188"/>
      <c r="G106" s="187" t="s">
        <v>572</v>
      </c>
      <c r="H106" s="189" t="s">
        <v>624</v>
      </c>
      <c r="I106" s="188"/>
      <c r="J106" s="187" t="s">
        <v>571</v>
      </c>
      <c r="K106" s="132">
        <v>1</v>
      </c>
    </row>
    <row r="107" spans="1:11" s="131" customFormat="1" ht="28" x14ac:dyDescent="0.2">
      <c r="A107" s="195" t="s">
        <v>583</v>
      </c>
      <c r="B107" s="192" t="s">
        <v>555</v>
      </c>
      <c r="C107" s="193"/>
      <c r="D107" s="77" t="s">
        <v>582</v>
      </c>
      <c r="E107" s="194" t="s">
        <v>841</v>
      </c>
      <c r="F107" s="193"/>
      <c r="G107" s="77" t="s">
        <v>581</v>
      </c>
      <c r="H107" s="194" t="s">
        <v>845</v>
      </c>
      <c r="I107" s="193"/>
      <c r="J107" s="77" t="s">
        <v>580</v>
      </c>
      <c r="K107" s="133">
        <v>2010</v>
      </c>
    </row>
    <row r="108" spans="1:11" s="131" customFormat="1" ht="28" x14ac:dyDescent="0.2">
      <c r="A108" s="77" t="s">
        <v>579</v>
      </c>
      <c r="B108" s="192" t="s">
        <v>225</v>
      </c>
      <c r="C108" s="191"/>
      <c r="D108" s="77" t="s">
        <v>578</v>
      </c>
      <c r="E108" s="138" t="s">
        <v>846</v>
      </c>
      <c r="F108" s="191"/>
      <c r="G108" s="77" t="s">
        <v>577</v>
      </c>
      <c r="H108" s="138" t="s">
        <v>847</v>
      </c>
      <c r="I108" s="191"/>
      <c r="J108" s="77" t="s">
        <v>576</v>
      </c>
      <c r="K108" s="133">
        <v>3</v>
      </c>
    </row>
    <row r="109" spans="1:11" s="131" customFormat="1" ht="17" thickBot="1" x14ac:dyDescent="0.25">
      <c r="A109" s="187" t="s">
        <v>575</v>
      </c>
      <c r="B109" s="190" t="s">
        <v>525</v>
      </c>
      <c r="C109" s="188"/>
      <c r="D109" s="187" t="s">
        <v>574</v>
      </c>
      <c r="E109" s="189" t="s">
        <v>848</v>
      </c>
      <c r="F109" s="188"/>
      <c r="G109" s="187" t="s">
        <v>572</v>
      </c>
      <c r="H109" s="189" t="s">
        <v>624</v>
      </c>
      <c r="I109" s="188"/>
      <c r="J109" s="187" t="s">
        <v>571</v>
      </c>
      <c r="K109" s="132">
        <v>1</v>
      </c>
    </row>
    <row r="110" spans="1:11" s="131" customFormat="1" ht="28" x14ac:dyDescent="0.2">
      <c r="A110" s="195" t="s">
        <v>583</v>
      </c>
      <c r="B110" s="192" t="s">
        <v>556</v>
      </c>
      <c r="C110" s="193"/>
      <c r="D110" s="77" t="s">
        <v>582</v>
      </c>
      <c r="E110" s="194" t="s">
        <v>841</v>
      </c>
      <c r="F110" s="193"/>
      <c r="G110" s="77" t="s">
        <v>581</v>
      </c>
      <c r="H110" s="194" t="s">
        <v>845</v>
      </c>
      <c r="I110" s="193"/>
      <c r="J110" s="77" t="s">
        <v>580</v>
      </c>
      <c r="K110" s="133">
        <v>2010</v>
      </c>
    </row>
    <row r="111" spans="1:11" s="131" customFormat="1" ht="28" x14ac:dyDescent="0.2">
      <c r="A111" s="77" t="s">
        <v>579</v>
      </c>
      <c r="B111" s="192" t="s">
        <v>225</v>
      </c>
      <c r="C111" s="191"/>
      <c r="D111" s="77" t="s">
        <v>578</v>
      </c>
      <c r="E111" s="138" t="s">
        <v>846</v>
      </c>
      <c r="F111" s="191"/>
      <c r="G111" s="77" t="s">
        <v>577</v>
      </c>
      <c r="H111" s="138" t="s">
        <v>847</v>
      </c>
      <c r="I111" s="191"/>
      <c r="J111" s="77" t="s">
        <v>576</v>
      </c>
      <c r="K111" s="133">
        <v>3</v>
      </c>
    </row>
    <row r="112" spans="1:11" s="131" customFormat="1" ht="17" thickBot="1" x14ac:dyDescent="0.25">
      <c r="A112" s="187" t="s">
        <v>575</v>
      </c>
      <c r="B112" s="190" t="s">
        <v>525</v>
      </c>
      <c r="C112" s="188"/>
      <c r="D112" s="187" t="s">
        <v>574</v>
      </c>
      <c r="E112" s="189" t="s">
        <v>849</v>
      </c>
      <c r="F112" s="188"/>
      <c r="G112" s="187" t="s">
        <v>572</v>
      </c>
      <c r="H112" s="189" t="s">
        <v>624</v>
      </c>
      <c r="I112" s="188"/>
      <c r="J112" s="187" t="s">
        <v>571</v>
      </c>
      <c r="K112" s="132">
        <v>1</v>
      </c>
    </row>
    <row r="113" spans="1:11" s="131" customFormat="1" ht="28" x14ac:dyDescent="0.2">
      <c r="A113" s="195" t="s">
        <v>583</v>
      </c>
      <c r="B113" s="192" t="s">
        <v>557</v>
      </c>
      <c r="C113" s="193"/>
      <c r="D113" s="77" t="s">
        <v>582</v>
      </c>
      <c r="E113" s="194" t="s">
        <v>841</v>
      </c>
      <c r="F113" s="193"/>
      <c r="G113" s="77" t="s">
        <v>581</v>
      </c>
      <c r="H113" s="194" t="s">
        <v>842</v>
      </c>
      <c r="I113" s="193"/>
      <c r="J113" s="77" t="s">
        <v>580</v>
      </c>
      <c r="K113" s="133">
        <v>2010</v>
      </c>
    </row>
    <row r="114" spans="1:11" s="131" customFormat="1" ht="28" x14ac:dyDescent="0.2">
      <c r="A114" s="77" t="s">
        <v>579</v>
      </c>
      <c r="B114" s="192" t="s">
        <v>225</v>
      </c>
      <c r="C114" s="191"/>
      <c r="D114" s="77" t="s">
        <v>578</v>
      </c>
      <c r="E114" s="138" t="s">
        <v>850</v>
      </c>
      <c r="F114" s="191"/>
      <c r="G114" s="77" t="s">
        <v>577</v>
      </c>
      <c r="H114" s="138" t="s">
        <v>573</v>
      </c>
      <c r="I114" s="191"/>
      <c r="J114" s="77" t="s">
        <v>576</v>
      </c>
      <c r="K114" s="133">
        <v>3</v>
      </c>
    </row>
    <row r="115" spans="1:11" s="131" customFormat="1" ht="17" thickBot="1" x14ac:dyDescent="0.25">
      <c r="A115" s="187" t="s">
        <v>575</v>
      </c>
      <c r="B115" s="190" t="s">
        <v>525</v>
      </c>
      <c r="C115" s="188"/>
      <c r="D115" s="187" t="s">
        <v>574</v>
      </c>
      <c r="E115" s="189" t="s">
        <v>851</v>
      </c>
      <c r="F115" s="188"/>
      <c r="G115" s="187" t="s">
        <v>572</v>
      </c>
      <c r="H115" s="189" t="s">
        <v>624</v>
      </c>
      <c r="I115" s="188"/>
      <c r="J115" s="187" t="s">
        <v>571</v>
      </c>
      <c r="K115" s="132">
        <v>1</v>
      </c>
    </row>
    <row r="116" spans="1:11" s="131" customFormat="1" ht="28" x14ac:dyDescent="0.2">
      <c r="A116" s="195" t="s">
        <v>583</v>
      </c>
      <c r="B116" s="192" t="s">
        <v>558</v>
      </c>
      <c r="C116" s="193"/>
      <c r="D116" s="77" t="s">
        <v>582</v>
      </c>
      <c r="E116" s="194" t="s">
        <v>841</v>
      </c>
      <c r="F116" s="193"/>
      <c r="G116" s="77" t="s">
        <v>581</v>
      </c>
      <c r="H116" s="194" t="s">
        <v>842</v>
      </c>
      <c r="I116" s="193"/>
      <c r="J116" s="77" t="s">
        <v>580</v>
      </c>
      <c r="K116" s="133">
        <v>2010</v>
      </c>
    </row>
    <row r="117" spans="1:11" s="131" customFormat="1" ht="28" x14ac:dyDescent="0.2">
      <c r="A117" s="77" t="s">
        <v>579</v>
      </c>
      <c r="B117" s="192" t="s">
        <v>225</v>
      </c>
      <c r="C117" s="191"/>
      <c r="D117" s="77" t="s">
        <v>578</v>
      </c>
      <c r="E117" s="138" t="s">
        <v>850</v>
      </c>
      <c r="F117" s="191"/>
      <c r="G117" s="77" t="s">
        <v>577</v>
      </c>
      <c r="H117" s="138" t="s">
        <v>573</v>
      </c>
      <c r="I117" s="191"/>
      <c r="J117" s="77" t="s">
        <v>576</v>
      </c>
      <c r="K117" s="133">
        <v>3</v>
      </c>
    </row>
    <row r="118" spans="1:11" s="131" customFormat="1" ht="17" thickBot="1" x14ac:dyDescent="0.25">
      <c r="A118" s="187" t="s">
        <v>575</v>
      </c>
      <c r="B118" s="190" t="s">
        <v>525</v>
      </c>
      <c r="C118" s="188"/>
      <c r="D118" s="187" t="s">
        <v>574</v>
      </c>
      <c r="E118" s="189" t="s">
        <v>852</v>
      </c>
      <c r="F118" s="188"/>
      <c r="G118" s="187" t="s">
        <v>572</v>
      </c>
      <c r="H118" s="189" t="s">
        <v>624</v>
      </c>
      <c r="I118" s="188"/>
      <c r="J118" s="187" t="s">
        <v>571</v>
      </c>
      <c r="K118" s="132">
        <v>1</v>
      </c>
    </row>
    <row r="119" spans="1:11" s="131" customFormat="1" ht="28" x14ac:dyDescent="0.2">
      <c r="A119" s="195" t="s">
        <v>583</v>
      </c>
      <c r="B119" s="192" t="s">
        <v>559</v>
      </c>
      <c r="C119" s="193"/>
      <c r="D119" s="77" t="s">
        <v>582</v>
      </c>
      <c r="E119" s="194" t="s">
        <v>783</v>
      </c>
      <c r="F119" s="193"/>
      <c r="G119" s="77" t="s">
        <v>581</v>
      </c>
      <c r="H119" s="194" t="s">
        <v>739</v>
      </c>
      <c r="I119" s="193"/>
      <c r="J119" s="77" t="s">
        <v>580</v>
      </c>
      <c r="K119" s="133">
        <v>2008</v>
      </c>
    </row>
    <row r="120" spans="1:11" s="131" customFormat="1" ht="28" x14ac:dyDescent="0.2">
      <c r="A120" s="77" t="s">
        <v>579</v>
      </c>
      <c r="B120" s="192" t="s">
        <v>225</v>
      </c>
      <c r="C120" s="191"/>
      <c r="D120" s="77" t="s">
        <v>578</v>
      </c>
      <c r="E120" s="138" t="s">
        <v>853</v>
      </c>
      <c r="F120" s="191"/>
      <c r="G120" s="77" t="s">
        <v>577</v>
      </c>
      <c r="H120" s="138" t="s">
        <v>87</v>
      </c>
      <c r="I120" s="191"/>
      <c r="J120" s="77" t="s">
        <v>576</v>
      </c>
      <c r="K120" s="133">
        <v>2</v>
      </c>
    </row>
    <row r="121" spans="1:11" s="131" customFormat="1" ht="17" thickBot="1" x14ac:dyDescent="0.25">
      <c r="A121" s="187" t="s">
        <v>575</v>
      </c>
      <c r="B121" s="190" t="s">
        <v>526</v>
      </c>
      <c r="C121" s="188"/>
      <c r="D121" s="187" t="s">
        <v>574</v>
      </c>
      <c r="E121" s="189" t="s">
        <v>854</v>
      </c>
      <c r="F121" s="188"/>
      <c r="G121" s="187" t="s">
        <v>572</v>
      </c>
      <c r="H121" s="189" t="s">
        <v>595</v>
      </c>
      <c r="I121" s="188"/>
      <c r="J121" s="187" t="s">
        <v>571</v>
      </c>
      <c r="K121" s="132">
        <v>1</v>
      </c>
    </row>
    <row r="122" spans="1:11" s="131" customFormat="1" ht="28" x14ac:dyDescent="0.2">
      <c r="A122" s="195" t="s">
        <v>583</v>
      </c>
      <c r="B122" s="192" t="s">
        <v>560</v>
      </c>
      <c r="C122" s="193"/>
      <c r="D122" s="77" t="s">
        <v>582</v>
      </c>
      <c r="E122" s="194" t="s">
        <v>783</v>
      </c>
      <c r="F122" s="193"/>
      <c r="G122" s="77" t="s">
        <v>581</v>
      </c>
      <c r="H122" s="194" t="s">
        <v>669</v>
      </c>
      <c r="I122" s="193"/>
      <c r="J122" s="77" t="s">
        <v>580</v>
      </c>
      <c r="K122" s="133">
        <v>2010</v>
      </c>
    </row>
    <row r="123" spans="1:11" s="131" customFormat="1" ht="28" x14ac:dyDescent="0.2">
      <c r="A123" s="77" t="s">
        <v>579</v>
      </c>
      <c r="B123" s="192" t="s">
        <v>225</v>
      </c>
      <c r="C123" s="191"/>
      <c r="D123" s="77" t="s">
        <v>578</v>
      </c>
      <c r="E123" s="138" t="s">
        <v>855</v>
      </c>
      <c r="F123" s="191"/>
      <c r="G123" s="77" t="s">
        <v>577</v>
      </c>
      <c r="H123" s="138" t="s">
        <v>573</v>
      </c>
      <c r="I123" s="191"/>
      <c r="J123" s="77" t="s">
        <v>576</v>
      </c>
      <c r="K123" s="133">
        <v>3</v>
      </c>
    </row>
    <row r="124" spans="1:11" s="131" customFormat="1" ht="17" thickBot="1" x14ac:dyDescent="0.25">
      <c r="A124" s="187" t="s">
        <v>575</v>
      </c>
      <c r="B124" s="190" t="s">
        <v>233</v>
      </c>
      <c r="C124" s="188"/>
      <c r="D124" s="187" t="s">
        <v>574</v>
      </c>
      <c r="E124" s="189" t="s">
        <v>856</v>
      </c>
      <c r="F124" s="188"/>
      <c r="G124" s="187" t="s">
        <v>572</v>
      </c>
      <c r="H124" s="189" t="s">
        <v>624</v>
      </c>
      <c r="I124" s="188"/>
      <c r="J124" s="187" t="s">
        <v>571</v>
      </c>
      <c r="K124" s="132">
        <v>1</v>
      </c>
    </row>
    <row r="125" spans="1:11" s="131" customFormat="1" ht="28" x14ac:dyDescent="0.2">
      <c r="A125" s="195" t="s">
        <v>583</v>
      </c>
      <c r="B125" s="192" t="s">
        <v>250</v>
      </c>
      <c r="C125" s="193"/>
      <c r="D125" s="77" t="s">
        <v>582</v>
      </c>
      <c r="E125" s="194" t="s">
        <v>573</v>
      </c>
      <c r="F125" s="193"/>
      <c r="G125" s="77" t="s">
        <v>581</v>
      </c>
      <c r="H125" s="138" t="s">
        <v>573</v>
      </c>
      <c r="I125" s="193"/>
      <c r="J125" s="77" t="s">
        <v>580</v>
      </c>
      <c r="K125" s="133" t="s">
        <v>573</v>
      </c>
    </row>
    <row r="126" spans="1:11" s="131" customFormat="1" ht="28" x14ac:dyDescent="0.2">
      <c r="A126" s="77" t="s">
        <v>579</v>
      </c>
      <c r="B126" s="192" t="s">
        <v>230</v>
      </c>
      <c r="C126" s="191"/>
      <c r="D126" s="77" t="s">
        <v>578</v>
      </c>
      <c r="E126" s="138" t="s">
        <v>573</v>
      </c>
      <c r="F126" s="191"/>
      <c r="G126" s="77" t="s">
        <v>577</v>
      </c>
      <c r="H126" s="138" t="s">
        <v>573</v>
      </c>
      <c r="I126" s="191"/>
      <c r="J126" s="77" t="s">
        <v>576</v>
      </c>
      <c r="K126" s="133">
        <v>3</v>
      </c>
    </row>
    <row r="127" spans="1:11" s="131" customFormat="1" ht="17" thickBot="1" x14ac:dyDescent="0.25">
      <c r="A127" s="187" t="s">
        <v>575</v>
      </c>
      <c r="B127" s="190"/>
      <c r="C127" s="188"/>
      <c r="D127" s="187" t="s">
        <v>574</v>
      </c>
      <c r="E127" s="189" t="s">
        <v>573</v>
      </c>
      <c r="F127" s="188"/>
      <c r="G127" s="187" t="s">
        <v>572</v>
      </c>
      <c r="H127" s="138" t="s">
        <v>573</v>
      </c>
      <c r="I127" s="188"/>
      <c r="J127" s="187" t="s">
        <v>571</v>
      </c>
      <c r="K127" s="132">
        <v>1</v>
      </c>
    </row>
    <row r="128" spans="1:11" s="131" customFormat="1" ht="28" x14ac:dyDescent="0.2">
      <c r="A128" s="195" t="s">
        <v>583</v>
      </c>
      <c r="B128" s="192" t="s">
        <v>249</v>
      </c>
      <c r="C128" s="193"/>
      <c r="D128" s="77" t="s">
        <v>582</v>
      </c>
      <c r="E128" s="194" t="s">
        <v>573</v>
      </c>
      <c r="F128" s="193"/>
      <c r="G128" s="77" t="s">
        <v>581</v>
      </c>
      <c r="H128" s="138" t="s">
        <v>573</v>
      </c>
      <c r="I128" s="193"/>
      <c r="J128" s="77" t="s">
        <v>580</v>
      </c>
      <c r="K128" s="133" t="s">
        <v>573</v>
      </c>
    </row>
    <row r="129" spans="1:11" s="131" customFormat="1" ht="28" x14ac:dyDescent="0.2">
      <c r="A129" s="77" t="s">
        <v>579</v>
      </c>
      <c r="B129" s="192" t="s">
        <v>229</v>
      </c>
      <c r="C129" s="191"/>
      <c r="D129" s="77" t="s">
        <v>578</v>
      </c>
      <c r="E129" s="138" t="s">
        <v>573</v>
      </c>
      <c r="F129" s="191"/>
      <c r="G129" s="77" t="s">
        <v>577</v>
      </c>
      <c r="H129" s="138" t="s">
        <v>573</v>
      </c>
      <c r="I129" s="191"/>
      <c r="J129" s="77" t="s">
        <v>576</v>
      </c>
      <c r="K129" s="133">
        <v>3</v>
      </c>
    </row>
    <row r="130" spans="1:11" s="131" customFormat="1" ht="17" thickBot="1" x14ac:dyDescent="0.25">
      <c r="A130" s="187" t="s">
        <v>575</v>
      </c>
      <c r="B130" s="190"/>
      <c r="C130" s="188"/>
      <c r="D130" s="187" t="s">
        <v>574</v>
      </c>
      <c r="E130" s="189" t="s">
        <v>573</v>
      </c>
      <c r="F130" s="188"/>
      <c r="G130" s="187" t="s">
        <v>572</v>
      </c>
      <c r="H130" s="138" t="s">
        <v>573</v>
      </c>
      <c r="I130" s="188"/>
      <c r="J130" s="187" t="s">
        <v>571</v>
      </c>
      <c r="K130" s="132">
        <v>1</v>
      </c>
    </row>
    <row r="131" spans="1:11" s="131" customFormat="1" ht="28" x14ac:dyDescent="0.2">
      <c r="A131" s="195" t="s">
        <v>583</v>
      </c>
      <c r="B131" s="192" t="s">
        <v>1045</v>
      </c>
      <c r="C131" s="193"/>
      <c r="D131" s="77" t="s">
        <v>582</v>
      </c>
      <c r="E131" s="194" t="s">
        <v>573</v>
      </c>
      <c r="F131" s="193"/>
      <c r="G131" s="77" t="s">
        <v>581</v>
      </c>
      <c r="H131" s="194" t="s">
        <v>665</v>
      </c>
      <c r="I131" s="193"/>
      <c r="J131" s="77" t="s">
        <v>580</v>
      </c>
      <c r="K131" s="133">
        <v>2009</v>
      </c>
    </row>
    <row r="132" spans="1:11" s="131" customFormat="1" ht="28" x14ac:dyDescent="0.2">
      <c r="A132" s="77" t="s">
        <v>579</v>
      </c>
      <c r="B132" s="192" t="s">
        <v>439</v>
      </c>
      <c r="C132" s="191"/>
      <c r="D132" s="77" t="s">
        <v>578</v>
      </c>
      <c r="E132" s="138" t="s">
        <v>573</v>
      </c>
      <c r="F132" s="191"/>
      <c r="G132" s="77" t="s">
        <v>577</v>
      </c>
      <c r="H132" s="138" t="s">
        <v>1046</v>
      </c>
      <c r="I132" s="191"/>
      <c r="J132" s="77" t="s">
        <v>576</v>
      </c>
      <c r="K132" s="133">
        <v>2</v>
      </c>
    </row>
    <row r="133" spans="1:11" s="131" customFormat="1" ht="17" thickBot="1" x14ac:dyDescent="0.25">
      <c r="A133" s="187" t="s">
        <v>575</v>
      </c>
      <c r="B133" s="190" t="s">
        <v>1047</v>
      </c>
      <c r="C133" s="188"/>
      <c r="D133" s="187" t="s">
        <v>574</v>
      </c>
      <c r="E133" s="189" t="s">
        <v>573</v>
      </c>
      <c r="F133" s="188"/>
      <c r="G133" s="187" t="s">
        <v>572</v>
      </c>
      <c r="H133" s="189" t="s">
        <v>595</v>
      </c>
      <c r="I133" s="188"/>
      <c r="J133" s="187" t="s">
        <v>571</v>
      </c>
      <c r="K133" s="132">
        <v>1</v>
      </c>
    </row>
    <row r="134" spans="1:11" s="131" customFormat="1" ht="28" x14ac:dyDescent="0.2">
      <c r="A134" s="195" t="s">
        <v>583</v>
      </c>
      <c r="B134" s="192" t="s">
        <v>1048</v>
      </c>
      <c r="C134" s="193"/>
      <c r="D134" s="77" t="s">
        <v>582</v>
      </c>
      <c r="E134" s="194" t="s">
        <v>573</v>
      </c>
      <c r="F134" s="193"/>
      <c r="G134" s="77" t="s">
        <v>581</v>
      </c>
      <c r="H134" s="194" t="s">
        <v>646</v>
      </c>
      <c r="I134" s="193"/>
      <c r="J134" s="77" t="s">
        <v>580</v>
      </c>
      <c r="K134" s="133">
        <v>2009</v>
      </c>
    </row>
    <row r="135" spans="1:11" s="131" customFormat="1" ht="28" x14ac:dyDescent="0.2">
      <c r="A135" s="77" t="s">
        <v>579</v>
      </c>
      <c r="B135" s="192" t="s">
        <v>439</v>
      </c>
      <c r="C135" s="191"/>
      <c r="D135" s="77" t="s">
        <v>578</v>
      </c>
      <c r="E135" s="138" t="s">
        <v>573</v>
      </c>
      <c r="F135" s="191"/>
      <c r="G135" s="77" t="s">
        <v>577</v>
      </c>
      <c r="H135" s="138" t="s">
        <v>1049</v>
      </c>
      <c r="I135" s="191"/>
      <c r="J135" s="77" t="s">
        <v>576</v>
      </c>
      <c r="K135" s="133">
        <v>2</v>
      </c>
    </row>
    <row r="136" spans="1:11" s="131" customFormat="1" ht="17" thickBot="1" x14ac:dyDescent="0.25">
      <c r="A136" s="187" t="s">
        <v>575</v>
      </c>
      <c r="B136" s="190" t="s">
        <v>1047</v>
      </c>
      <c r="C136" s="188"/>
      <c r="D136" s="187" t="s">
        <v>574</v>
      </c>
      <c r="E136" s="189" t="s">
        <v>573</v>
      </c>
      <c r="F136" s="188"/>
      <c r="G136" s="187" t="s">
        <v>572</v>
      </c>
      <c r="H136" s="189" t="s">
        <v>595</v>
      </c>
      <c r="I136" s="188"/>
      <c r="J136" s="187" t="s">
        <v>571</v>
      </c>
      <c r="K136" s="132">
        <v>1</v>
      </c>
    </row>
    <row r="137" spans="1:11" s="131" customFormat="1" ht="28" x14ac:dyDescent="0.2">
      <c r="A137" s="195" t="s">
        <v>583</v>
      </c>
      <c r="B137" s="192" t="s">
        <v>247</v>
      </c>
      <c r="C137" s="193"/>
      <c r="D137" s="77" t="s">
        <v>582</v>
      </c>
      <c r="E137" s="194" t="s">
        <v>857</v>
      </c>
      <c r="F137" s="193"/>
      <c r="G137" s="77" t="s">
        <v>581</v>
      </c>
      <c r="H137" s="194" t="s">
        <v>573</v>
      </c>
      <c r="I137" s="193"/>
      <c r="J137" s="77" t="s">
        <v>580</v>
      </c>
      <c r="K137" s="133">
        <v>2010</v>
      </c>
    </row>
    <row r="138" spans="1:11" s="131" customFormat="1" ht="28" x14ac:dyDescent="0.2">
      <c r="A138" s="77" t="s">
        <v>579</v>
      </c>
      <c r="B138" s="192" t="s">
        <v>228</v>
      </c>
      <c r="C138" s="191"/>
      <c r="D138" s="77" t="s">
        <v>578</v>
      </c>
      <c r="E138" s="138" t="s">
        <v>858</v>
      </c>
      <c r="F138" s="191"/>
      <c r="G138" s="77" t="s">
        <v>577</v>
      </c>
      <c r="H138" s="138" t="s">
        <v>859</v>
      </c>
      <c r="I138" s="191"/>
      <c r="J138" s="77" t="s">
        <v>576</v>
      </c>
      <c r="K138" s="133">
        <v>3</v>
      </c>
    </row>
    <row r="139" spans="1:11" s="131" customFormat="1" ht="17" thickBot="1" x14ac:dyDescent="0.25">
      <c r="A139" s="187" t="s">
        <v>575</v>
      </c>
      <c r="B139" s="190"/>
      <c r="C139" s="188"/>
      <c r="D139" s="187" t="s">
        <v>574</v>
      </c>
      <c r="E139" s="189" t="s">
        <v>860</v>
      </c>
      <c r="F139" s="188"/>
      <c r="G139" s="187" t="s">
        <v>572</v>
      </c>
      <c r="H139" s="189" t="s">
        <v>573</v>
      </c>
      <c r="I139" s="188"/>
      <c r="J139" s="187" t="s">
        <v>571</v>
      </c>
      <c r="K139" s="132">
        <v>1</v>
      </c>
    </row>
    <row r="140" spans="1:11" s="131" customFormat="1" ht="28" x14ac:dyDescent="0.2">
      <c r="A140" s="195" t="s">
        <v>583</v>
      </c>
      <c r="B140" s="192" t="s">
        <v>248</v>
      </c>
      <c r="C140" s="193"/>
      <c r="D140" s="77" t="s">
        <v>582</v>
      </c>
      <c r="E140" s="194" t="s">
        <v>857</v>
      </c>
      <c r="F140" s="193"/>
      <c r="G140" s="77" t="s">
        <v>581</v>
      </c>
      <c r="H140" s="194" t="s">
        <v>573</v>
      </c>
      <c r="I140" s="193"/>
      <c r="J140" s="77" t="s">
        <v>580</v>
      </c>
      <c r="K140" s="133">
        <v>2010</v>
      </c>
    </row>
    <row r="141" spans="1:11" s="131" customFormat="1" ht="28" x14ac:dyDescent="0.2">
      <c r="A141" s="77" t="s">
        <v>579</v>
      </c>
      <c r="B141" s="192" t="s">
        <v>228</v>
      </c>
      <c r="C141" s="191"/>
      <c r="D141" s="77" t="s">
        <v>578</v>
      </c>
      <c r="E141" s="138" t="s">
        <v>858</v>
      </c>
      <c r="F141" s="191"/>
      <c r="G141" s="77" t="s">
        <v>577</v>
      </c>
      <c r="H141" s="138" t="s">
        <v>859</v>
      </c>
      <c r="I141" s="191"/>
      <c r="J141" s="77" t="s">
        <v>576</v>
      </c>
      <c r="K141" s="133">
        <v>3</v>
      </c>
    </row>
    <row r="142" spans="1:11" s="131" customFormat="1" ht="17" thickBot="1" x14ac:dyDescent="0.25">
      <c r="A142" s="187" t="s">
        <v>575</v>
      </c>
      <c r="B142" s="190"/>
      <c r="C142" s="188"/>
      <c r="D142" s="187" t="s">
        <v>574</v>
      </c>
      <c r="E142" s="189" t="s">
        <v>860</v>
      </c>
      <c r="F142" s="188"/>
      <c r="G142" s="187" t="s">
        <v>572</v>
      </c>
      <c r="H142" s="189" t="s">
        <v>573</v>
      </c>
      <c r="I142" s="188"/>
      <c r="J142" s="187" t="s">
        <v>571</v>
      </c>
      <c r="K142" s="132">
        <v>1</v>
      </c>
    </row>
    <row r="143" spans="1:11" s="131" customFormat="1" ht="28" x14ac:dyDescent="0.2">
      <c r="A143" s="195" t="s">
        <v>583</v>
      </c>
      <c r="B143" s="192" t="s">
        <v>467</v>
      </c>
      <c r="C143" s="193"/>
      <c r="D143" s="77" t="s">
        <v>582</v>
      </c>
      <c r="E143" s="194" t="s">
        <v>861</v>
      </c>
      <c r="F143" s="193"/>
      <c r="G143" s="77" t="s">
        <v>581</v>
      </c>
      <c r="H143" s="194" t="s">
        <v>573</v>
      </c>
      <c r="I143" s="193"/>
      <c r="J143" s="77" t="s">
        <v>580</v>
      </c>
      <c r="K143" s="133">
        <v>2009</v>
      </c>
    </row>
    <row r="144" spans="1:11" s="131" customFormat="1" ht="28" x14ac:dyDescent="0.2">
      <c r="A144" s="77" t="s">
        <v>579</v>
      </c>
      <c r="B144" s="192" t="s">
        <v>228</v>
      </c>
      <c r="C144" s="191"/>
      <c r="D144" s="77" t="s">
        <v>578</v>
      </c>
      <c r="E144" s="138" t="s">
        <v>862</v>
      </c>
      <c r="F144" s="191"/>
      <c r="G144" s="77" t="s">
        <v>577</v>
      </c>
      <c r="H144" s="138" t="s">
        <v>863</v>
      </c>
      <c r="I144" s="191"/>
      <c r="J144" s="77" t="s">
        <v>576</v>
      </c>
      <c r="K144" s="133" t="s">
        <v>1128</v>
      </c>
    </row>
    <row r="145" spans="1:11" s="131" customFormat="1" ht="17" thickBot="1" x14ac:dyDescent="0.25">
      <c r="A145" s="187" t="s">
        <v>575</v>
      </c>
      <c r="B145" s="190"/>
      <c r="C145" s="188"/>
      <c r="D145" s="187" t="s">
        <v>574</v>
      </c>
      <c r="E145" s="189" t="s">
        <v>864</v>
      </c>
      <c r="F145" s="188"/>
      <c r="G145" s="187" t="s">
        <v>572</v>
      </c>
      <c r="H145" s="189" t="s">
        <v>573</v>
      </c>
      <c r="I145" s="188"/>
      <c r="J145" s="187" t="s">
        <v>571</v>
      </c>
      <c r="K145" s="132">
        <v>1</v>
      </c>
    </row>
    <row r="146" spans="1:11" s="131" customFormat="1" ht="28" x14ac:dyDescent="0.2">
      <c r="A146" s="195" t="s">
        <v>583</v>
      </c>
      <c r="B146" s="192" t="s">
        <v>562</v>
      </c>
      <c r="C146" s="193"/>
      <c r="D146" s="77" t="s">
        <v>582</v>
      </c>
      <c r="E146" s="194" t="s">
        <v>573</v>
      </c>
      <c r="F146" s="193"/>
      <c r="G146" s="77" t="s">
        <v>581</v>
      </c>
      <c r="H146" s="138" t="s">
        <v>573</v>
      </c>
      <c r="I146" s="193"/>
      <c r="J146" s="77" t="s">
        <v>580</v>
      </c>
      <c r="K146" s="133" t="s">
        <v>573</v>
      </c>
    </row>
    <row r="147" spans="1:11" s="131" customFormat="1" ht="28" x14ac:dyDescent="0.2">
      <c r="A147" s="77" t="s">
        <v>579</v>
      </c>
      <c r="B147" s="192" t="s">
        <v>230</v>
      </c>
      <c r="C147" s="191"/>
      <c r="D147" s="77" t="s">
        <v>578</v>
      </c>
      <c r="E147" s="138" t="s">
        <v>573</v>
      </c>
      <c r="F147" s="191"/>
      <c r="G147" s="77" t="s">
        <v>577</v>
      </c>
      <c r="H147" s="138" t="s">
        <v>573</v>
      </c>
      <c r="I147" s="191"/>
      <c r="J147" s="77" t="s">
        <v>576</v>
      </c>
      <c r="K147" s="133">
        <v>3</v>
      </c>
    </row>
    <row r="148" spans="1:11" s="131" customFormat="1" ht="17" thickBot="1" x14ac:dyDescent="0.25">
      <c r="A148" s="187" t="s">
        <v>575</v>
      </c>
      <c r="B148" s="190"/>
      <c r="C148" s="188"/>
      <c r="D148" s="187" t="s">
        <v>574</v>
      </c>
      <c r="E148" s="189" t="s">
        <v>573</v>
      </c>
      <c r="F148" s="188"/>
      <c r="G148" s="187" t="s">
        <v>572</v>
      </c>
      <c r="H148" s="138" t="s">
        <v>573</v>
      </c>
      <c r="I148" s="188"/>
      <c r="J148" s="187" t="s">
        <v>571</v>
      </c>
      <c r="K148" s="132">
        <v>1</v>
      </c>
    </row>
    <row r="149" spans="1:11" s="131" customFormat="1" ht="28" x14ac:dyDescent="0.2">
      <c r="A149" s="195" t="s">
        <v>583</v>
      </c>
      <c r="B149" s="192" t="s">
        <v>1050</v>
      </c>
      <c r="C149" s="193"/>
      <c r="D149" s="77" t="s">
        <v>582</v>
      </c>
      <c r="E149" s="194" t="s">
        <v>865</v>
      </c>
      <c r="F149" s="193"/>
      <c r="G149" s="77" t="s">
        <v>581</v>
      </c>
      <c r="H149" s="194" t="s">
        <v>739</v>
      </c>
      <c r="I149" s="193"/>
      <c r="J149" s="77" t="s">
        <v>580</v>
      </c>
      <c r="K149" s="133">
        <v>1987</v>
      </c>
    </row>
    <row r="150" spans="1:11" s="131" customFormat="1" ht="28" x14ac:dyDescent="0.2">
      <c r="A150" s="77" t="s">
        <v>579</v>
      </c>
      <c r="B150" s="192" t="s">
        <v>439</v>
      </c>
      <c r="C150" s="191"/>
      <c r="D150" s="77" t="s">
        <v>578</v>
      </c>
      <c r="E150" s="138" t="s">
        <v>573</v>
      </c>
      <c r="F150" s="191"/>
      <c r="G150" s="77" t="s">
        <v>577</v>
      </c>
      <c r="H150" s="138" t="s">
        <v>1051</v>
      </c>
      <c r="I150" s="191"/>
      <c r="J150" s="77" t="s">
        <v>576</v>
      </c>
      <c r="K150" s="133">
        <v>1</v>
      </c>
    </row>
    <row r="151" spans="1:11" s="131" customFormat="1" ht="17" thickBot="1" x14ac:dyDescent="0.25">
      <c r="A151" s="187" t="s">
        <v>575</v>
      </c>
      <c r="B151" s="190" t="s">
        <v>530</v>
      </c>
      <c r="C151" s="188"/>
      <c r="D151" s="187" t="s">
        <v>574</v>
      </c>
      <c r="E151" s="189" t="s">
        <v>573</v>
      </c>
      <c r="F151" s="188"/>
      <c r="G151" s="187" t="s">
        <v>572</v>
      </c>
      <c r="H151" s="189" t="s">
        <v>595</v>
      </c>
      <c r="I151" s="188"/>
      <c r="J151" s="187" t="s">
        <v>571</v>
      </c>
      <c r="K151" s="132">
        <v>1</v>
      </c>
    </row>
    <row r="152" spans="1:11" s="131" customFormat="1" ht="28" x14ac:dyDescent="0.2">
      <c r="A152" s="195" t="s">
        <v>583</v>
      </c>
      <c r="B152" s="192" t="s">
        <v>1052</v>
      </c>
      <c r="C152" s="193"/>
      <c r="D152" s="77" t="s">
        <v>582</v>
      </c>
      <c r="E152" s="194" t="s">
        <v>783</v>
      </c>
      <c r="F152" s="193"/>
      <c r="G152" s="77" t="s">
        <v>581</v>
      </c>
      <c r="H152" s="194" t="s">
        <v>802</v>
      </c>
      <c r="I152" s="193"/>
      <c r="J152" s="77" t="s">
        <v>580</v>
      </c>
      <c r="K152" s="133" t="s">
        <v>573</v>
      </c>
    </row>
    <row r="153" spans="1:11" s="131" customFormat="1" ht="28" x14ac:dyDescent="0.2">
      <c r="A153" s="77" t="s">
        <v>579</v>
      </c>
      <c r="B153" s="192" t="s">
        <v>439</v>
      </c>
      <c r="C153" s="191"/>
      <c r="D153" s="77" t="s">
        <v>578</v>
      </c>
      <c r="E153" s="138" t="s">
        <v>866</v>
      </c>
      <c r="F153" s="191"/>
      <c r="G153" s="77" t="s">
        <v>577</v>
      </c>
      <c r="H153" s="138" t="s">
        <v>573</v>
      </c>
      <c r="I153" s="191"/>
      <c r="J153" s="77" t="s">
        <v>576</v>
      </c>
      <c r="K153" s="133">
        <v>2</v>
      </c>
    </row>
    <row r="154" spans="1:11" s="131" customFormat="1" ht="17" thickBot="1" x14ac:dyDescent="0.25">
      <c r="A154" s="187" t="s">
        <v>575</v>
      </c>
      <c r="B154" s="190" t="s">
        <v>1053</v>
      </c>
      <c r="C154" s="188"/>
      <c r="D154" s="187" t="s">
        <v>574</v>
      </c>
      <c r="E154" s="189" t="s">
        <v>867</v>
      </c>
      <c r="F154" s="188"/>
      <c r="G154" s="187" t="s">
        <v>572</v>
      </c>
      <c r="H154" s="189" t="s">
        <v>595</v>
      </c>
      <c r="I154" s="188"/>
      <c r="J154" s="187" t="s">
        <v>571</v>
      </c>
      <c r="K154" s="132">
        <v>1</v>
      </c>
    </row>
    <row r="155" spans="1:11" s="131" customFormat="1" ht="28" x14ac:dyDescent="0.2">
      <c r="A155" s="195" t="s">
        <v>583</v>
      </c>
      <c r="B155" s="192" t="s">
        <v>563</v>
      </c>
      <c r="C155" s="193"/>
      <c r="D155" s="77" t="s">
        <v>582</v>
      </c>
      <c r="E155" s="194" t="s">
        <v>573</v>
      </c>
      <c r="F155" s="193"/>
      <c r="G155" s="77" t="s">
        <v>581</v>
      </c>
      <c r="H155" s="194" t="s">
        <v>1027</v>
      </c>
      <c r="I155" s="193"/>
      <c r="J155" s="77" t="s">
        <v>580</v>
      </c>
      <c r="K155" s="133">
        <v>2003</v>
      </c>
    </row>
    <row r="156" spans="1:11" s="131" customFormat="1" ht="28" x14ac:dyDescent="0.2">
      <c r="A156" s="77" t="s">
        <v>579</v>
      </c>
      <c r="B156" s="192" t="s">
        <v>372</v>
      </c>
      <c r="C156" s="191"/>
      <c r="D156" s="77" t="s">
        <v>578</v>
      </c>
      <c r="E156" s="138" t="s">
        <v>573</v>
      </c>
      <c r="F156" s="191"/>
      <c r="G156" s="77" t="s">
        <v>577</v>
      </c>
      <c r="H156" s="194" t="s">
        <v>1027</v>
      </c>
      <c r="I156" s="191"/>
      <c r="J156" s="77" t="s">
        <v>576</v>
      </c>
      <c r="K156" s="133">
        <v>3</v>
      </c>
    </row>
    <row r="157" spans="1:11" s="131" customFormat="1" ht="17" thickBot="1" x14ac:dyDescent="0.25">
      <c r="A157" s="187" t="s">
        <v>575</v>
      </c>
      <c r="B157" s="190"/>
      <c r="C157" s="188"/>
      <c r="D157" s="187" t="s">
        <v>574</v>
      </c>
      <c r="E157" s="189" t="s">
        <v>573</v>
      </c>
      <c r="F157" s="188"/>
      <c r="G157" s="187" t="s">
        <v>572</v>
      </c>
      <c r="H157" s="189" t="s">
        <v>573</v>
      </c>
      <c r="I157" s="188"/>
      <c r="J157" s="187" t="s">
        <v>571</v>
      </c>
      <c r="K157" s="132">
        <v>2</v>
      </c>
    </row>
    <row r="158" spans="1:11" s="131" customFormat="1" ht="28" x14ac:dyDescent="0.2">
      <c r="A158" s="195" t="s">
        <v>583</v>
      </c>
      <c r="B158" s="192" t="s">
        <v>564</v>
      </c>
      <c r="C158" s="193"/>
      <c r="D158" s="77" t="s">
        <v>582</v>
      </c>
      <c r="E158" s="194" t="s">
        <v>869</v>
      </c>
      <c r="F158" s="193"/>
      <c r="G158" s="77" t="s">
        <v>581</v>
      </c>
      <c r="H158" s="194" t="s">
        <v>870</v>
      </c>
      <c r="I158" s="193"/>
      <c r="J158" s="77" t="s">
        <v>580</v>
      </c>
      <c r="K158" s="133" t="s">
        <v>573</v>
      </c>
    </row>
    <row r="159" spans="1:11" s="131" customFormat="1" ht="28" x14ac:dyDescent="0.2">
      <c r="A159" s="77" t="s">
        <v>579</v>
      </c>
      <c r="B159" s="192" t="s">
        <v>519</v>
      </c>
      <c r="C159" s="191"/>
      <c r="D159" s="77" t="s">
        <v>578</v>
      </c>
      <c r="E159" s="138" t="s">
        <v>871</v>
      </c>
      <c r="F159" s="191"/>
      <c r="G159" s="77" t="s">
        <v>577</v>
      </c>
      <c r="H159" s="138" t="s">
        <v>872</v>
      </c>
      <c r="I159" s="191"/>
      <c r="J159" s="77" t="s">
        <v>576</v>
      </c>
      <c r="K159" s="133">
        <v>2</v>
      </c>
    </row>
    <row r="160" spans="1:11" s="131" customFormat="1" ht="17" thickBot="1" x14ac:dyDescent="0.25">
      <c r="A160" s="187" t="s">
        <v>575</v>
      </c>
      <c r="B160" s="190" t="s">
        <v>532</v>
      </c>
      <c r="C160" s="188"/>
      <c r="D160" s="187" t="s">
        <v>574</v>
      </c>
      <c r="E160" s="189" t="s">
        <v>873</v>
      </c>
      <c r="F160" s="188"/>
      <c r="G160" s="187" t="s">
        <v>572</v>
      </c>
      <c r="H160" s="189" t="s">
        <v>624</v>
      </c>
      <c r="I160" s="188"/>
      <c r="J160" s="187" t="s">
        <v>571</v>
      </c>
      <c r="K160" s="132">
        <v>1</v>
      </c>
    </row>
    <row r="161" spans="1:11" s="131" customFormat="1" ht="28" x14ac:dyDescent="0.2">
      <c r="A161" s="195" t="s">
        <v>583</v>
      </c>
      <c r="B161" s="192" t="s">
        <v>565</v>
      </c>
      <c r="C161" s="193"/>
      <c r="D161" s="77" t="s">
        <v>582</v>
      </c>
      <c r="E161" s="194" t="s">
        <v>573</v>
      </c>
      <c r="F161" s="193"/>
      <c r="G161" s="77" t="s">
        <v>581</v>
      </c>
      <c r="H161" s="194" t="s">
        <v>573</v>
      </c>
      <c r="I161" s="193"/>
      <c r="J161" s="77" t="s">
        <v>580</v>
      </c>
      <c r="K161" s="133">
        <v>2003</v>
      </c>
    </row>
    <row r="162" spans="1:11" s="131" customFormat="1" ht="28" x14ac:dyDescent="0.2">
      <c r="A162" s="77" t="s">
        <v>579</v>
      </c>
      <c r="B162" s="192" t="s">
        <v>372</v>
      </c>
      <c r="C162" s="191"/>
      <c r="D162" s="77" t="s">
        <v>578</v>
      </c>
      <c r="E162" s="138" t="s">
        <v>573</v>
      </c>
      <c r="F162" s="191"/>
      <c r="G162" s="77" t="s">
        <v>577</v>
      </c>
      <c r="H162" s="138" t="s">
        <v>573</v>
      </c>
      <c r="I162" s="191"/>
      <c r="J162" s="77" t="s">
        <v>576</v>
      </c>
      <c r="K162" s="133">
        <v>3</v>
      </c>
    </row>
    <row r="163" spans="1:11" s="131" customFormat="1" ht="17" thickBot="1" x14ac:dyDescent="0.25">
      <c r="A163" s="187" t="s">
        <v>575</v>
      </c>
      <c r="B163" s="190" t="s">
        <v>532</v>
      </c>
      <c r="C163" s="188"/>
      <c r="D163" s="187" t="s">
        <v>574</v>
      </c>
      <c r="E163" s="189" t="s">
        <v>573</v>
      </c>
      <c r="F163" s="188"/>
      <c r="G163" s="187" t="s">
        <v>572</v>
      </c>
      <c r="H163" s="189" t="s">
        <v>595</v>
      </c>
      <c r="I163" s="188"/>
      <c r="J163" s="187" t="s">
        <v>571</v>
      </c>
      <c r="K163" s="132">
        <v>8</v>
      </c>
    </row>
    <row r="164" spans="1:11" s="131" customFormat="1" ht="28" x14ac:dyDescent="0.2">
      <c r="A164" s="195" t="s">
        <v>583</v>
      </c>
      <c r="B164" s="192" t="s">
        <v>566</v>
      </c>
      <c r="C164" s="193"/>
      <c r="D164" s="77" t="s">
        <v>582</v>
      </c>
      <c r="E164" s="194" t="s">
        <v>573</v>
      </c>
      <c r="F164" s="193"/>
      <c r="G164" s="77" t="s">
        <v>581</v>
      </c>
      <c r="H164" s="194" t="s">
        <v>573</v>
      </c>
      <c r="I164" s="193"/>
      <c r="J164" s="77" t="s">
        <v>580</v>
      </c>
      <c r="K164" s="133">
        <v>2003</v>
      </c>
    </row>
    <row r="165" spans="1:11" s="131" customFormat="1" ht="28" x14ac:dyDescent="0.2">
      <c r="A165" s="77" t="s">
        <v>579</v>
      </c>
      <c r="B165" s="192" t="s">
        <v>372</v>
      </c>
      <c r="C165" s="191"/>
      <c r="D165" s="77" t="s">
        <v>578</v>
      </c>
      <c r="E165" s="138" t="s">
        <v>874</v>
      </c>
      <c r="F165" s="191"/>
      <c r="G165" s="77" t="s">
        <v>577</v>
      </c>
      <c r="H165" s="138" t="s">
        <v>573</v>
      </c>
      <c r="I165" s="191"/>
      <c r="J165" s="77" t="s">
        <v>576</v>
      </c>
      <c r="K165" s="133">
        <v>3</v>
      </c>
    </row>
    <row r="166" spans="1:11" s="131" customFormat="1" ht="17" thickBot="1" x14ac:dyDescent="0.25">
      <c r="A166" s="187" t="s">
        <v>575</v>
      </c>
      <c r="B166" s="190" t="s">
        <v>533</v>
      </c>
      <c r="C166" s="188"/>
      <c r="D166" s="187" t="s">
        <v>574</v>
      </c>
      <c r="E166" s="189" t="s">
        <v>875</v>
      </c>
      <c r="F166" s="188"/>
      <c r="G166" s="187" t="s">
        <v>572</v>
      </c>
      <c r="H166" s="189" t="s">
        <v>595</v>
      </c>
      <c r="I166" s="188"/>
      <c r="J166" s="187" t="s">
        <v>571</v>
      </c>
      <c r="K166" s="132">
        <v>4</v>
      </c>
    </row>
    <row r="167" spans="1:11" s="131" customFormat="1" ht="28" x14ac:dyDescent="0.2">
      <c r="A167" s="195" t="s">
        <v>583</v>
      </c>
      <c r="B167" s="192" t="s">
        <v>567</v>
      </c>
      <c r="C167" s="193"/>
      <c r="D167" s="77" t="s">
        <v>582</v>
      </c>
      <c r="E167" s="194" t="s">
        <v>573</v>
      </c>
      <c r="F167" s="193"/>
      <c r="G167" s="77" t="s">
        <v>581</v>
      </c>
      <c r="H167" s="194" t="s">
        <v>573</v>
      </c>
      <c r="I167" s="193"/>
      <c r="J167" s="77" t="s">
        <v>580</v>
      </c>
      <c r="K167" s="133" t="s">
        <v>573</v>
      </c>
    </row>
    <row r="168" spans="1:11" s="131" customFormat="1" ht="28" x14ac:dyDescent="0.2">
      <c r="A168" s="77" t="s">
        <v>579</v>
      </c>
      <c r="B168" s="192" t="s">
        <v>229</v>
      </c>
      <c r="C168" s="191"/>
      <c r="D168" s="77" t="s">
        <v>578</v>
      </c>
      <c r="E168" s="138" t="s">
        <v>573</v>
      </c>
      <c r="F168" s="191"/>
      <c r="G168" s="77" t="s">
        <v>577</v>
      </c>
      <c r="H168" s="138" t="s">
        <v>573</v>
      </c>
      <c r="I168" s="191"/>
      <c r="J168" s="77" t="s">
        <v>576</v>
      </c>
      <c r="K168" s="133">
        <v>3</v>
      </c>
    </row>
    <row r="169" spans="1:11" s="131" customFormat="1" ht="17" thickBot="1" x14ac:dyDescent="0.25">
      <c r="A169" s="187" t="s">
        <v>575</v>
      </c>
      <c r="B169" s="190" t="s">
        <v>238</v>
      </c>
      <c r="C169" s="188"/>
      <c r="D169" s="187" t="s">
        <v>574</v>
      </c>
      <c r="E169" s="189" t="s">
        <v>573</v>
      </c>
      <c r="F169" s="188"/>
      <c r="G169" s="187" t="s">
        <v>572</v>
      </c>
      <c r="H169" s="189" t="s">
        <v>573</v>
      </c>
      <c r="I169" s="188"/>
      <c r="J169" s="187" t="s">
        <v>571</v>
      </c>
      <c r="K169" s="132">
        <v>3</v>
      </c>
    </row>
  </sheetData>
  <mergeCells count="4">
    <mergeCell ref="A6:B6"/>
    <mergeCell ref="D6:E6"/>
    <mergeCell ref="G6:H6"/>
    <mergeCell ref="J6:K6"/>
  </mergeCells>
  <pageMargins left="0.7" right="0.7" top="0.75" bottom="0.75" header="0.3" footer="0.3"/>
  <pageSetup scale="72" fitToHeight="0" orientation="landscape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9132-FEA1-4B03-9660-F9BA6DAF4671}">
  <sheetPr>
    <pageSetUpPr fitToPage="1"/>
  </sheetPr>
  <dimension ref="A1:P172"/>
  <sheetViews>
    <sheetView zoomScaleNormal="100" workbookViewId="0">
      <selection activeCell="K20" sqref="K20"/>
    </sheetView>
  </sheetViews>
  <sheetFormatPr baseColWidth="10" defaultColWidth="9.1640625" defaultRowHeight="15" x14ac:dyDescent="0.2"/>
  <cols>
    <col min="1" max="1" width="15.33203125" style="139" customWidth="1"/>
    <col min="2" max="2" width="22.6640625" style="139" bestFit="1" customWidth="1"/>
    <col min="3" max="3" width="15.1640625" style="139" bestFit="1" customWidth="1"/>
    <col min="4" max="4" width="14" style="139" bestFit="1" customWidth="1"/>
    <col min="5" max="5" width="17.5" style="139" bestFit="1" customWidth="1"/>
    <col min="6" max="6" width="33" style="139" bestFit="1" customWidth="1"/>
    <col min="7" max="7" width="18.83203125" style="140" customWidth="1"/>
    <col min="8" max="9" width="10.1640625" style="139" bestFit="1" customWidth="1"/>
    <col min="10" max="10" width="15" style="140" bestFit="1" customWidth="1"/>
    <col min="11" max="11" width="16.83203125" style="139" bestFit="1" customWidth="1"/>
    <col min="12" max="12" width="21.6640625" style="139" bestFit="1" customWidth="1"/>
    <col min="13" max="16384" width="9.1640625" style="139"/>
  </cols>
  <sheetData>
    <row r="1" spans="1:16" s="121" customFormat="1" ht="20" x14ac:dyDescent="0.2">
      <c r="A1" s="3" t="s">
        <v>916</v>
      </c>
      <c r="C1" s="199"/>
      <c r="J1" s="122"/>
    </row>
    <row r="2" spans="1:16" s="121" customFormat="1" ht="15" customHeight="1" x14ac:dyDescent="0.2">
      <c r="A2" s="4" t="s">
        <v>1157</v>
      </c>
      <c r="C2" s="199"/>
      <c r="J2" s="122"/>
    </row>
    <row r="3" spans="1:16" s="126" customFormat="1" ht="13" x14ac:dyDescent="0.15">
      <c r="B3" s="127"/>
      <c r="E3" s="129"/>
      <c r="H3" s="129"/>
      <c r="J3" s="127"/>
      <c r="K3" s="130"/>
      <c r="L3" s="128"/>
      <c r="M3" s="128"/>
      <c r="N3" s="134"/>
      <c r="O3" s="134"/>
      <c r="P3" s="127"/>
    </row>
    <row r="4" spans="1:16" s="126" customFormat="1" ht="24" customHeight="1" x14ac:dyDescent="0.15">
      <c r="A4" s="137"/>
      <c r="B4" s="127"/>
      <c r="D4" s="136"/>
      <c r="E4" s="135"/>
      <c r="G4" s="136"/>
      <c r="H4" s="135"/>
      <c r="J4" s="127"/>
      <c r="K4" s="130"/>
      <c r="L4" s="128"/>
      <c r="M4" s="128"/>
      <c r="N4" s="134"/>
      <c r="O4" s="134"/>
      <c r="P4" s="127"/>
    </row>
    <row r="5" spans="1:16" hidden="1" x14ac:dyDescent="0.2"/>
    <row r="6" spans="1:16" ht="9" customHeight="1" x14ac:dyDescent="0.2"/>
    <row r="7" spans="1:16" ht="48" x14ac:dyDescent="0.2">
      <c r="A7" s="321" t="s">
        <v>876</v>
      </c>
      <c r="B7" s="321" t="s">
        <v>579</v>
      </c>
      <c r="C7" s="321" t="s">
        <v>575</v>
      </c>
      <c r="D7" s="321" t="s">
        <v>583</v>
      </c>
      <c r="E7" s="321" t="s">
        <v>582</v>
      </c>
      <c r="F7" s="321" t="s">
        <v>578</v>
      </c>
      <c r="G7" s="322" t="s">
        <v>574</v>
      </c>
      <c r="H7" s="323" t="s">
        <v>877</v>
      </c>
      <c r="I7" s="323" t="s">
        <v>577</v>
      </c>
      <c r="J7" s="324" t="s">
        <v>580</v>
      </c>
      <c r="K7" s="321" t="s">
        <v>878</v>
      </c>
      <c r="L7" s="321" t="s">
        <v>879</v>
      </c>
    </row>
    <row r="8" spans="1:16" x14ac:dyDescent="0.2">
      <c r="A8" s="390" t="s">
        <v>208</v>
      </c>
      <c r="B8" s="317"/>
      <c r="C8" s="317"/>
      <c r="D8" s="317"/>
      <c r="E8" s="317"/>
      <c r="F8" s="317"/>
      <c r="G8" s="318"/>
      <c r="H8" s="317"/>
      <c r="I8" s="317"/>
      <c r="J8" s="318"/>
      <c r="K8" s="317"/>
      <c r="L8" s="317"/>
    </row>
    <row r="9" spans="1:16" x14ac:dyDescent="0.2">
      <c r="A9" s="390"/>
      <c r="B9" s="317" t="s">
        <v>225</v>
      </c>
      <c r="C9" s="317" t="s">
        <v>520</v>
      </c>
      <c r="D9" s="317" t="s">
        <v>240</v>
      </c>
      <c r="E9" s="317" t="s">
        <v>639</v>
      </c>
      <c r="F9" s="317" t="s">
        <v>776</v>
      </c>
      <c r="G9" s="318" t="s">
        <v>778</v>
      </c>
      <c r="H9" s="317">
        <v>25</v>
      </c>
      <c r="I9" s="317">
        <v>400</v>
      </c>
      <c r="J9" s="318" t="s">
        <v>880</v>
      </c>
      <c r="K9" s="317" t="s">
        <v>624</v>
      </c>
      <c r="L9" s="317"/>
    </row>
    <row r="10" spans="1:16" x14ac:dyDescent="0.2">
      <c r="A10" s="317"/>
      <c r="B10" s="317" t="s">
        <v>328</v>
      </c>
      <c r="C10" s="317" t="s">
        <v>520</v>
      </c>
      <c r="D10" s="317" t="s">
        <v>330</v>
      </c>
      <c r="E10" s="317" t="s">
        <v>632</v>
      </c>
      <c r="F10" s="317" t="s">
        <v>779</v>
      </c>
      <c r="G10" s="317" t="s">
        <v>780</v>
      </c>
      <c r="H10" s="317">
        <v>1</v>
      </c>
      <c r="I10" s="317" t="s">
        <v>87</v>
      </c>
      <c r="J10" s="317">
        <v>2010</v>
      </c>
      <c r="K10" s="317" t="s">
        <v>628</v>
      </c>
      <c r="L10" s="317"/>
    </row>
    <row r="11" spans="1:16" x14ac:dyDescent="0.2">
      <c r="A11" s="317"/>
      <c r="B11" s="317" t="s">
        <v>328</v>
      </c>
      <c r="C11" s="317" t="s">
        <v>520</v>
      </c>
      <c r="D11" s="317" t="s">
        <v>332</v>
      </c>
      <c r="E11" s="317" t="s">
        <v>647</v>
      </c>
      <c r="F11" s="317" t="s">
        <v>781</v>
      </c>
      <c r="G11" s="318" t="s">
        <v>782</v>
      </c>
      <c r="H11" s="317">
        <v>20</v>
      </c>
      <c r="I11" s="317" t="s">
        <v>87</v>
      </c>
      <c r="J11" s="318" t="s">
        <v>881</v>
      </c>
      <c r="K11" s="317" t="s">
        <v>595</v>
      </c>
      <c r="L11" s="317"/>
    </row>
    <row r="12" spans="1:16" x14ac:dyDescent="0.2">
      <c r="A12" s="317"/>
      <c r="B12" s="317" t="s">
        <v>225</v>
      </c>
      <c r="C12" s="317" t="s">
        <v>520</v>
      </c>
      <c r="D12" s="317" t="s">
        <v>241</v>
      </c>
      <c r="E12" s="317" t="s">
        <v>783</v>
      </c>
      <c r="F12" s="317" t="s">
        <v>784</v>
      </c>
      <c r="G12" s="318" t="s">
        <v>785</v>
      </c>
      <c r="H12" s="317">
        <v>7.5</v>
      </c>
      <c r="I12" s="317" t="s">
        <v>87</v>
      </c>
      <c r="J12" s="318" t="s">
        <v>882</v>
      </c>
      <c r="K12" s="317" t="s">
        <v>595</v>
      </c>
      <c r="L12" s="317"/>
    </row>
    <row r="13" spans="1:16" x14ac:dyDescent="0.2">
      <c r="A13" s="317"/>
      <c r="B13" s="317" t="s">
        <v>225</v>
      </c>
      <c r="C13" s="317" t="s">
        <v>520</v>
      </c>
      <c r="D13" s="317" t="s">
        <v>242</v>
      </c>
      <c r="E13" s="317" t="s">
        <v>783</v>
      </c>
      <c r="F13" s="317" t="s">
        <v>786</v>
      </c>
      <c r="G13" s="318" t="s">
        <v>787</v>
      </c>
      <c r="H13" s="317">
        <v>7.5</v>
      </c>
      <c r="I13" s="317">
        <v>180</v>
      </c>
      <c r="J13" s="318" t="s">
        <v>883</v>
      </c>
      <c r="K13" s="317" t="s">
        <v>624</v>
      </c>
      <c r="L13" s="317"/>
    </row>
    <row r="14" spans="1:16" x14ac:dyDescent="0.2">
      <c r="A14" s="317"/>
      <c r="B14" s="317" t="s">
        <v>518</v>
      </c>
      <c r="C14" s="317" t="s">
        <v>520</v>
      </c>
      <c r="D14" s="317" t="s">
        <v>534</v>
      </c>
      <c r="E14" s="317" t="s">
        <v>788</v>
      </c>
      <c r="F14" s="317" t="s">
        <v>789</v>
      </c>
      <c r="G14" s="318" t="s">
        <v>791</v>
      </c>
      <c r="H14" s="317" t="s">
        <v>87</v>
      </c>
      <c r="I14" s="317">
        <v>540</v>
      </c>
      <c r="J14" s="318" t="s">
        <v>884</v>
      </c>
      <c r="K14" s="317" t="s">
        <v>87</v>
      </c>
      <c r="L14" s="317"/>
    </row>
    <row r="15" spans="1:16" x14ac:dyDescent="0.2">
      <c r="A15" s="317"/>
      <c r="B15" s="317" t="s">
        <v>518</v>
      </c>
      <c r="C15" s="317" t="s">
        <v>520</v>
      </c>
      <c r="D15" s="317" t="s">
        <v>535</v>
      </c>
      <c r="E15" s="317" t="s">
        <v>788</v>
      </c>
      <c r="F15" s="317" t="s">
        <v>789</v>
      </c>
      <c r="G15" s="318" t="s">
        <v>793</v>
      </c>
      <c r="H15" s="317" t="s">
        <v>87</v>
      </c>
      <c r="I15" s="317">
        <v>648</v>
      </c>
      <c r="J15" s="318" t="s">
        <v>884</v>
      </c>
      <c r="K15" s="317" t="s">
        <v>87</v>
      </c>
      <c r="L15" s="317"/>
    </row>
    <row r="16" spans="1:16" x14ac:dyDescent="0.2">
      <c r="A16" s="317"/>
      <c r="B16" s="317" t="s">
        <v>225</v>
      </c>
      <c r="C16" s="317" t="s">
        <v>521</v>
      </c>
      <c r="D16" s="317" t="s">
        <v>243</v>
      </c>
      <c r="E16" s="317" t="s">
        <v>783</v>
      </c>
      <c r="F16" s="317" t="s">
        <v>795</v>
      </c>
      <c r="G16" s="318" t="s">
        <v>796</v>
      </c>
      <c r="H16" s="317">
        <v>25</v>
      </c>
      <c r="I16" s="317" t="s">
        <v>87</v>
      </c>
      <c r="J16" s="318" t="s">
        <v>883</v>
      </c>
      <c r="K16" s="317" t="s">
        <v>624</v>
      </c>
      <c r="L16" s="317"/>
    </row>
    <row r="17" spans="1:12" x14ac:dyDescent="0.2">
      <c r="A17" s="317"/>
      <c r="B17" s="317" t="s">
        <v>226</v>
      </c>
      <c r="C17" s="317" t="s">
        <v>235</v>
      </c>
      <c r="D17" s="317" t="s">
        <v>536</v>
      </c>
      <c r="E17" s="317" t="s">
        <v>797</v>
      </c>
      <c r="F17" s="317" t="s">
        <v>798</v>
      </c>
      <c r="G17" s="318" t="s">
        <v>885</v>
      </c>
      <c r="H17" s="317" t="s">
        <v>87</v>
      </c>
      <c r="I17" s="317" t="s">
        <v>87</v>
      </c>
      <c r="J17" s="318" t="s">
        <v>884</v>
      </c>
      <c r="K17" s="317" t="s">
        <v>87</v>
      </c>
      <c r="L17" s="317" t="s">
        <v>886</v>
      </c>
    </row>
    <row r="18" spans="1:12" x14ac:dyDescent="0.2">
      <c r="A18" s="317"/>
      <c r="B18" s="317" t="s">
        <v>225</v>
      </c>
      <c r="C18" s="317" t="s">
        <v>338</v>
      </c>
      <c r="D18" s="317" t="s">
        <v>244</v>
      </c>
      <c r="E18" s="317" t="s">
        <v>639</v>
      </c>
      <c r="F18" s="317" t="s">
        <v>799</v>
      </c>
      <c r="G18" s="318" t="s">
        <v>801</v>
      </c>
      <c r="H18" s="317">
        <v>25</v>
      </c>
      <c r="I18" s="317">
        <v>350</v>
      </c>
      <c r="J18" s="318" t="s">
        <v>880</v>
      </c>
      <c r="K18" s="317" t="s">
        <v>624</v>
      </c>
      <c r="L18" s="317"/>
    </row>
    <row r="19" spans="1:12" x14ac:dyDescent="0.2">
      <c r="A19" s="317"/>
      <c r="B19" s="317" t="s">
        <v>328</v>
      </c>
      <c r="C19" s="317" t="s">
        <v>338</v>
      </c>
      <c r="D19" s="317" t="s">
        <v>537</v>
      </c>
      <c r="E19" s="317" t="s">
        <v>647</v>
      </c>
      <c r="F19" s="317" t="s">
        <v>803</v>
      </c>
      <c r="G19" s="318" t="s">
        <v>804</v>
      </c>
      <c r="H19" s="317">
        <v>60</v>
      </c>
      <c r="I19" s="317" t="s">
        <v>87</v>
      </c>
      <c r="J19" s="318" t="s">
        <v>881</v>
      </c>
      <c r="K19" s="317" t="s">
        <v>595</v>
      </c>
      <c r="L19" s="317" t="s">
        <v>887</v>
      </c>
    </row>
    <row r="20" spans="1:12" x14ac:dyDescent="0.2">
      <c r="A20" s="317"/>
      <c r="B20" s="317" t="s">
        <v>225</v>
      </c>
      <c r="C20" s="317" t="s">
        <v>232</v>
      </c>
      <c r="D20" s="317" t="s">
        <v>367</v>
      </c>
      <c r="E20" s="317" t="s">
        <v>639</v>
      </c>
      <c r="F20" s="317" t="s">
        <v>806</v>
      </c>
      <c r="G20" s="318" t="s">
        <v>807</v>
      </c>
      <c r="H20" s="317">
        <v>15</v>
      </c>
      <c r="I20" s="317" t="s">
        <v>87</v>
      </c>
      <c r="J20" s="318" t="s">
        <v>888</v>
      </c>
      <c r="K20" s="317" t="s">
        <v>595</v>
      </c>
      <c r="L20" s="317" t="s">
        <v>889</v>
      </c>
    </row>
    <row r="21" spans="1:12" x14ac:dyDescent="0.2">
      <c r="A21" s="317"/>
      <c r="B21" s="317" t="s">
        <v>328</v>
      </c>
      <c r="C21" s="317" t="s">
        <v>232</v>
      </c>
      <c r="D21" s="317" t="s">
        <v>335</v>
      </c>
      <c r="E21" s="317" t="s">
        <v>808</v>
      </c>
      <c r="F21" s="317" t="s">
        <v>810</v>
      </c>
      <c r="G21" s="318" t="s">
        <v>811</v>
      </c>
      <c r="H21" s="317">
        <v>3.5</v>
      </c>
      <c r="I21" s="317" t="s">
        <v>87</v>
      </c>
      <c r="J21" s="318" t="s">
        <v>881</v>
      </c>
      <c r="K21" s="317" t="s">
        <v>595</v>
      </c>
      <c r="L21" s="317"/>
    </row>
    <row r="22" spans="1:12" x14ac:dyDescent="0.2">
      <c r="A22" s="317"/>
      <c r="B22" s="317" t="s">
        <v>225</v>
      </c>
      <c r="C22" s="317" t="s">
        <v>232</v>
      </c>
      <c r="D22" s="317" t="s">
        <v>538</v>
      </c>
      <c r="E22" s="317" t="s">
        <v>783</v>
      </c>
      <c r="F22" s="317" t="s">
        <v>812</v>
      </c>
      <c r="G22" s="318" t="s">
        <v>813</v>
      </c>
      <c r="H22" s="317">
        <v>5</v>
      </c>
      <c r="I22" s="317" t="s">
        <v>573</v>
      </c>
      <c r="J22" s="318" t="s">
        <v>883</v>
      </c>
      <c r="K22" s="317" t="s">
        <v>624</v>
      </c>
      <c r="L22" s="317" t="s">
        <v>890</v>
      </c>
    </row>
    <row r="23" spans="1:12" x14ac:dyDescent="0.2">
      <c r="A23" s="317"/>
      <c r="B23" s="317" t="s">
        <v>225</v>
      </c>
      <c r="C23" s="317" t="s">
        <v>232</v>
      </c>
      <c r="D23" s="317" t="s">
        <v>353</v>
      </c>
      <c r="E23" s="317" t="s">
        <v>783</v>
      </c>
      <c r="F23" s="317" t="s">
        <v>814</v>
      </c>
      <c r="G23" s="318" t="s">
        <v>815</v>
      </c>
      <c r="H23" s="317">
        <v>3</v>
      </c>
      <c r="I23" s="317" t="s">
        <v>573</v>
      </c>
      <c r="J23" s="318" t="s">
        <v>883</v>
      </c>
      <c r="K23" s="317" t="s">
        <v>624</v>
      </c>
      <c r="L23" s="317" t="s">
        <v>890</v>
      </c>
    </row>
    <row r="24" spans="1:12" x14ac:dyDescent="0.2">
      <c r="A24" s="317"/>
      <c r="B24" s="317" t="s">
        <v>225</v>
      </c>
      <c r="C24" s="317" t="s">
        <v>232</v>
      </c>
      <c r="D24" s="317" t="s">
        <v>539</v>
      </c>
      <c r="E24" s="317" t="s">
        <v>647</v>
      </c>
      <c r="F24" s="317" t="s">
        <v>816</v>
      </c>
      <c r="G24" s="318" t="s">
        <v>817</v>
      </c>
      <c r="H24" s="317">
        <v>4</v>
      </c>
      <c r="I24" s="317" t="s">
        <v>87</v>
      </c>
      <c r="J24" s="318" t="s">
        <v>891</v>
      </c>
      <c r="K24" s="317" t="s">
        <v>595</v>
      </c>
      <c r="L24" s="317"/>
    </row>
    <row r="25" spans="1:12" x14ac:dyDescent="0.2">
      <c r="A25" s="317"/>
      <c r="B25" s="317" t="s">
        <v>328</v>
      </c>
      <c r="C25" s="317" t="s">
        <v>232</v>
      </c>
      <c r="D25" s="317" t="s">
        <v>336</v>
      </c>
      <c r="E25" s="317" t="s">
        <v>808</v>
      </c>
      <c r="F25" s="317" t="s">
        <v>810</v>
      </c>
      <c r="G25" s="318" t="s">
        <v>573</v>
      </c>
      <c r="H25" s="317">
        <v>3.5</v>
      </c>
      <c r="I25" s="317" t="s">
        <v>87</v>
      </c>
      <c r="J25" s="318" t="s">
        <v>881</v>
      </c>
      <c r="K25" s="317" t="s">
        <v>595</v>
      </c>
      <c r="L25" s="317" t="s">
        <v>892</v>
      </c>
    </row>
    <row r="26" spans="1:12" x14ac:dyDescent="0.2">
      <c r="A26" s="317"/>
      <c r="B26" s="317" t="s">
        <v>225</v>
      </c>
      <c r="C26" s="317" t="s">
        <v>522</v>
      </c>
      <c r="D26" s="317" t="s">
        <v>540</v>
      </c>
      <c r="E26" s="317" t="s">
        <v>639</v>
      </c>
      <c r="F26" s="317" t="s">
        <v>818</v>
      </c>
      <c r="G26" s="318" t="s">
        <v>820</v>
      </c>
      <c r="H26" s="317">
        <v>5</v>
      </c>
      <c r="I26" s="317">
        <v>115</v>
      </c>
      <c r="J26" s="318" t="s">
        <v>880</v>
      </c>
      <c r="K26" s="317" t="s">
        <v>624</v>
      </c>
      <c r="L26" s="317"/>
    </row>
    <row r="27" spans="1:12" x14ac:dyDescent="0.2">
      <c r="A27" s="317"/>
      <c r="B27" s="317" t="s">
        <v>225</v>
      </c>
      <c r="C27" s="317" t="s">
        <v>522</v>
      </c>
      <c r="D27" s="317" t="s">
        <v>541</v>
      </c>
      <c r="E27" s="317" t="s">
        <v>639</v>
      </c>
      <c r="F27" s="317" t="s">
        <v>818</v>
      </c>
      <c r="G27" s="318" t="s">
        <v>821</v>
      </c>
      <c r="H27" s="317">
        <v>5</v>
      </c>
      <c r="I27" s="317">
        <v>115</v>
      </c>
      <c r="J27" s="318" t="s">
        <v>880</v>
      </c>
      <c r="K27" s="317" t="s">
        <v>624</v>
      </c>
      <c r="L27" s="317"/>
    </row>
    <row r="28" spans="1:12" x14ac:dyDescent="0.2">
      <c r="A28" s="317"/>
      <c r="B28" s="317" t="s">
        <v>225</v>
      </c>
      <c r="C28" s="317" t="s">
        <v>522</v>
      </c>
      <c r="D28" s="317" t="s">
        <v>542</v>
      </c>
      <c r="E28" s="317" t="s">
        <v>647</v>
      </c>
      <c r="F28" s="317" t="s">
        <v>822</v>
      </c>
      <c r="G28" s="318" t="s">
        <v>823</v>
      </c>
      <c r="H28" s="317">
        <v>7.5</v>
      </c>
      <c r="I28" s="317">
        <v>205</v>
      </c>
      <c r="J28" s="318" t="s">
        <v>891</v>
      </c>
      <c r="K28" s="317" t="s">
        <v>595</v>
      </c>
      <c r="L28" s="317"/>
    </row>
    <row r="29" spans="1:12" x14ac:dyDescent="0.2">
      <c r="A29" s="317"/>
      <c r="B29" s="317" t="s">
        <v>328</v>
      </c>
      <c r="C29" s="317" t="s">
        <v>522</v>
      </c>
      <c r="D29" s="317" t="s">
        <v>333</v>
      </c>
      <c r="E29" s="317" t="s">
        <v>808</v>
      </c>
      <c r="F29" s="317" t="s">
        <v>810</v>
      </c>
      <c r="G29" s="318" t="s">
        <v>573</v>
      </c>
      <c r="H29" s="317">
        <v>3.5</v>
      </c>
      <c r="I29" s="317" t="s">
        <v>87</v>
      </c>
      <c r="J29" s="318" t="s">
        <v>881</v>
      </c>
      <c r="K29" s="317" t="s">
        <v>595</v>
      </c>
      <c r="L29" s="317" t="s">
        <v>892</v>
      </c>
    </row>
    <row r="30" spans="1:12" x14ac:dyDescent="0.2">
      <c r="A30" s="317"/>
      <c r="B30" s="317" t="s">
        <v>225</v>
      </c>
      <c r="C30" s="317" t="s">
        <v>522</v>
      </c>
      <c r="D30" s="317" t="s">
        <v>543</v>
      </c>
      <c r="E30" s="317" t="s">
        <v>639</v>
      </c>
      <c r="F30" s="317" t="s">
        <v>824</v>
      </c>
      <c r="G30" s="318" t="s">
        <v>825</v>
      </c>
      <c r="H30" s="317">
        <v>3</v>
      </c>
      <c r="I30" s="317">
        <v>72</v>
      </c>
      <c r="J30" s="318" t="s">
        <v>880</v>
      </c>
      <c r="K30" s="317" t="s">
        <v>624</v>
      </c>
      <c r="L30" s="317"/>
    </row>
    <row r="31" spans="1:12" x14ac:dyDescent="0.2">
      <c r="A31" s="317"/>
      <c r="B31" s="317" t="s">
        <v>225</v>
      </c>
      <c r="C31" s="317" t="s">
        <v>234</v>
      </c>
      <c r="D31" s="317" t="s">
        <v>544</v>
      </c>
      <c r="E31" s="317" t="s">
        <v>647</v>
      </c>
      <c r="F31" s="317" t="s">
        <v>826</v>
      </c>
      <c r="G31" s="318" t="s">
        <v>827</v>
      </c>
      <c r="H31" s="317">
        <v>5</v>
      </c>
      <c r="I31" s="317" t="s">
        <v>87</v>
      </c>
      <c r="J31" s="318" t="s">
        <v>891</v>
      </c>
      <c r="K31" s="317" t="s">
        <v>595</v>
      </c>
      <c r="L31" s="317"/>
    </row>
    <row r="32" spans="1:12" x14ac:dyDescent="0.2">
      <c r="A32" s="317"/>
      <c r="B32" s="317" t="s">
        <v>225</v>
      </c>
      <c r="C32" s="317" t="s">
        <v>234</v>
      </c>
      <c r="D32" s="317" t="s">
        <v>545</v>
      </c>
      <c r="E32" s="317" t="s">
        <v>647</v>
      </c>
      <c r="F32" s="317" t="s">
        <v>816</v>
      </c>
      <c r="G32" s="318" t="s">
        <v>573</v>
      </c>
      <c r="H32" s="317">
        <v>4</v>
      </c>
      <c r="I32" s="317" t="s">
        <v>87</v>
      </c>
      <c r="J32" s="318" t="s">
        <v>891</v>
      </c>
      <c r="K32" s="317" t="s">
        <v>595</v>
      </c>
      <c r="L32" s="317" t="s">
        <v>890</v>
      </c>
    </row>
    <row r="33" spans="1:12" x14ac:dyDescent="0.2">
      <c r="A33" s="317"/>
      <c r="B33" s="317" t="s">
        <v>225</v>
      </c>
      <c r="C33" s="317" t="s">
        <v>234</v>
      </c>
      <c r="D33" s="317" t="s">
        <v>546</v>
      </c>
      <c r="E33" s="317" t="s">
        <v>647</v>
      </c>
      <c r="F33" s="317" t="s">
        <v>816</v>
      </c>
      <c r="G33" s="318" t="s">
        <v>828</v>
      </c>
      <c r="H33" s="317">
        <v>4</v>
      </c>
      <c r="I33" s="317" t="s">
        <v>87</v>
      </c>
      <c r="J33" s="318" t="s">
        <v>891</v>
      </c>
      <c r="K33" s="317" t="s">
        <v>595</v>
      </c>
      <c r="L33" s="317"/>
    </row>
    <row r="34" spans="1:12" x14ac:dyDescent="0.2">
      <c r="A34" s="317"/>
      <c r="B34" s="317" t="s">
        <v>225</v>
      </c>
      <c r="C34" s="317" t="s">
        <v>234</v>
      </c>
      <c r="D34" s="317" t="s">
        <v>547</v>
      </c>
      <c r="E34" s="317" t="s">
        <v>647</v>
      </c>
      <c r="F34" s="317" t="s">
        <v>816</v>
      </c>
      <c r="G34" s="318" t="s">
        <v>829</v>
      </c>
      <c r="H34" s="317">
        <v>4</v>
      </c>
      <c r="I34" s="317" t="s">
        <v>87</v>
      </c>
      <c r="J34" s="318" t="s">
        <v>891</v>
      </c>
      <c r="K34" s="317" t="s">
        <v>595</v>
      </c>
      <c r="L34" s="317"/>
    </row>
    <row r="35" spans="1:12" x14ac:dyDescent="0.2">
      <c r="A35" s="317"/>
      <c r="B35" s="317" t="s">
        <v>225</v>
      </c>
      <c r="C35" s="317" t="s">
        <v>234</v>
      </c>
      <c r="D35" s="317" t="s">
        <v>548</v>
      </c>
      <c r="E35" s="317" t="s">
        <v>783</v>
      </c>
      <c r="F35" s="317" t="s">
        <v>830</v>
      </c>
      <c r="G35" s="318" t="s">
        <v>831</v>
      </c>
      <c r="H35" s="317">
        <v>3</v>
      </c>
      <c r="I35" s="317" t="s">
        <v>573</v>
      </c>
      <c r="J35" s="318" t="s">
        <v>883</v>
      </c>
      <c r="K35" s="317" t="s">
        <v>624</v>
      </c>
      <c r="L35" s="317" t="s">
        <v>890</v>
      </c>
    </row>
    <row r="36" spans="1:12" x14ac:dyDescent="0.2">
      <c r="A36" s="317"/>
      <c r="B36" s="317" t="s">
        <v>225</v>
      </c>
      <c r="C36" s="317" t="s">
        <v>362</v>
      </c>
      <c r="D36" s="317" t="s">
        <v>549</v>
      </c>
      <c r="E36" s="317" t="s">
        <v>647</v>
      </c>
      <c r="F36" s="317" t="s">
        <v>816</v>
      </c>
      <c r="G36" s="318" t="s">
        <v>832</v>
      </c>
      <c r="H36" s="317">
        <v>4</v>
      </c>
      <c r="I36" s="317" t="s">
        <v>87</v>
      </c>
      <c r="J36" s="318" t="s">
        <v>891</v>
      </c>
      <c r="K36" s="317" t="s">
        <v>595</v>
      </c>
      <c r="L36" s="317"/>
    </row>
    <row r="37" spans="1:12" x14ac:dyDescent="0.2">
      <c r="A37" s="317"/>
      <c r="B37" s="317" t="s">
        <v>225</v>
      </c>
      <c r="C37" s="317" t="s">
        <v>400</v>
      </c>
      <c r="D37" s="317" t="s">
        <v>550</v>
      </c>
      <c r="E37" s="317" t="s">
        <v>647</v>
      </c>
      <c r="F37" s="317" t="s">
        <v>833</v>
      </c>
      <c r="G37" s="318" t="s">
        <v>834</v>
      </c>
      <c r="H37" s="317">
        <v>3</v>
      </c>
      <c r="I37" s="317" t="s">
        <v>87</v>
      </c>
      <c r="J37" s="318" t="s">
        <v>891</v>
      </c>
      <c r="K37" s="317" t="s">
        <v>595</v>
      </c>
      <c r="L37" s="317"/>
    </row>
    <row r="38" spans="1:12" x14ac:dyDescent="0.2">
      <c r="A38" s="317"/>
      <c r="B38" s="317" t="s">
        <v>225</v>
      </c>
      <c r="C38" s="317" t="s">
        <v>400</v>
      </c>
      <c r="D38" s="317" t="s">
        <v>551</v>
      </c>
      <c r="E38" s="317" t="s">
        <v>647</v>
      </c>
      <c r="F38" s="317" t="s">
        <v>835</v>
      </c>
      <c r="G38" s="318" t="s">
        <v>836</v>
      </c>
      <c r="H38" s="317">
        <v>3</v>
      </c>
      <c r="I38" s="317" t="s">
        <v>87</v>
      </c>
      <c r="J38" s="318" t="s">
        <v>883</v>
      </c>
      <c r="K38" s="317" t="s">
        <v>624</v>
      </c>
      <c r="L38" s="317"/>
    </row>
    <row r="39" spans="1:12" x14ac:dyDescent="0.2">
      <c r="A39" s="317"/>
      <c r="B39" s="317" t="s">
        <v>225</v>
      </c>
      <c r="C39" s="317" t="s">
        <v>523</v>
      </c>
      <c r="D39" s="317" t="s">
        <v>552</v>
      </c>
      <c r="E39" s="317" t="s">
        <v>639</v>
      </c>
      <c r="F39" s="317" t="s">
        <v>837</v>
      </c>
      <c r="G39" s="318" t="s">
        <v>838</v>
      </c>
      <c r="H39" s="317">
        <v>20</v>
      </c>
      <c r="I39" s="317">
        <v>400</v>
      </c>
      <c r="J39" s="318" t="s">
        <v>880</v>
      </c>
      <c r="K39" s="317" t="s">
        <v>624</v>
      </c>
      <c r="L39" s="317"/>
    </row>
    <row r="40" spans="1:12" x14ac:dyDescent="0.2">
      <c r="A40" s="317"/>
      <c r="B40" s="317" t="s">
        <v>225</v>
      </c>
      <c r="C40" s="317" t="s">
        <v>329</v>
      </c>
      <c r="D40" s="317" t="s">
        <v>553</v>
      </c>
      <c r="E40" s="317" t="s">
        <v>647</v>
      </c>
      <c r="F40" s="317" t="s">
        <v>839</v>
      </c>
      <c r="G40" s="318" t="s">
        <v>840</v>
      </c>
      <c r="H40" s="317">
        <v>20</v>
      </c>
      <c r="I40" s="317">
        <v>400</v>
      </c>
      <c r="J40" s="318" t="s">
        <v>893</v>
      </c>
      <c r="K40" s="317" t="s">
        <v>624</v>
      </c>
      <c r="L40" s="317"/>
    </row>
    <row r="41" spans="1:12" x14ac:dyDescent="0.2">
      <c r="A41" s="317"/>
      <c r="B41" s="317" t="s">
        <v>225</v>
      </c>
      <c r="C41" s="317" t="s">
        <v>524</v>
      </c>
      <c r="D41" s="317" t="s">
        <v>554</v>
      </c>
      <c r="E41" s="317" t="s">
        <v>841</v>
      </c>
      <c r="F41" s="317" t="s">
        <v>843</v>
      </c>
      <c r="G41" s="318" t="s">
        <v>844</v>
      </c>
      <c r="H41" s="317">
        <v>50</v>
      </c>
      <c r="I41" s="317">
        <v>540</v>
      </c>
      <c r="J41" s="318" t="s">
        <v>883</v>
      </c>
      <c r="K41" s="317" t="s">
        <v>624</v>
      </c>
      <c r="L41" s="317"/>
    </row>
    <row r="42" spans="1:12" x14ac:dyDescent="0.2">
      <c r="A42" s="317"/>
      <c r="B42" s="317" t="s">
        <v>225</v>
      </c>
      <c r="C42" s="317" t="s">
        <v>525</v>
      </c>
      <c r="D42" s="317" t="s">
        <v>555</v>
      </c>
      <c r="E42" s="317" t="s">
        <v>841</v>
      </c>
      <c r="F42" s="317" t="s">
        <v>846</v>
      </c>
      <c r="G42" s="318" t="s">
        <v>848</v>
      </c>
      <c r="H42" s="317">
        <v>31</v>
      </c>
      <c r="I42" s="317">
        <v>1080</v>
      </c>
      <c r="J42" s="318" t="s">
        <v>883</v>
      </c>
      <c r="K42" s="317" t="s">
        <v>624</v>
      </c>
      <c r="L42" s="317"/>
    </row>
    <row r="43" spans="1:12" x14ac:dyDescent="0.2">
      <c r="A43" s="317"/>
      <c r="B43" s="317" t="s">
        <v>225</v>
      </c>
      <c r="C43" s="317" t="s">
        <v>525</v>
      </c>
      <c r="D43" s="317" t="s">
        <v>556</v>
      </c>
      <c r="E43" s="317" t="s">
        <v>841</v>
      </c>
      <c r="F43" s="317" t="s">
        <v>846</v>
      </c>
      <c r="G43" s="318" t="s">
        <v>849</v>
      </c>
      <c r="H43" s="317">
        <v>31</v>
      </c>
      <c r="I43" s="317">
        <v>1080</v>
      </c>
      <c r="J43" s="318" t="s">
        <v>883</v>
      </c>
      <c r="K43" s="317" t="s">
        <v>624</v>
      </c>
      <c r="L43" s="317"/>
    </row>
    <row r="44" spans="1:12" x14ac:dyDescent="0.2">
      <c r="A44" s="317"/>
      <c r="B44" s="317" t="s">
        <v>225</v>
      </c>
      <c r="C44" s="317" t="s">
        <v>525</v>
      </c>
      <c r="D44" s="317" t="s">
        <v>557</v>
      </c>
      <c r="E44" s="317" t="s">
        <v>841</v>
      </c>
      <c r="F44" s="317" t="s">
        <v>850</v>
      </c>
      <c r="G44" s="318" t="s">
        <v>851</v>
      </c>
      <c r="H44" s="317">
        <v>50</v>
      </c>
      <c r="I44" s="317" t="s">
        <v>573</v>
      </c>
      <c r="J44" s="318" t="s">
        <v>883</v>
      </c>
      <c r="K44" s="317" t="s">
        <v>624</v>
      </c>
      <c r="L44" s="317"/>
    </row>
    <row r="45" spans="1:12" x14ac:dyDescent="0.2">
      <c r="A45" s="317"/>
      <c r="B45" s="317" t="s">
        <v>225</v>
      </c>
      <c r="C45" s="317" t="s">
        <v>525</v>
      </c>
      <c r="D45" s="317" t="s">
        <v>558</v>
      </c>
      <c r="E45" s="317" t="s">
        <v>841</v>
      </c>
      <c r="F45" s="317" t="s">
        <v>850</v>
      </c>
      <c r="G45" s="318" t="s">
        <v>852</v>
      </c>
      <c r="H45" s="317">
        <v>50</v>
      </c>
      <c r="I45" s="317" t="s">
        <v>573</v>
      </c>
      <c r="J45" s="318" t="s">
        <v>883</v>
      </c>
      <c r="K45" s="317" t="s">
        <v>624</v>
      </c>
      <c r="L45" s="317"/>
    </row>
    <row r="46" spans="1:12" x14ac:dyDescent="0.2">
      <c r="A46" s="317"/>
      <c r="B46" s="317" t="s">
        <v>225</v>
      </c>
      <c r="C46" s="317" t="s">
        <v>526</v>
      </c>
      <c r="D46" s="317" t="s">
        <v>559</v>
      </c>
      <c r="E46" s="317" t="s">
        <v>783</v>
      </c>
      <c r="F46" s="317" t="s">
        <v>853</v>
      </c>
      <c r="G46" s="318" t="s">
        <v>854</v>
      </c>
      <c r="H46" s="317">
        <v>10</v>
      </c>
      <c r="I46" s="317" t="s">
        <v>87</v>
      </c>
      <c r="J46" s="318" t="s">
        <v>882</v>
      </c>
      <c r="K46" s="317" t="s">
        <v>595</v>
      </c>
      <c r="L46" s="317"/>
    </row>
    <row r="47" spans="1:12" x14ac:dyDescent="0.2">
      <c r="A47" s="317"/>
      <c r="B47" s="317" t="s">
        <v>225</v>
      </c>
      <c r="C47" s="317" t="s">
        <v>233</v>
      </c>
      <c r="D47" s="317" t="s">
        <v>560</v>
      </c>
      <c r="E47" s="317" t="s">
        <v>783</v>
      </c>
      <c r="F47" s="317" t="s">
        <v>855</v>
      </c>
      <c r="G47" s="318" t="s">
        <v>856</v>
      </c>
      <c r="H47" s="317">
        <v>4</v>
      </c>
      <c r="I47" s="317" t="s">
        <v>573</v>
      </c>
      <c r="J47" s="318" t="s">
        <v>883</v>
      </c>
      <c r="K47" s="317" t="s">
        <v>624</v>
      </c>
      <c r="L47" s="317" t="s">
        <v>890</v>
      </c>
    </row>
    <row r="48" spans="1:12" x14ac:dyDescent="0.2">
      <c r="A48" s="317"/>
      <c r="B48" s="317" t="s">
        <v>230</v>
      </c>
      <c r="C48" s="317" t="s">
        <v>527</v>
      </c>
      <c r="D48" s="317" t="s">
        <v>250</v>
      </c>
      <c r="E48" s="317" t="s">
        <v>573</v>
      </c>
      <c r="F48" s="317" t="s">
        <v>573</v>
      </c>
      <c r="G48" s="318" t="s">
        <v>573</v>
      </c>
      <c r="H48" s="317" t="s">
        <v>87</v>
      </c>
      <c r="I48" s="317" t="s">
        <v>87</v>
      </c>
      <c r="J48" s="318" t="s">
        <v>573</v>
      </c>
      <c r="K48" s="317" t="s">
        <v>87</v>
      </c>
      <c r="L48" s="317" t="s">
        <v>892</v>
      </c>
    </row>
    <row r="49" spans="1:12" x14ac:dyDescent="0.2">
      <c r="A49" s="317"/>
      <c r="B49" s="317" t="s">
        <v>229</v>
      </c>
      <c r="C49" s="317" t="s">
        <v>528</v>
      </c>
      <c r="D49" s="317" t="s">
        <v>249</v>
      </c>
      <c r="E49" s="317" t="s">
        <v>573</v>
      </c>
      <c r="F49" s="317" t="s">
        <v>573</v>
      </c>
      <c r="G49" s="318" t="s">
        <v>573</v>
      </c>
      <c r="H49" s="317" t="s">
        <v>87</v>
      </c>
      <c r="I49" s="317" t="s">
        <v>573</v>
      </c>
      <c r="J49" s="318" t="s">
        <v>573</v>
      </c>
      <c r="K49" s="317" t="s">
        <v>87</v>
      </c>
      <c r="L49" s="317" t="s">
        <v>892</v>
      </c>
    </row>
    <row r="50" spans="1:12" x14ac:dyDescent="0.2">
      <c r="A50" s="317"/>
      <c r="B50" s="317" t="s">
        <v>439</v>
      </c>
      <c r="C50" s="317" t="s">
        <v>380</v>
      </c>
      <c r="D50" s="317" t="s">
        <v>462</v>
      </c>
      <c r="E50" s="317" t="s">
        <v>573</v>
      </c>
      <c r="F50" s="317" t="s">
        <v>573</v>
      </c>
      <c r="G50" s="318" t="s">
        <v>573</v>
      </c>
      <c r="H50" s="317" t="s">
        <v>87</v>
      </c>
      <c r="I50" s="317" t="s">
        <v>87</v>
      </c>
      <c r="J50" s="318" t="s">
        <v>573</v>
      </c>
      <c r="K50" s="317" t="s">
        <v>573</v>
      </c>
      <c r="L50" s="317" t="s">
        <v>892</v>
      </c>
    </row>
    <row r="51" spans="1:12" x14ac:dyDescent="0.2">
      <c r="A51" s="317"/>
      <c r="B51" s="317" t="s">
        <v>439</v>
      </c>
      <c r="C51" s="317" t="s">
        <v>380</v>
      </c>
      <c r="D51" s="317" t="s">
        <v>561</v>
      </c>
      <c r="E51" s="317" t="s">
        <v>573</v>
      </c>
      <c r="F51" s="317" t="s">
        <v>573</v>
      </c>
      <c r="G51" s="318" t="s">
        <v>573</v>
      </c>
      <c r="H51" s="317" t="s">
        <v>87</v>
      </c>
      <c r="I51" s="317" t="s">
        <v>87</v>
      </c>
      <c r="J51" s="318" t="s">
        <v>573</v>
      </c>
      <c r="K51" s="317" t="s">
        <v>573</v>
      </c>
      <c r="L51" s="317" t="s">
        <v>892</v>
      </c>
    </row>
    <row r="52" spans="1:12" x14ac:dyDescent="0.2">
      <c r="A52" s="317"/>
      <c r="B52" s="317" t="s">
        <v>228</v>
      </c>
      <c r="C52" s="317" t="s">
        <v>380</v>
      </c>
      <c r="D52" s="317" t="s">
        <v>247</v>
      </c>
      <c r="E52" s="317" t="s">
        <v>857</v>
      </c>
      <c r="F52" s="317" t="s">
        <v>858</v>
      </c>
      <c r="G52" s="318" t="s">
        <v>860</v>
      </c>
      <c r="H52" s="318" t="s">
        <v>573</v>
      </c>
      <c r="I52" s="317">
        <v>1017</v>
      </c>
      <c r="J52" s="318" t="s">
        <v>883</v>
      </c>
      <c r="K52" s="317" t="s">
        <v>87</v>
      </c>
      <c r="L52" s="317"/>
    </row>
    <row r="53" spans="1:12" x14ac:dyDescent="0.2">
      <c r="A53" s="317"/>
      <c r="B53" s="317" t="s">
        <v>228</v>
      </c>
      <c r="C53" s="317" t="s">
        <v>380</v>
      </c>
      <c r="D53" s="317" t="s">
        <v>248</v>
      </c>
      <c r="E53" s="317" t="s">
        <v>857</v>
      </c>
      <c r="F53" s="317" t="s">
        <v>858</v>
      </c>
      <c r="G53" s="318" t="s">
        <v>860</v>
      </c>
      <c r="H53" s="318" t="s">
        <v>573</v>
      </c>
      <c r="I53" s="317">
        <v>1017</v>
      </c>
      <c r="J53" s="318" t="s">
        <v>883</v>
      </c>
      <c r="K53" s="317" t="s">
        <v>87</v>
      </c>
      <c r="L53" s="317"/>
    </row>
    <row r="54" spans="1:12" x14ac:dyDescent="0.2">
      <c r="A54" s="317"/>
      <c r="B54" s="317" t="s">
        <v>228</v>
      </c>
      <c r="C54" s="317" t="s">
        <v>380</v>
      </c>
      <c r="D54" s="317" t="s">
        <v>467</v>
      </c>
      <c r="E54" s="317" t="s">
        <v>861</v>
      </c>
      <c r="F54" s="317" t="s">
        <v>862</v>
      </c>
      <c r="G54" s="318" t="s">
        <v>864</v>
      </c>
      <c r="H54" s="318" t="s">
        <v>573</v>
      </c>
      <c r="I54" s="317">
        <v>3000</v>
      </c>
      <c r="J54" s="318" t="s">
        <v>884</v>
      </c>
      <c r="K54" s="317" t="s">
        <v>87</v>
      </c>
      <c r="L54" s="317" t="s">
        <v>894</v>
      </c>
    </row>
    <row r="55" spans="1:12" x14ac:dyDescent="0.2">
      <c r="A55" s="317"/>
      <c r="B55" s="317" t="s">
        <v>230</v>
      </c>
      <c r="C55" s="317" t="s">
        <v>378</v>
      </c>
      <c r="D55" s="317" t="s">
        <v>562</v>
      </c>
      <c r="E55" s="317" t="s">
        <v>573</v>
      </c>
      <c r="F55" s="317" t="s">
        <v>573</v>
      </c>
      <c r="G55" s="318" t="s">
        <v>573</v>
      </c>
      <c r="H55" s="317" t="s">
        <v>87</v>
      </c>
      <c r="I55" s="317" t="s">
        <v>87</v>
      </c>
      <c r="J55" s="318" t="s">
        <v>573</v>
      </c>
      <c r="K55" s="317" t="s">
        <v>87</v>
      </c>
      <c r="L55" s="317" t="s">
        <v>892</v>
      </c>
    </row>
    <row r="56" spans="1:12" x14ac:dyDescent="0.2">
      <c r="A56" s="317"/>
      <c r="B56" s="317" t="s">
        <v>439</v>
      </c>
      <c r="C56" s="317" t="s">
        <v>529</v>
      </c>
      <c r="D56" s="317" t="s">
        <v>465</v>
      </c>
      <c r="E56" s="317" t="s">
        <v>865</v>
      </c>
      <c r="F56" s="317" t="s">
        <v>573</v>
      </c>
      <c r="G56" s="318" t="s">
        <v>573</v>
      </c>
      <c r="H56" s="317" t="s">
        <v>573</v>
      </c>
      <c r="I56" s="317" t="s">
        <v>573</v>
      </c>
      <c r="J56" s="318" t="s">
        <v>573</v>
      </c>
      <c r="K56" s="317" t="s">
        <v>573</v>
      </c>
      <c r="L56" s="317" t="s">
        <v>895</v>
      </c>
    </row>
    <row r="57" spans="1:12" x14ac:dyDescent="0.2">
      <c r="A57" s="317"/>
      <c r="B57" s="317" t="s">
        <v>439</v>
      </c>
      <c r="C57" s="317" t="s">
        <v>530</v>
      </c>
      <c r="D57" s="317" t="s">
        <v>461</v>
      </c>
      <c r="E57" s="317" t="s">
        <v>783</v>
      </c>
      <c r="F57" s="317" t="s">
        <v>866</v>
      </c>
      <c r="G57" s="318" t="s">
        <v>867</v>
      </c>
      <c r="H57" s="317" t="s">
        <v>87</v>
      </c>
      <c r="I57" s="317" t="s">
        <v>87</v>
      </c>
      <c r="J57" s="318" t="s">
        <v>896</v>
      </c>
      <c r="K57" s="317" t="s">
        <v>868</v>
      </c>
      <c r="L57" s="317" t="s">
        <v>897</v>
      </c>
    </row>
    <row r="58" spans="1:12" x14ac:dyDescent="0.2">
      <c r="A58" s="317"/>
      <c r="B58" s="317" t="s">
        <v>372</v>
      </c>
      <c r="C58" s="317" t="s">
        <v>531</v>
      </c>
      <c r="D58" s="317" t="s">
        <v>563</v>
      </c>
      <c r="E58" s="317" t="s">
        <v>573</v>
      </c>
      <c r="F58" s="317" t="s">
        <v>573</v>
      </c>
      <c r="G58" s="318" t="s">
        <v>573</v>
      </c>
      <c r="H58" s="317" t="s">
        <v>573</v>
      </c>
      <c r="I58" s="317" t="s">
        <v>573</v>
      </c>
      <c r="J58" s="318" t="s">
        <v>881</v>
      </c>
      <c r="K58" s="317" t="s">
        <v>595</v>
      </c>
      <c r="L58" s="317" t="s">
        <v>892</v>
      </c>
    </row>
    <row r="59" spans="1:12" x14ac:dyDescent="0.2">
      <c r="A59" s="317"/>
      <c r="B59" s="317" t="s">
        <v>519</v>
      </c>
      <c r="C59" s="317" t="s">
        <v>532</v>
      </c>
      <c r="D59" s="317" t="s">
        <v>564</v>
      </c>
      <c r="E59" s="317" t="s">
        <v>869</v>
      </c>
      <c r="F59" s="317" t="s">
        <v>871</v>
      </c>
      <c r="G59" s="318" t="s">
        <v>873</v>
      </c>
      <c r="H59" s="317">
        <v>4.5</v>
      </c>
      <c r="I59" s="317">
        <v>52</v>
      </c>
      <c r="J59" s="318" t="s">
        <v>573</v>
      </c>
      <c r="K59" s="317" t="s">
        <v>624</v>
      </c>
      <c r="L59" s="317" t="s">
        <v>898</v>
      </c>
    </row>
    <row r="60" spans="1:12" x14ac:dyDescent="0.2">
      <c r="A60" s="317"/>
      <c r="B60" s="317" t="s">
        <v>372</v>
      </c>
      <c r="C60" s="317" t="s">
        <v>532</v>
      </c>
      <c r="D60" s="317" t="s">
        <v>565</v>
      </c>
      <c r="E60" s="317" t="s">
        <v>573</v>
      </c>
      <c r="F60" s="317" t="s">
        <v>573</v>
      </c>
      <c r="G60" s="318" t="s">
        <v>573</v>
      </c>
      <c r="H60" s="317" t="s">
        <v>573</v>
      </c>
      <c r="I60" s="317" t="s">
        <v>573</v>
      </c>
      <c r="J60" s="318" t="s">
        <v>881</v>
      </c>
      <c r="K60" s="317" t="s">
        <v>595</v>
      </c>
      <c r="L60" s="317" t="s">
        <v>892</v>
      </c>
    </row>
    <row r="61" spans="1:12" x14ac:dyDescent="0.2">
      <c r="A61" s="317"/>
      <c r="B61" s="317" t="s">
        <v>372</v>
      </c>
      <c r="C61" s="317" t="s">
        <v>533</v>
      </c>
      <c r="D61" s="317" t="s">
        <v>566</v>
      </c>
      <c r="E61" s="317" t="s">
        <v>573</v>
      </c>
      <c r="F61" s="317" t="s">
        <v>874</v>
      </c>
      <c r="G61" s="318" t="s">
        <v>875</v>
      </c>
      <c r="H61" s="317" t="s">
        <v>573</v>
      </c>
      <c r="I61" s="317" t="s">
        <v>573</v>
      </c>
      <c r="J61" s="318" t="s">
        <v>881</v>
      </c>
      <c r="K61" s="317" t="s">
        <v>595</v>
      </c>
      <c r="L61" s="317" t="s">
        <v>890</v>
      </c>
    </row>
    <row r="62" spans="1:12" x14ac:dyDescent="0.2">
      <c r="A62" s="317"/>
      <c r="B62" s="317" t="s">
        <v>229</v>
      </c>
      <c r="C62" s="317" t="s">
        <v>238</v>
      </c>
      <c r="D62" s="317" t="s">
        <v>567</v>
      </c>
      <c r="E62" s="317" t="s">
        <v>573</v>
      </c>
      <c r="F62" s="317" t="s">
        <v>573</v>
      </c>
      <c r="G62" s="318" t="s">
        <v>573</v>
      </c>
      <c r="H62" s="317" t="s">
        <v>573</v>
      </c>
      <c r="I62" s="317" t="s">
        <v>573</v>
      </c>
      <c r="J62" s="318" t="s">
        <v>573</v>
      </c>
      <c r="K62" s="317" t="s">
        <v>573</v>
      </c>
      <c r="L62" s="317" t="s">
        <v>892</v>
      </c>
    </row>
    <row r="63" spans="1:12" x14ac:dyDescent="0.2">
      <c r="A63" s="317"/>
      <c r="B63" s="317"/>
      <c r="C63" s="317"/>
      <c r="D63" s="317"/>
      <c r="E63" s="317"/>
      <c r="F63" s="317"/>
      <c r="G63" s="318"/>
      <c r="H63" s="317"/>
      <c r="I63" s="317"/>
      <c r="J63" s="318"/>
      <c r="K63" s="317"/>
      <c r="L63" s="317"/>
    </row>
    <row r="64" spans="1:12" x14ac:dyDescent="0.2">
      <c r="A64" s="390" t="s">
        <v>899</v>
      </c>
      <c r="B64" s="317"/>
      <c r="C64" s="317"/>
      <c r="D64" s="317"/>
      <c r="E64" s="317"/>
      <c r="F64" s="317"/>
      <c r="G64" s="318"/>
      <c r="H64" s="317"/>
      <c r="I64" s="317"/>
      <c r="J64" s="318"/>
      <c r="K64" s="317"/>
      <c r="L64" s="317"/>
    </row>
    <row r="65" spans="1:12" x14ac:dyDescent="0.2">
      <c r="A65" s="390"/>
      <c r="B65" s="317" t="s">
        <v>226</v>
      </c>
      <c r="C65" s="319" t="s">
        <v>235</v>
      </c>
      <c r="D65" s="317" t="s">
        <v>407</v>
      </c>
      <c r="E65" s="317" t="s">
        <v>573</v>
      </c>
      <c r="F65" s="317" t="s">
        <v>573</v>
      </c>
      <c r="G65" s="318" t="s">
        <v>573</v>
      </c>
      <c r="H65" s="317" t="s">
        <v>87</v>
      </c>
      <c r="I65" s="317" t="s">
        <v>87</v>
      </c>
      <c r="J65" s="318" t="s">
        <v>573</v>
      </c>
      <c r="K65" s="317" t="s">
        <v>573</v>
      </c>
      <c r="L65" s="317" t="s">
        <v>892</v>
      </c>
    </row>
    <row r="66" spans="1:12" x14ac:dyDescent="0.2">
      <c r="A66" s="317"/>
      <c r="B66" s="317" t="s">
        <v>225</v>
      </c>
      <c r="C66" s="317" t="s">
        <v>233</v>
      </c>
      <c r="D66" s="317" t="s">
        <v>408</v>
      </c>
      <c r="E66" s="317" t="s">
        <v>639</v>
      </c>
      <c r="F66" s="317" t="s">
        <v>668</v>
      </c>
      <c r="G66" s="318" t="s">
        <v>775</v>
      </c>
      <c r="H66" s="317">
        <v>4</v>
      </c>
      <c r="I66" s="317">
        <v>75</v>
      </c>
      <c r="J66" s="318" t="s">
        <v>884</v>
      </c>
      <c r="K66" s="317" t="s">
        <v>624</v>
      </c>
      <c r="L66" s="317"/>
    </row>
    <row r="67" spans="1:12" x14ac:dyDescent="0.2">
      <c r="A67" s="317"/>
      <c r="B67" s="317" t="s">
        <v>225</v>
      </c>
      <c r="C67" s="317" t="s">
        <v>233</v>
      </c>
      <c r="D67" s="317" t="s">
        <v>409</v>
      </c>
      <c r="E67" s="317" t="s">
        <v>639</v>
      </c>
      <c r="F67" s="317" t="s">
        <v>668</v>
      </c>
      <c r="G67" s="318" t="s">
        <v>774</v>
      </c>
      <c r="H67" s="317">
        <v>4</v>
      </c>
      <c r="I67" s="317">
        <v>75</v>
      </c>
      <c r="J67" s="318" t="s">
        <v>884</v>
      </c>
      <c r="K67" s="317" t="s">
        <v>624</v>
      </c>
      <c r="L67" s="317"/>
    </row>
    <row r="68" spans="1:12" x14ac:dyDescent="0.2">
      <c r="A68" s="317"/>
      <c r="B68" s="317" t="s">
        <v>225</v>
      </c>
      <c r="C68" s="317" t="s">
        <v>233</v>
      </c>
      <c r="D68" s="317" t="s">
        <v>242</v>
      </c>
      <c r="E68" s="317" t="s">
        <v>767</v>
      </c>
      <c r="F68" s="317" t="s">
        <v>771</v>
      </c>
      <c r="G68" s="317">
        <v>13298893</v>
      </c>
      <c r="H68" s="317">
        <v>45</v>
      </c>
      <c r="I68" s="317" t="s">
        <v>87</v>
      </c>
      <c r="J68" s="317">
        <v>2013</v>
      </c>
      <c r="K68" s="317" t="s">
        <v>624</v>
      </c>
      <c r="L68" s="317" t="s">
        <v>900</v>
      </c>
    </row>
    <row r="69" spans="1:12" x14ac:dyDescent="0.2">
      <c r="A69" s="317"/>
      <c r="B69" s="317" t="s">
        <v>225</v>
      </c>
      <c r="C69" s="317" t="s">
        <v>233</v>
      </c>
      <c r="D69" s="317" t="s">
        <v>243</v>
      </c>
      <c r="E69" s="317" t="s">
        <v>767</v>
      </c>
      <c r="F69" s="317" t="s">
        <v>773</v>
      </c>
      <c r="G69" s="317">
        <v>13298894</v>
      </c>
      <c r="H69" s="317">
        <v>45</v>
      </c>
      <c r="I69" s="317" t="s">
        <v>573</v>
      </c>
      <c r="J69" s="317">
        <v>2013</v>
      </c>
      <c r="K69" s="317" t="s">
        <v>624</v>
      </c>
      <c r="L69" s="317" t="s">
        <v>901</v>
      </c>
    </row>
    <row r="70" spans="1:12" x14ac:dyDescent="0.2">
      <c r="A70" s="317"/>
      <c r="B70" s="317" t="s">
        <v>225</v>
      </c>
      <c r="C70" s="317" t="s">
        <v>232</v>
      </c>
      <c r="D70" s="317" t="s">
        <v>244</v>
      </c>
      <c r="E70" s="317" t="s">
        <v>767</v>
      </c>
      <c r="F70" s="317" t="s">
        <v>771</v>
      </c>
      <c r="G70" s="318" t="s">
        <v>770</v>
      </c>
      <c r="H70" s="317">
        <v>45</v>
      </c>
      <c r="I70" s="317" t="s">
        <v>87</v>
      </c>
      <c r="J70" s="318" t="s">
        <v>902</v>
      </c>
      <c r="K70" s="317" t="s">
        <v>624</v>
      </c>
      <c r="L70" s="317" t="s">
        <v>900</v>
      </c>
    </row>
    <row r="71" spans="1:12" x14ac:dyDescent="0.2">
      <c r="A71" s="317"/>
      <c r="B71" s="317" t="s">
        <v>225</v>
      </c>
      <c r="C71" s="317" t="s">
        <v>400</v>
      </c>
      <c r="D71" s="317" t="s">
        <v>410</v>
      </c>
      <c r="E71" s="317" t="s">
        <v>639</v>
      </c>
      <c r="F71" s="320" t="s">
        <v>668</v>
      </c>
      <c r="G71" s="318" t="s">
        <v>769</v>
      </c>
      <c r="H71" s="317">
        <v>4</v>
      </c>
      <c r="I71" s="317">
        <v>75</v>
      </c>
      <c r="J71" s="318" t="s">
        <v>884</v>
      </c>
      <c r="K71" s="317" t="s">
        <v>624</v>
      </c>
      <c r="L71" s="317"/>
    </row>
    <row r="72" spans="1:12" x14ac:dyDescent="0.2">
      <c r="A72" s="317"/>
      <c r="B72" s="317" t="s">
        <v>225</v>
      </c>
      <c r="C72" s="317" t="s">
        <v>369</v>
      </c>
      <c r="D72" s="317" t="s">
        <v>411</v>
      </c>
      <c r="E72" s="317" t="s">
        <v>639</v>
      </c>
      <c r="F72" s="320" t="s">
        <v>668</v>
      </c>
      <c r="G72" s="318" t="s">
        <v>768</v>
      </c>
      <c r="H72" s="317">
        <v>4</v>
      </c>
      <c r="I72" s="317">
        <v>75</v>
      </c>
      <c r="J72" s="318" t="s">
        <v>884</v>
      </c>
      <c r="K72" s="317" t="s">
        <v>624</v>
      </c>
      <c r="L72" s="317"/>
    </row>
    <row r="73" spans="1:12" x14ac:dyDescent="0.2">
      <c r="A73" s="317"/>
      <c r="B73" s="317" t="s">
        <v>225</v>
      </c>
      <c r="C73" s="317" t="s">
        <v>351</v>
      </c>
      <c r="D73" s="317" t="s">
        <v>241</v>
      </c>
      <c r="E73" s="317" t="s">
        <v>767</v>
      </c>
      <c r="F73" s="317" t="s">
        <v>765</v>
      </c>
      <c r="G73" s="318" t="s">
        <v>764</v>
      </c>
      <c r="H73" s="317">
        <v>45</v>
      </c>
      <c r="I73" s="317" t="s">
        <v>87</v>
      </c>
      <c r="J73" s="318" t="s">
        <v>902</v>
      </c>
      <c r="K73" s="317" t="s">
        <v>624</v>
      </c>
      <c r="L73" s="317" t="s">
        <v>900</v>
      </c>
    </row>
    <row r="74" spans="1:12" x14ac:dyDescent="0.2">
      <c r="A74" s="317"/>
      <c r="B74" s="317" t="s">
        <v>225</v>
      </c>
      <c r="C74" s="317" t="s">
        <v>401</v>
      </c>
      <c r="D74" s="317" t="s">
        <v>367</v>
      </c>
      <c r="E74" s="317" t="s">
        <v>647</v>
      </c>
      <c r="F74" s="317" t="s">
        <v>763</v>
      </c>
      <c r="G74" s="318" t="s">
        <v>761</v>
      </c>
      <c r="H74" s="317">
        <v>10</v>
      </c>
      <c r="I74" s="317">
        <v>250</v>
      </c>
      <c r="J74" s="318" t="s">
        <v>893</v>
      </c>
      <c r="K74" s="317" t="s">
        <v>624</v>
      </c>
      <c r="L74" s="317"/>
    </row>
    <row r="75" spans="1:12" x14ac:dyDescent="0.2">
      <c r="A75" s="317"/>
      <c r="B75" s="317" t="s">
        <v>225</v>
      </c>
      <c r="C75" s="317" t="s">
        <v>347</v>
      </c>
      <c r="D75" s="317" t="s">
        <v>240</v>
      </c>
      <c r="E75" s="317" t="s">
        <v>660</v>
      </c>
      <c r="F75" s="317" t="s">
        <v>760</v>
      </c>
      <c r="G75" s="318" t="s">
        <v>758</v>
      </c>
      <c r="H75" s="317" t="s">
        <v>87</v>
      </c>
      <c r="I75" s="317">
        <v>800</v>
      </c>
      <c r="J75" s="318" t="s">
        <v>902</v>
      </c>
      <c r="K75" s="317" t="s">
        <v>624</v>
      </c>
      <c r="L75" s="317"/>
    </row>
    <row r="76" spans="1:12" x14ac:dyDescent="0.2">
      <c r="A76" s="317"/>
      <c r="B76" s="317" t="s">
        <v>328</v>
      </c>
      <c r="C76" s="317" t="s">
        <v>402</v>
      </c>
      <c r="D76" s="317" t="s">
        <v>330</v>
      </c>
      <c r="E76" s="317" t="s">
        <v>632</v>
      </c>
      <c r="F76" s="317" t="s">
        <v>573</v>
      </c>
      <c r="G76" s="318" t="s">
        <v>573</v>
      </c>
      <c r="H76" s="317" t="s">
        <v>573</v>
      </c>
      <c r="I76" s="317" t="s">
        <v>87</v>
      </c>
      <c r="J76" s="318" t="s">
        <v>573</v>
      </c>
      <c r="K76" s="317" t="s">
        <v>573</v>
      </c>
      <c r="L76" s="317" t="s">
        <v>892</v>
      </c>
    </row>
    <row r="77" spans="1:12" x14ac:dyDescent="0.2">
      <c r="A77" s="317"/>
      <c r="B77" s="317" t="s">
        <v>328</v>
      </c>
      <c r="C77" s="317" t="s">
        <v>402</v>
      </c>
      <c r="D77" s="317" t="s">
        <v>332</v>
      </c>
      <c r="E77" s="317" t="s">
        <v>632</v>
      </c>
      <c r="F77" s="317" t="s">
        <v>757</v>
      </c>
      <c r="G77" s="318" t="s">
        <v>756</v>
      </c>
      <c r="H77" s="317" t="s">
        <v>631</v>
      </c>
      <c r="I77" s="317" t="s">
        <v>87</v>
      </c>
      <c r="J77" s="318" t="s">
        <v>880</v>
      </c>
      <c r="K77" s="317" t="s">
        <v>628</v>
      </c>
      <c r="L77" s="317"/>
    </row>
    <row r="78" spans="1:12" x14ac:dyDescent="0.2">
      <c r="A78" s="317"/>
      <c r="B78" s="317" t="s">
        <v>228</v>
      </c>
      <c r="C78" s="317" t="s">
        <v>403</v>
      </c>
      <c r="D78" s="317" t="s">
        <v>247</v>
      </c>
      <c r="E78" s="317" t="s">
        <v>588</v>
      </c>
      <c r="F78" s="317" t="s">
        <v>755</v>
      </c>
      <c r="G78" s="318" t="s">
        <v>754</v>
      </c>
      <c r="H78" s="317" t="s">
        <v>87</v>
      </c>
      <c r="I78" s="317">
        <v>1500</v>
      </c>
      <c r="J78" s="318" t="s">
        <v>902</v>
      </c>
      <c r="K78" s="317" t="s">
        <v>87</v>
      </c>
      <c r="L78" s="317"/>
    </row>
    <row r="79" spans="1:12" x14ac:dyDescent="0.2">
      <c r="A79" s="317"/>
      <c r="B79" s="317" t="s">
        <v>228</v>
      </c>
      <c r="C79" s="317" t="s">
        <v>403</v>
      </c>
      <c r="D79" s="317" t="s">
        <v>248</v>
      </c>
      <c r="E79" s="317" t="s">
        <v>588</v>
      </c>
      <c r="F79" s="317" t="s">
        <v>755</v>
      </c>
      <c r="G79" s="318" t="s">
        <v>754</v>
      </c>
      <c r="H79" s="317" t="s">
        <v>87</v>
      </c>
      <c r="I79" s="317">
        <v>1500</v>
      </c>
      <c r="J79" s="318" t="s">
        <v>902</v>
      </c>
      <c r="K79" s="317" t="s">
        <v>87</v>
      </c>
      <c r="L79" s="317"/>
    </row>
    <row r="80" spans="1:12" x14ac:dyDescent="0.2">
      <c r="A80" s="317"/>
      <c r="B80" s="317" t="s">
        <v>398</v>
      </c>
      <c r="C80" s="317" t="s">
        <v>404</v>
      </c>
      <c r="D80" s="317" t="s">
        <v>249</v>
      </c>
      <c r="E80" s="317" t="s">
        <v>573</v>
      </c>
      <c r="F80" s="317" t="s">
        <v>573</v>
      </c>
      <c r="G80" s="318" t="s">
        <v>573</v>
      </c>
      <c r="H80" s="317" t="s">
        <v>87</v>
      </c>
      <c r="I80" s="317" t="s">
        <v>573</v>
      </c>
      <c r="J80" s="318" t="s">
        <v>573</v>
      </c>
      <c r="K80" s="317" t="s">
        <v>573</v>
      </c>
      <c r="L80" s="317" t="s">
        <v>892</v>
      </c>
    </row>
    <row r="81" spans="1:12" x14ac:dyDescent="0.2">
      <c r="A81" s="317"/>
      <c r="B81" s="317" t="s">
        <v>399</v>
      </c>
      <c r="C81" s="317" t="s">
        <v>405</v>
      </c>
      <c r="D81" s="317" t="s">
        <v>412</v>
      </c>
      <c r="E81" s="317" t="s">
        <v>753</v>
      </c>
      <c r="F81" s="317" t="s">
        <v>752</v>
      </c>
      <c r="G81" s="318" t="s">
        <v>751</v>
      </c>
      <c r="H81" s="317" t="s">
        <v>87</v>
      </c>
      <c r="I81" s="317">
        <v>313</v>
      </c>
      <c r="J81" s="318" t="s">
        <v>573</v>
      </c>
      <c r="K81" s="317" t="s">
        <v>573</v>
      </c>
      <c r="L81" s="317" t="s">
        <v>890</v>
      </c>
    </row>
    <row r="82" spans="1:12" x14ac:dyDescent="0.2">
      <c r="A82" s="317"/>
      <c r="B82" s="317" t="s">
        <v>230</v>
      </c>
      <c r="C82" s="317" t="s">
        <v>406</v>
      </c>
      <c r="D82" s="317" t="s">
        <v>250</v>
      </c>
      <c r="E82" s="317" t="s">
        <v>573</v>
      </c>
      <c r="F82" s="317" t="s">
        <v>573</v>
      </c>
      <c r="G82" s="318" t="s">
        <v>573</v>
      </c>
      <c r="H82" s="317" t="s">
        <v>87</v>
      </c>
      <c r="I82" s="317" t="s">
        <v>87</v>
      </c>
      <c r="J82" s="318" t="s">
        <v>573</v>
      </c>
      <c r="K82" s="317" t="s">
        <v>87</v>
      </c>
      <c r="L82" s="317" t="s">
        <v>892</v>
      </c>
    </row>
    <row r="83" spans="1:12" x14ac:dyDescent="0.2">
      <c r="A83" s="317"/>
      <c r="B83" s="317"/>
      <c r="C83" s="317"/>
      <c r="D83" s="317"/>
      <c r="E83" s="317"/>
      <c r="F83" s="317"/>
      <c r="G83" s="318"/>
      <c r="H83" s="317"/>
      <c r="I83" s="317"/>
      <c r="J83" s="318"/>
      <c r="K83" s="317"/>
      <c r="L83" s="317"/>
    </row>
    <row r="84" spans="1:12" x14ac:dyDescent="0.2">
      <c r="A84" s="390" t="s">
        <v>903</v>
      </c>
      <c r="B84" s="317"/>
      <c r="C84" s="317"/>
      <c r="D84" s="317"/>
      <c r="E84" s="317"/>
      <c r="F84" s="317"/>
      <c r="G84" s="318"/>
      <c r="H84" s="317"/>
      <c r="I84" s="317"/>
      <c r="J84" s="318"/>
      <c r="K84" s="317"/>
      <c r="L84" s="317"/>
    </row>
    <row r="85" spans="1:12" x14ac:dyDescent="0.2">
      <c r="A85" s="390"/>
      <c r="B85" s="317" t="s">
        <v>225</v>
      </c>
      <c r="C85" s="317" t="s">
        <v>233</v>
      </c>
      <c r="D85" s="317" t="s">
        <v>447</v>
      </c>
      <c r="E85" s="317" t="s">
        <v>639</v>
      </c>
      <c r="F85" s="317" t="s">
        <v>749</v>
      </c>
      <c r="G85" s="318" t="s">
        <v>750</v>
      </c>
      <c r="H85" s="317">
        <v>5</v>
      </c>
      <c r="I85" s="317">
        <v>72</v>
      </c>
      <c r="J85" s="318" t="s">
        <v>880</v>
      </c>
      <c r="K85" s="317" t="s">
        <v>624</v>
      </c>
      <c r="L85" s="317"/>
    </row>
    <row r="86" spans="1:12" x14ac:dyDescent="0.2">
      <c r="A86" s="317"/>
      <c r="B86" s="317" t="s">
        <v>225</v>
      </c>
      <c r="C86" s="317" t="s">
        <v>233</v>
      </c>
      <c r="D86" s="317" t="s">
        <v>448</v>
      </c>
      <c r="E86" s="317" t="s">
        <v>639</v>
      </c>
      <c r="F86" s="317" t="s">
        <v>749</v>
      </c>
      <c r="G86" s="318" t="s">
        <v>748</v>
      </c>
      <c r="H86" s="317">
        <v>5</v>
      </c>
      <c r="I86" s="317">
        <v>72</v>
      </c>
      <c r="J86" s="318" t="s">
        <v>880</v>
      </c>
      <c r="K86" s="317" t="s">
        <v>624</v>
      </c>
      <c r="L86" s="317"/>
    </row>
    <row r="87" spans="1:12" x14ac:dyDescent="0.2">
      <c r="A87" s="317"/>
      <c r="B87" s="317" t="s">
        <v>225</v>
      </c>
      <c r="C87" s="317" t="s">
        <v>233</v>
      </c>
      <c r="D87" s="317" t="s">
        <v>449</v>
      </c>
      <c r="E87" s="317" t="s">
        <v>639</v>
      </c>
      <c r="F87" s="317" t="s">
        <v>738</v>
      </c>
      <c r="G87" s="318" t="s">
        <v>747</v>
      </c>
      <c r="H87" s="317">
        <v>10</v>
      </c>
      <c r="I87" s="317">
        <v>224</v>
      </c>
      <c r="J87" s="318" t="s">
        <v>880</v>
      </c>
      <c r="K87" s="317" t="s">
        <v>624</v>
      </c>
      <c r="L87" s="317"/>
    </row>
    <row r="88" spans="1:12" x14ac:dyDescent="0.2">
      <c r="A88" s="317"/>
      <c r="B88" s="317" t="s">
        <v>225</v>
      </c>
      <c r="C88" s="317" t="s">
        <v>233</v>
      </c>
      <c r="D88" s="317" t="s">
        <v>450</v>
      </c>
      <c r="E88" s="317" t="s">
        <v>639</v>
      </c>
      <c r="F88" s="317" t="s">
        <v>745</v>
      </c>
      <c r="G88" s="317" t="s">
        <v>743</v>
      </c>
      <c r="H88" s="317">
        <v>12.5</v>
      </c>
      <c r="I88" s="317">
        <v>176</v>
      </c>
      <c r="J88" s="317">
        <v>2016</v>
      </c>
      <c r="K88" s="317" t="s">
        <v>624</v>
      </c>
      <c r="L88" s="317"/>
    </row>
    <row r="89" spans="1:12" x14ac:dyDescent="0.2">
      <c r="A89" s="317"/>
      <c r="B89" s="317" t="s">
        <v>225</v>
      </c>
      <c r="C89" s="317" t="s">
        <v>233</v>
      </c>
      <c r="D89" s="317" t="s">
        <v>451</v>
      </c>
      <c r="E89" s="317" t="s">
        <v>639</v>
      </c>
      <c r="F89" s="317" t="s">
        <v>742</v>
      </c>
      <c r="G89" s="318" t="s">
        <v>741</v>
      </c>
      <c r="H89" s="317">
        <v>4</v>
      </c>
      <c r="I89" s="317">
        <v>72</v>
      </c>
      <c r="J89" s="318" t="s">
        <v>880</v>
      </c>
      <c r="K89" s="317" t="s">
        <v>624</v>
      </c>
      <c r="L89" s="317"/>
    </row>
    <row r="90" spans="1:12" x14ac:dyDescent="0.2">
      <c r="A90" s="317"/>
      <c r="B90" s="317" t="s">
        <v>225</v>
      </c>
      <c r="C90" s="317" t="s">
        <v>233</v>
      </c>
      <c r="D90" s="317" t="s">
        <v>452</v>
      </c>
      <c r="E90" s="317" t="s">
        <v>639</v>
      </c>
      <c r="F90" s="317" t="s">
        <v>738</v>
      </c>
      <c r="G90" s="318" t="s">
        <v>740</v>
      </c>
      <c r="H90" s="317">
        <v>10</v>
      </c>
      <c r="I90" s="317">
        <v>224</v>
      </c>
      <c r="J90" s="318" t="s">
        <v>880</v>
      </c>
      <c r="K90" s="317" t="s">
        <v>624</v>
      </c>
      <c r="L90" s="317"/>
    </row>
    <row r="91" spans="1:12" x14ac:dyDescent="0.2">
      <c r="A91" s="317"/>
      <c r="B91" s="317" t="s">
        <v>225</v>
      </c>
      <c r="C91" s="317" t="s">
        <v>233</v>
      </c>
      <c r="D91" s="317" t="s">
        <v>453</v>
      </c>
      <c r="E91" s="317" t="s">
        <v>639</v>
      </c>
      <c r="F91" s="317" t="s">
        <v>738</v>
      </c>
      <c r="G91" s="318" t="s">
        <v>736</v>
      </c>
      <c r="H91" s="317">
        <v>10</v>
      </c>
      <c r="I91" s="317">
        <v>224</v>
      </c>
      <c r="J91" s="318" t="s">
        <v>880</v>
      </c>
      <c r="K91" s="317" t="s">
        <v>624</v>
      </c>
      <c r="L91" s="317"/>
    </row>
    <row r="92" spans="1:12" x14ac:dyDescent="0.2">
      <c r="A92" s="317"/>
      <c r="B92" s="317" t="s">
        <v>225</v>
      </c>
      <c r="C92" s="317" t="s">
        <v>233</v>
      </c>
      <c r="D92" s="317" t="s">
        <v>454</v>
      </c>
      <c r="E92" s="317" t="s">
        <v>639</v>
      </c>
      <c r="F92" s="317" t="s">
        <v>735</v>
      </c>
      <c r="G92" s="318" t="s">
        <v>734</v>
      </c>
      <c r="H92" s="317">
        <v>7.5</v>
      </c>
      <c r="I92" s="317" t="s">
        <v>573</v>
      </c>
      <c r="J92" s="318" t="s">
        <v>880</v>
      </c>
      <c r="K92" s="317" t="s">
        <v>573</v>
      </c>
      <c r="L92" s="317" t="s">
        <v>890</v>
      </c>
    </row>
    <row r="93" spans="1:12" x14ac:dyDescent="0.2">
      <c r="A93" s="317"/>
      <c r="B93" s="317" t="s">
        <v>226</v>
      </c>
      <c r="C93" s="317" t="s">
        <v>232</v>
      </c>
      <c r="D93" s="317" t="s">
        <v>455</v>
      </c>
      <c r="E93" s="317" t="s">
        <v>733</v>
      </c>
      <c r="F93" s="317" t="s">
        <v>732</v>
      </c>
      <c r="G93" s="318" t="s">
        <v>731</v>
      </c>
      <c r="H93" s="317" t="s">
        <v>87</v>
      </c>
      <c r="I93" s="317" t="s">
        <v>87</v>
      </c>
      <c r="J93" s="318" t="s">
        <v>573</v>
      </c>
      <c r="K93" s="317" t="s">
        <v>87</v>
      </c>
      <c r="L93" s="317"/>
    </row>
    <row r="94" spans="1:12" x14ac:dyDescent="0.2">
      <c r="A94" s="317"/>
      <c r="B94" s="317" t="s">
        <v>438</v>
      </c>
      <c r="C94" s="317" t="s">
        <v>440</v>
      </c>
      <c r="D94" s="317" t="s">
        <v>456</v>
      </c>
      <c r="E94" s="317" t="s">
        <v>647</v>
      </c>
      <c r="F94" s="317" t="s">
        <v>729</v>
      </c>
      <c r="G94" s="318" t="s">
        <v>728</v>
      </c>
      <c r="H94" s="317">
        <v>300</v>
      </c>
      <c r="I94" s="317" t="s">
        <v>87</v>
      </c>
      <c r="J94" s="318" t="s">
        <v>904</v>
      </c>
      <c r="K94" s="317" t="s">
        <v>595</v>
      </c>
      <c r="L94" s="317"/>
    </row>
    <row r="95" spans="1:12" x14ac:dyDescent="0.2">
      <c r="A95" s="317"/>
      <c r="B95" s="317" t="s">
        <v>372</v>
      </c>
      <c r="C95" s="317" t="s">
        <v>373</v>
      </c>
      <c r="D95" s="317" t="s">
        <v>457</v>
      </c>
      <c r="E95" s="317" t="s">
        <v>573</v>
      </c>
      <c r="F95" s="317" t="s">
        <v>727</v>
      </c>
      <c r="G95" s="318" t="s">
        <v>726</v>
      </c>
      <c r="H95" s="317" t="s">
        <v>573</v>
      </c>
      <c r="I95" s="317" t="s">
        <v>573</v>
      </c>
      <c r="J95" s="318" t="s">
        <v>880</v>
      </c>
      <c r="K95" s="317" t="s">
        <v>624</v>
      </c>
      <c r="L95" s="317" t="s">
        <v>890</v>
      </c>
    </row>
    <row r="96" spans="1:12" x14ac:dyDescent="0.2">
      <c r="A96" s="317"/>
      <c r="B96" s="317" t="s">
        <v>230</v>
      </c>
      <c r="C96" s="317" t="s">
        <v>441</v>
      </c>
      <c r="D96" s="317" t="s">
        <v>250</v>
      </c>
      <c r="E96" s="317" t="s">
        <v>573</v>
      </c>
      <c r="F96" s="317" t="s">
        <v>573</v>
      </c>
      <c r="G96" s="318" t="s">
        <v>573</v>
      </c>
      <c r="H96" s="317" t="s">
        <v>87</v>
      </c>
      <c r="I96" s="317" t="s">
        <v>87</v>
      </c>
      <c r="J96" s="318" t="s">
        <v>573</v>
      </c>
      <c r="K96" s="317" t="s">
        <v>87</v>
      </c>
      <c r="L96" s="317" t="s">
        <v>892</v>
      </c>
    </row>
    <row r="97" spans="1:12" x14ac:dyDescent="0.2">
      <c r="A97" s="317"/>
      <c r="B97" s="317" t="s">
        <v>229</v>
      </c>
      <c r="C97" s="317" t="s">
        <v>442</v>
      </c>
      <c r="D97" s="317" t="s">
        <v>249</v>
      </c>
      <c r="E97" s="317" t="s">
        <v>573</v>
      </c>
      <c r="F97" s="317" t="s">
        <v>573</v>
      </c>
      <c r="G97" s="318" t="s">
        <v>573</v>
      </c>
      <c r="H97" s="317" t="s">
        <v>87</v>
      </c>
      <c r="I97" s="317" t="s">
        <v>573</v>
      </c>
      <c r="J97" s="318" t="s">
        <v>573</v>
      </c>
      <c r="K97" s="317" t="s">
        <v>87</v>
      </c>
      <c r="L97" s="317" t="s">
        <v>892</v>
      </c>
    </row>
    <row r="98" spans="1:12" x14ac:dyDescent="0.2">
      <c r="A98" s="317"/>
      <c r="B98" s="317" t="s">
        <v>398</v>
      </c>
      <c r="C98" s="317" t="s">
        <v>443</v>
      </c>
      <c r="D98" s="317" t="s">
        <v>251</v>
      </c>
      <c r="E98" s="317" t="s">
        <v>573</v>
      </c>
      <c r="F98" s="317" t="s">
        <v>573</v>
      </c>
      <c r="G98" s="318" t="s">
        <v>573</v>
      </c>
      <c r="H98" s="317" t="s">
        <v>87</v>
      </c>
      <c r="I98" s="317" t="s">
        <v>573</v>
      </c>
      <c r="J98" s="318" t="s">
        <v>573</v>
      </c>
      <c r="K98" s="317" t="s">
        <v>87</v>
      </c>
      <c r="L98" s="317" t="s">
        <v>892</v>
      </c>
    </row>
    <row r="99" spans="1:12" x14ac:dyDescent="0.2">
      <c r="A99" s="317"/>
      <c r="B99" s="317" t="s">
        <v>439</v>
      </c>
      <c r="C99" s="317" t="s">
        <v>444</v>
      </c>
      <c r="D99" s="317" t="s">
        <v>458</v>
      </c>
      <c r="E99" s="317" t="s">
        <v>647</v>
      </c>
      <c r="F99" s="317" t="s">
        <v>724</v>
      </c>
      <c r="G99" s="318" t="s">
        <v>723</v>
      </c>
      <c r="H99" s="317" t="s">
        <v>87</v>
      </c>
      <c r="I99" s="317" t="s">
        <v>87</v>
      </c>
      <c r="J99" s="318" t="s">
        <v>905</v>
      </c>
      <c r="K99" s="317" t="s">
        <v>595</v>
      </c>
      <c r="L99" s="317"/>
    </row>
    <row r="100" spans="1:12" x14ac:dyDescent="0.2">
      <c r="A100" s="317"/>
      <c r="B100" s="317" t="s">
        <v>439</v>
      </c>
      <c r="C100" s="317" t="s">
        <v>444</v>
      </c>
      <c r="D100" s="317" t="s">
        <v>459</v>
      </c>
      <c r="E100" s="317" t="s">
        <v>647</v>
      </c>
      <c r="F100" s="317" t="s">
        <v>721</v>
      </c>
      <c r="G100" s="318" t="s">
        <v>722</v>
      </c>
      <c r="H100" s="317" t="s">
        <v>87</v>
      </c>
      <c r="I100" s="317" t="s">
        <v>87</v>
      </c>
      <c r="J100" s="318" t="s">
        <v>905</v>
      </c>
      <c r="K100" s="317" t="s">
        <v>595</v>
      </c>
      <c r="L100" s="317"/>
    </row>
    <row r="101" spans="1:12" x14ac:dyDescent="0.2">
      <c r="A101" s="317"/>
      <c r="B101" s="317" t="s">
        <v>439</v>
      </c>
      <c r="C101" s="317" t="s">
        <v>445</v>
      </c>
      <c r="D101" s="317" t="s">
        <v>460</v>
      </c>
      <c r="E101" s="317" t="s">
        <v>647</v>
      </c>
      <c r="F101" s="317" t="s">
        <v>721</v>
      </c>
      <c r="G101" s="318" t="s">
        <v>720</v>
      </c>
      <c r="H101" s="317" t="s">
        <v>87</v>
      </c>
      <c r="I101" s="317" t="s">
        <v>87</v>
      </c>
      <c r="J101" s="318" t="s">
        <v>905</v>
      </c>
      <c r="K101" s="317" t="s">
        <v>595</v>
      </c>
      <c r="L101" s="317"/>
    </row>
    <row r="102" spans="1:12" x14ac:dyDescent="0.2">
      <c r="A102" s="317"/>
      <c r="B102" s="317" t="s">
        <v>439</v>
      </c>
      <c r="C102" s="317" t="s">
        <v>445</v>
      </c>
      <c r="D102" s="317" t="s">
        <v>461</v>
      </c>
      <c r="E102" s="317" t="s">
        <v>647</v>
      </c>
      <c r="F102" s="317" t="s">
        <v>719</v>
      </c>
      <c r="G102" s="318" t="s">
        <v>718</v>
      </c>
      <c r="H102" s="317" t="s">
        <v>87</v>
      </c>
      <c r="I102" s="317" t="s">
        <v>87</v>
      </c>
      <c r="J102" s="318" t="s">
        <v>905</v>
      </c>
      <c r="K102" s="317" t="s">
        <v>595</v>
      </c>
      <c r="L102" s="317"/>
    </row>
    <row r="103" spans="1:12" x14ac:dyDescent="0.2">
      <c r="A103" s="317"/>
      <c r="B103" s="317" t="s">
        <v>439</v>
      </c>
      <c r="C103" s="317" t="s">
        <v>446</v>
      </c>
      <c r="D103" s="317" t="s">
        <v>462</v>
      </c>
      <c r="E103" s="317" t="s">
        <v>647</v>
      </c>
      <c r="F103" s="317" t="s">
        <v>717</v>
      </c>
      <c r="G103" s="318" t="s">
        <v>716</v>
      </c>
      <c r="H103" s="317" t="s">
        <v>87</v>
      </c>
      <c r="I103" s="317" t="s">
        <v>87</v>
      </c>
      <c r="J103" s="318" t="s">
        <v>905</v>
      </c>
      <c r="K103" s="317" t="s">
        <v>595</v>
      </c>
      <c r="L103" s="317"/>
    </row>
    <row r="104" spans="1:12" x14ac:dyDescent="0.2">
      <c r="A104" s="317"/>
      <c r="B104" s="317" t="s">
        <v>439</v>
      </c>
      <c r="C104" s="317" t="s">
        <v>446</v>
      </c>
      <c r="D104" s="317" t="s">
        <v>463</v>
      </c>
      <c r="E104" s="317" t="s">
        <v>647</v>
      </c>
      <c r="F104" s="317" t="s">
        <v>714</v>
      </c>
      <c r="G104" s="318" t="s">
        <v>715</v>
      </c>
      <c r="H104" s="317" t="s">
        <v>87</v>
      </c>
      <c r="I104" s="317" t="s">
        <v>87</v>
      </c>
      <c r="J104" s="318" t="s">
        <v>905</v>
      </c>
      <c r="K104" s="317" t="s">
        <v>595</v>
      </c>
      <c r="L104" s="317"/>
    </row>
    <row r="105" spans="1:12" x14ac:dyDescent="0.2">
      <c r="A105" s="317"/>
      <c r="B105" s="317" t="s">
        <v>439</v>
      </c>
      <c r="C105" s="317" t="s">
        <v>446</v>
      </c>
      <c r="D105" s="317" t="s">
        <v>464</v>
      </c>
      <c r="E105" s="317" t="s">
        <v>647</v>
      </c>
      <c r="F105" s="317" t="s">
        <v>714</v>
      </c>
      <c r="G105" s="318" t="s">
        <v>712</v>
      </c>
      <c r="H105" s="317" t="s">
        <v>87</v>
      </c>
      <c r="I105" s="317" t="s">
        <v>87</v>
      </c>
      <c r="J105" s="318" t="s">
        <v>905</v>
      </c>
      <c r="K105" s="317" t="s">
        <v>595</v>
      </c>
      <c r="L105" s="317"/>
    </row>
    <row r="106" spans="1:12" x14ac:dyDescent="0.2">
      <c r="A106" s="317"/>
      <c r="B106" s="317" t="s">
        <v>439</v>
      </c>
      <c r="C106" s="317" t="s">
        <v>446</v>
      </c>
      <c r="D106" s="317" t="s">
        <v>465</v>
      </c>
      <c r="E106" s="317" t="s">
        <v>647</v>
      </c>
      <c r="F106" s="317" t="s">
        <v>711</v>
      </c>
      <c r="G106" s="318" t="s">
        <v>710</v>
      </c>
      <c r="H106" s="317" t="s">
        <v>87</v>
      </c>
      <c r="I106" s="317" t="s">
        <v>87</v>
      </c>
      <c r="J106" s="318" t="s">
        <v>905</v>
      </c>
      <c r="K106" s="317" t="s">
        <v>595</v>
      </c>
      <c r="L106" s="317"/>
    </row>
    <row r="107" spans="1:12" x14ac:dyDescent="0.2">
      <c r="A107" s="317"/>
      <c r="B107" s="317" t="s">
        <v>439</v>
      </c>
      <c r="C107" s="317" t="s">
        <v>446</v>
      </c>
      <c r="D107" s="317" t="s">
        <v>466</v>
      </c>
      <c r="E107" s="317" t="s">
        <v>647</v>
      </c>
      <c r="F107" s="317" t="s">
        <v>709</v>
      </c>
      <c r="G107" s="318" t="s">
        <v>708</v>
      </c>
      <c r="H107" s="317" t="s">
        <v>87</v>
      </c>
      <c r="I107" s="317" t="s">
        <v>87</v>
      </c>
      <c r="J107" s="318" t="s">
        <v>905</v>
      </c>
      <c r="K107" s="317" t="s">
        <v>595</v>
      </c>
      <c r="L107" s="317"/>
    </row>
    <row r="108" spans="1:12" x14ac:dyDescent="0.2">
      <c r="A108" s="317"/>
      <c r="B108" s="317" t="s">
        <v>228</v>
      </c>
      <c r="C108" s="317" t="s">
        <v>446</v>
      </c>
      <c r="D108" s="317" t="s">
        <v>247</v>
      </c>
      <c r="E108" s="317" t="s">
        <v>616</v>
      </c>
      <c r="F108" s="317" t="s">
        <v>706</v>
      </c>
      <c r="G108" s="318" t="s">
        <v>707</v>
      </c>
      <c r="H108" s="317" t="s">
        <v>87</v>
      </c>
      <c r="I108" s="317">
        <v>2500</v>
      </c>
      <c r="J108" s="318" t="s">
        <v>880</v>
      </c>
      <c r="K108" s="317" t="s">
        <v>87</v>
      </c>
      <c r="L108" s="317"/>
    </row>
    <row r="109" spans="1:12" x14ac:dyDescent="0.2">
      <c r="A109" s="317"/>
      <c r="B109" s="317" t="s">
        <v>228</v>
      </c>
      <c r="C109" s="317" t="s">
        <v>446</v>
      </c>
      <c r="D109" s="317" t="s">
        <v>248</v>
      </c>
      <c r="E109" s="317" t="s">
        <v>616</v>
      </c>
      <c r="F109" s="317" t="s">
        <v>706</v>
      </c>
      <c r="G109" s="318" t="s">
        <v>704</v>
      </c>
      <c r="H109" s="317" t="s">
        <v>87</v>
      </c>
      <c r="I109" s="317">
        <v>2500</v>
      </c>
      <c r="J109" s="318" t="s">
        <v>880</v>
      </c>
      <c r="K109" s="317" t="s">
        <v>87</v>
      </c>
      <c r="L109" s="317"/>
    </row>
    <row r="110" spans="1:12" x14ac:dyDescent="0.2">
      <c r="A110" s="317"/>
      <c r="B110" s="317" t="s">
        <v>228</v>
      </c>
      <c r="C110" s="317" t="s">
        <v>446</v>
      </c>
      <c r="D110" s="317" t="s">
        <v>467</v>
      </c>
      <c r="E110" s="317" t="s">
        <v>616</v>
      </c>
      <c r="F110" s="317" t="s">
        <v>703</v>
      </c>
      <c r="G110" s="318" t="s">
        <v>701</v>
      </c>
      <c r="H110" s="317" t="s">
        <v>87</v>
      </c>
      <c r="I110" s="317">
        <v>1800</v>
      </c>
      <c r="J110" s="318" t="s">
        <v>893</v>
      </c>
      <c r="K110" s="317" t="s">
        <v>87</v>
      </c>
      <c r="L110" s="317"/>
    </row>
    <row r="111" spans="1:12" x14ac:dyDescent="0.2">
      <c r="A111" s="317"/>
      <c r="B111" s="317" t="s">
        <v>229</v>
      </c>
      <c r="C111" s="317" t="s">
        <v>446</v>
      </c>
      <c r="D111" s="317" t="s">
        <v>468</v>
      </c>
      <c r="E111" s="317" t="s">
        <v>573</v>
      </c>
      <c r="F111" s="317" t="s">
        <v>573</v>
      </c>
      <c r="G111" s="318" t="s">
        <v>573</v>
      </c>
      <c r="H111" s="317" t="s">
        <v>87</v>
      </c>
      <c r="I111" s="317" t="s">
        <v>573</v>
      </c>
      <c r="J111" s="318" t="s">
        <v>573</v>
      </c>
      <c r="K111" s="317" t="s">
        <v>87</v>
      </c>
      <c r="L111" s="317" t="s">
        <v>906</v>
      </c>
    </row>
    <row r="112" spans="1:12" x14ac:dyDescent="0.2">
      <c r="A112" s="317"/>
      <c r="B112" s="317"/>
      <c r="C112" s="317"/>
      <c r="D112" s="317"/>
      <c r="E112" s="317"/>
      <c r="F112" s="317"/>
      <c r="G112" s="318"/>
      <c r="H112" s="317"/>
      <c r="I112" s="317"/>
      <c r="J112" s="318"/>
      <c r="K112" s="317"/>
      <c r="L112" s="317"/>
    </row>
    <row r="113" spans="1:12" x14ac:dyDescent="0.2">
      <c r="A113" s="390" t="s">
        <v>907</v>
      </c>
      <c r="B113" s="317"/>
      <c r="C113" s="317"/>
      <c r="D113" s="317"/>
      <c r="E113" s="317"/>
      <c r="F113" s="317"/>
      <c r="G113" s="318"/>
      <c r="H113" s="317"/>
      <c r="I113" s="317"/>
      <c r="J113" s="318"/>
      <c r="K113" s="317"/>
      <c r="L113" s="317"/>
    </row>
    <row r="114" spans="1:12" x14ac:dyDescent="0.2">
      <c r="A114" s="390"/>
      <c r="B114" s="317" t="s">
        <v>328</v>
      </c>
      <c r="C114" s="317" t="s">
        <v>329</v>
      </c>
      <c r="D114" s="317" t="s">
        <v>330</v>
      </c>
      <c r="E114" s="317" t="s">
        <v>693</v>
      </c>
      <c r="F114" s="318" t="s">
        <v>692</v>
      </c>
      <c r="G114" s="318" t="s">
        <v>700</v>
      </c>
      <c r="H114" s="317">
        <v>4</v>
      </c>
      <c r="I114" s="317" t="s">
        <v>87</v>
      </c>
      <c r="J114" s="318" t="s">
        <v>902</v>
      </c>
      <c r="K114" s="317" t="s">
        <v>624</v>
      </c>
      <c r="L114" s="317"/>
    </row>
    <row r="115" spans="1:12" x14ac:dyDescent="0.2">
      <c r="A115" s="317"/>
      <c r="B115" s="317" t="s">
        <v>328</v>
      </c>
      <c r="C115" s="317" t="s">
        <v>329</v>
      </c>
      <c r="D115" s="317" t="s">
        <v>331</v>
      </c>
      <c r="E115" s="317" t="s">
        <v>693</v>
      </c>
      <c r="F115" s="318" t="s">
        <v>692</v>
      </c>
      <c r="G115" s="318" t="s">
        <v>699</v>
      </c>
      <c r="H115" s="317">
        <v>4</v>
      </c>
      <c r="I115" s="317" t="s">
        <v>87</v>
      </c>
      <c r="J115" s="318" t="s">
        <v>902</v>
      </c>
      <c r="K115" s="317" t="s">
        <v>624</v>
      </c>
      <c r="L115" s="317"/>
    </row>
    <row r="116" spans="1:12" x14ac:dyDescent="0.2">
      <c r="A116" s="317"/>
      <c r="B116" s="317" t="s">
        <v>328</v>
      </c>
      <c r="C116" s="317" t="s">
        <v>329</v>
      </c>
      <c r="D116" s="317" t="s">
        <v>332</v>
      </c>
      <c r="E116" s="317" t="s">
        <v>693</v>
      </c>
      <c r="F116" s="318" t="s">
        <v>692</v>
      </c>
      <c r="G116" s="318" t="s">
        <v>698</v>
      </c>
      <c r="H116" s="317">
        <v>4</v>
      </c>
      <c r="I116" s="317" t="s">
        <v>87</v>
      </c>
      <c r="J116" s="318" t="s">
        <v>908</v>
      </c>
      <c r="K116" s="317" t="s">
        <v>624</v>
      </c>
      <c r="L116" s="317"/>
    </row>
    <row r="117" spans="1:12" x14ac:dyDescent="0.2">
      <c r="A117" s="317"/>
      <c r="B117" s="317" t="s">
        <v>328</v>
      </c>
      <c r="C117" s="317" t="s">
        <v>329</v>
      </c>
      <c r="D117" s="317" t="s">
        <v>333</v>
      </c>
      <c r="E117" s="317" t="s">
        <v>693</v>
      </c>
      <c r="F117" s="318" t="s">
        <v>692</v>
      </c>
      <c r="G117" s="317" t="s">
        <v>697</v>
      </c>
      <c r="H117" s="317">
        <v>4</v>
      </c>
      <c r="I117" s="317" t="s">
        <v>87</v>
      </c>
      <c r="J117" s="317">
        <v>2012</v>
      </c>
      <c r="K117" s="317" t="s">
        <v>624</v>
      </c>
      <c r="L117" s="317"/>
    </row>
    <row r="118" spans="1:12" x14ac:dyDescent="0.2">
      <c r="A118" s="317"/>
      <c r="B118" s="317" t="s">
        <v>225</v>
      </c>
      <c r="C118" s="317" t="s">
        <v>329</v>
      </c>
      <c r="D118" s="317" t="s">
        <v>334</v>
      </c>
      <c r="E118" s="317" t="s">
        <v>639</v>
      </c>
      <c r="F118" s="318" t="s">
        <v>696</v>
      </c>
      <c r="G118" s="318" t="s">
        <v>695</v>
      </c>
      <c r="H118" s="317">
        <v>1.5</v>
      </c>
      <c r="I118" s="317">
        <v>40</v>
      </c>
      <c r="J118" s="318" t="s">
        <v>909</v>
      </c>
      <c r="K118" s="317" t="s">
        <v>595</v>
      </c>
      <c r="L118" s="317"/>
    </row>
    <row r="119" spans="1:12" x14ac:dyDescent="0.2">
      <c r="A119" s="317"/>
      <c r="B119" s="317" t="s">
        <v>328</v>
      </c>
      <c r="C119" s="317" t="s">
        <v>329</v>
      </c>
      <c r="D119" s="317" t="s">
        <v>335</v>
      </c>
      <c r="E119" s="317" t="s">
        <v>693</v>
      </c>
      <c r="F119" s="318" t="s">
        <v>692</v>
      </c>
      <c r="G119" s="318" t="s">
        <v>694</v>
      </c>
      <c r="H119" s="317">
        <v>4</v>
      </c>
      <c r="I119" s="317" t="s">
        <v>87</v>
      </c>
      <c r="J119" s="318" t="s">
        <v>902</v>
      </c>
      <c r="K119" s="317" t="s">
        <v>624</v>
      </c>
      <c r="L119" s="317"/>
    </row>
    <row r="120" spans="1:12" x14ac:dyDescent="0.2">
      <c r="A120" s="317"/>
      <c r="B120" s="317" t="s">
        <v>328</v>
      </c>
      <c r="C120" s="317" t="s">
        <v>329</v>
      </c>
      <c r="D120" s="317" t="s">
        <v>336</v>
      </c>
      <c r="E120" s="317" t="s">
        <v>693</v>
      </c>
      <c r="F120" s="318" t="s">
        <v>692</v>
      </c>
      <c r="G120" s="318" t="s">
        <v>691</v>
      </c>
      <c r="H120" s="317">
        <v>4</v>
      </c>
      <c r="I120" s="317" t="s">
        <v>87</v>
      </c>
      <c r="J120" s="318" t="s">
        <v>908</v>
      </c>
      <c r="K120" s="317" t="s">
        <v>624</v>
      </c>
      <c r="L120" s="317"/>
    </row>
    <row r="121" spans="1:12" x14ac:dyDescent="0.2">
      <c r="A121" s="317"/>
      <c r="B121" s="317" t="s">
        <v>226</v>
      </c>
      <c r="C121" s="317" t="s">
        <v>235</v>
      </c>
      <c r="D121" s="317" t="s">
        <v>337</v>
      </c>
      <c r="E121" s="317" t="s">
        <v>573</v>
      </c>
      <c r="F121" s="318" t="s">
        <v>573</v>
      </c>
      <c r="G121" s="318" t="s">
        <v>573</v>
      </c>
      <c r="H121" s="317" t="s">
        <v>87</v>
      </c>
      <c r="I121" s="317" t="s">
        <v>87</v>
      </c>
      <c r="J121" s="318" t="s">
        <v>573</v>
      </c>
      <c r="K121" s="317" t="s">
        <v>87</v>
      </c>
      <c r="L121" s="317" t="s">
        <v>892</v>
      </c>
    </row>
    <row r="122" spans="1:12" x14ac:dyDescent="0.2">
      <c r="A122" s="317"/>
      <c r="B122" s="317" t="s">
        <v>225</v>
      </c>
      <c r="C122" s="317" t="s">
        <v>338</v>
      </c>
      <c r="D122" s="317" t="s">
        <v>339</v>
      </c>
      <c r="E122" s="317" t="s">
        <v>639</v>
      </c>
      <c r="F122" s="318" t="s">
        <v>668</v>
      </c>
      <c r="G122" s="318" t="s">
        <v>689</v>
      </c>
      <c r="H122" s="317">
        <v>4</v>
      </c>
      <c r="I122" s="317">
        <v>75</v>
      </c>
      <c r="J122" s="318" t="s">
        <v>884</v>
      </c>
      <c r="K122" s="317" t="s">
        <v>624</v>
      </c>
      <c r="L122" s="317"/>
    </row>
    <row r="123" spans="1:12" x14ac:dyDescent="0.2">
      <c r="A123" s="317"/>
      <c r="B123" s="317" t="s">
        <v>225</v>
      </c>
      <c r="C123" s="317" t="s">
        <v>338</v>
      </c>
      <c r="D123" s="317" t="s">
        <v>340</v>
      </c>
      <c r="E123" s="317" t="s">
        <v>639</v>
      </c>
      <c r="F123" s="318" t="s">
        <v>668</v>
      </c>
      <c r="G123" s="318" t="s">
        <v>688</v>
      </c>
      <c r="H123" s="317">
        <v>4</v>
      </c>
      <c r="I123" s="317">
        <v>75</v>
      </c>
      <c r="J123" s="318" t="s">
        <v>884</v>
      </c>
      <c r="K123" s="317" t="s">
        <v>624</v>
      </c>
      <c r="L123" s="317"/>
    </row>
    <row r="124" spans="1:12" x14ac:dyDescent="0.2">
      <c r="A124" s="317"/>
      <c r="B124" s="317" t="s">
        <v>225</v>
      </c>
      <c r="C124" s="317" t="s">
        <v>338</v>
      </c>
      <c r="D124" s="317" t="s">
        <v>341</v>
      </c>
      <c r="E124" s="317" t="s">
        <v>639</v>
      </c>
      <c r="F124" s="318" t="s">
        <v>668</v>
      </c>
      <c r="G124" s="318" t="s">
        <v>687</v>
      </c>
      <c r="H124" s="317">
        <v>4</v>
      </c>
      <c r="I124" s="317">
        <v>75</v>
      </c>
      <c r="J124" s="318" t="s">
        <v>884</v>
      </c>
      <c r="K124" s="317" t="s">
        <v>624</v>
      </c>
      <c r="L124" s="317"/>
    </row>
    <row r="125" spans="1:12" x14ac:dyDescent="0.2">
      <c r="A125" s="317"/>
      <c r="B125" s="317" t="s">
        <v>225</v>
      </c>
      <c r="C125" s="317" t="s">
        <v>338</v>
      </c>
      <c r="D125" s="317" t="s">
        <v>342</v>
      </c>
      <c r="E125" s="317" t="s">
        <v>639</v>
      </c>
      <c r="F125" s="318" t="s">
        <v>668</v>
      </c>
      <c r="G125" s="318" t="s">
        <v>686</v>
      </c>
      <c r="H125" s="317">
        <v>4</v>
      </c>
      <c r="I125" s="317">
        <v>75</v>
      </c>
      <c r="J125" s="318" t="s">
        <v>884</v>
      </c>
      <c r="K125" s="317" t="s">
        <v>624</v>
      </c>
      <c r="L125" s="317"/>
    </row>
    <row r="126" spans="1:12" x14ac:dyDescent="0.2">
      <c r="A126" s="317"/>
      <c r="B126" s="317" t="s">
        <v>225</v>
      </c>
      <c r="C126" s="317" t="s">
        <v>338</v>
      </c>
      <c r="D126" s="317" t="s">
        <v>240</v>
      </c>
      <c r="E126" s="317" t="s">
        <v>660</v>
      </c>
      <c r="F126" s="317" t="s">
        <v>659</v>
      </c>
      <c r="G126" s="318" t="s">
        <v>685</v>
      </c>
      <c r="H126" s="317" t="s">
        <v>87</v>
      </c>
      <c r="I126" s="317">
        <v>150</v>
      </c>
      <c r="J126" s="318" t="s">
        <v>888</v>
      </c>
      <c r="K126" s="317" t="s">
        <v>595</v>
      </c>
      <c r="L126" s="317" t="s">
        <v>890</v>
      </c>
    </row>
    <row r="127" spans="1:12" x14ac:dyDescent="0.2">
      <c r="A127" s="317"/>
      <c r="B127" s="317" t="s">
        <v>225</v>
      </c>
      <c r="C127" s="317" t="s">
        <v>338</v>
      </c>
      <c r="D127" s="317" t="s">
        <v>343</v>
      </c>
      <c r="E127" s="317" t="s">
        <v>639</v>
      </c>
      <c r="F127" s="318" t="s">
        <v>668</v>
      </c>
      <c r="G127" s="318" t="s">
        <v>684</v>
      </c>
      <c r="H127" s="317">
        <v>4</v>
      </c>
      <c r="I127" s="317">
        <v>75</v>
      </c>
      <c r="J127" s="318" t="s">
        <v>884</v>
      </c>
      <c r="K127" s="317" t="s">
        <v>624</v>
      </c>
      <c r="L127" s="317"/>
    </row>
    <row r="128" spans="1:12" x14ac:dyDescent="0.2">
      <c r="A128" s="317"/>
      <c r="B128" s="317" t="s">
        <v>225</v>
      </c>
      <c r="C128" s="317" t="s">
        <v>338</v>
      </c>
      <c r="D128" s="317" t="s">
        <v>344</v>
      </c>
      <c r="E128" s="317" t="s">
        <v>639</v>
      </c>
      <c r="F128" s="318" t="s">
        <v>668</v>
      </c>
      <c r="G128" s="318" t="s">
        <v>683</v>
      </c>
      <c r="H128" s="317">
        <v>4</v>
      </c>
      <c r="I128" s="317">
        <v>75</v>
      </c>
      <c r="J128" s="318" t="s">
        <v>884</v>
      </c>
      <c r="K128" s="317" t="s">
        <v>624</v>
      </c>
      <c r="L128" s="317"/>
    </row>
    <row r="129" spans="1:12" x14ac:dyDescent="0.2">
      <c r="A129" s="317"/>
      <c r="B129" s="317" t="s">
        <v>225</v>
      </c>
      <c r="C129" s="317" t="s">
        <v>338</v>
      </c>
      <c r="D129" s="317" t="s">
        <v>345</v>
      </c>
      <c r="E129" s="317" t="s">
        <v>910</v>
      </c>
      <c r="F129" s="318" t="s">
        <v>668</v>
      </c>
      <c r="G129" s="318" t="s">
        <v>682</v>
      </c>
      <c r="H129" s="317">
        <v>4</v>
      </c>
      <c r="I129" s="317">
        <v>75</v>
      </c>
      <c r="J129" s="318" t="s">
        <v>884</v>
      </c>
      <c r="K129" s="317" t="s">
        <v>624</v>
      </c>
      <c r="L129" s="317"/>
    </row>
    <row r="130" spans="1:12" x14ac:dyDescent="0.2">
      <c r="A130" s="317"/>
      <c r="B130" s="317" t="s">
        <v>225</v>
      </c>
      <c r="C130" s="317" t="s">
        <v>338</v>
      </c>
      <c r="D130" s="317" t="s">
        <v>346</v>
      </c>
      <c r="E130" s="317" t="s">
        <v>639</v>
      </c>
      <c r="F130" s="318" t="s">
        <v>668</v>
      </c>
      <c r="G130" s="318" t="s">
        <v>681</v>
      </c>
      <c r="H130" s="317">
        <v>4</v>
      </c>
      <c r="I130" s="319">
        <v>75</v>
      </c>
      <c r="J130" s="318" t="s">
        <v>884</v>
      </c>
      <c r="K130" s="317" t="s">
        <v>624</v>
      </c>
      <c r="L130" s="317"/>
    </row>
    <row r="131" spans="1:12" x14ac:dyDescent="0.2">
      <c r="A131" s="317"/>
      <c r="B131" s="317" t="s">
        <v>225</v>
      </c>
      <c r="C131" s="317" t="s">
        <v>347</v>
      </c>
      <c r="D131" s="317" t="s">
        <v>348</v>
      </c>
      <c r="E131" s="317" t="s">
        <v>639</v>
      </c>
      <c r="F131" s="317" t="s">
        <v>680</v>
      </c>
      <c r="G131" s="318" t="s">
        <v>678</v>
      </c>
      <c r="H131" s="317">
        <v>7.5</v>
      </c>
      <c r="I131" s="319">
        <v>180</v>
      </c>
      <c r="J131" s="318" t="s">
        <v>911</v>
      </c>
      <c r="K131" s="317" t="s">
        <v>624</v>
      </c>
      <c r="L131" s="317"/>
    </row>
    <row r="132" spans="1:12" x14ac:dyDescent="0.2">
      <c r="A132" s="317"/>
      <c r="B132" s="317" t="s">
        <v>349</v>
      </c>
      <c r="C132" s="317" t="s">
        <v>347</v>
      </c>
      <c r="D132" s="317" t="s">
        <v>350</v>
      </c>
      <c r="E132" s="317" t="s">
        <v>677</v>
      </c>
      <c r="F132" s="317" t="s">
        <v>675</v>
      </c>
      <c r="G132" s="318" t="s">
        <v>674</v>
      </c>
      <c r="H132" s="317">
        <v>2.5</v>
      </c>
      <c r="I132" s="319" t="s">
        <v>87</v>
      </c>
      <c r="J132" s="318" t="s">
        <v>893</v>
      </c>
      <c r="K132" s="317" t="s">
        <v>624</v>
      </c>
      <c r="L132" s="317"/>
    </row>
    <row r="133" spans="1:12" x14ac:dyDescent="0.2">
      <c r="A133" s="317"/>
      <c r="B133" s="317" t="s">
        <v>225</v>
      </c>
      <c r="C133" s="317" t="s">
        <v>351</v>
      </c>
      <c r="D133" s="317" t="s">
        <v>352</v>
      </c>
      <c r="E133" s="317" t="s">
        <v>639</v>
      </c>
      <c r="F133" s="317" t="s">
        <v>672</v>
      </c>
      <c r="G133" s="318" t="s">
        <v>670</v>
      </c>
      <c r="H133" s="317">
        <v>1.5</v>
      </c>
      <c r="I133" s="319">
        <v>40</v>
      </c>
      <c r="J133" s="318" t="s">
        <v>884</v>
      </c>
      <c r="K133" s="317" t="s">
        <v>624</v>
      </c>
      <c r="L133" s="317"/>
    </row>
    <row r="134" spans="1:12" x14ac:dyDescent="0.2">
      <c r="A134" s="317"/>
      <c r="B134" s="317" t="s">
        <v>225</v>
      </c>
      <c r="C134" s="317" t="s">
        <v>351</v>
      </c>
      <c r="D134" s="317" t="s">
        <v>353</v>
      </c>
      <c r="E134" s="317" t="s">
        <v>639</v>
      </c>
      <c r="F134" s="317" t="s">
        <v>668</v>
      </c>
      <c r="G134" s="318" t="s">
        <v>666</v>
      </c>
      <c r="H134" s="317">
        <v>4</v>
      </c>
      <c r="I134" s="319">
        <v>75</v>
      </c>
      <c r="J134" s="318" t="s">
        <v>884</v>
      </c>
      <c r="K134" s="317" t="s">
        <v>624</v>
      </c>
      <c r="L134" s="317"/>
    </row>
    <row r="135" spans="1:12" x14ac:dyDescent="0.2">
      <c r="A135" s="317"/>
      <c r="B135" s="317" t="s">
        <v>225</v>
      </c>
      <c r="C135" s="317" t="s">
        <v>351</v>
      </c>
      <c r="D135" s="317" t="s">
        <v>354</v>
      </c>
      <c r="E135" s="317" t="s">
        <v>639</v>
      </c>
      <c r="F135" s="317" t="s">
        <v>664</v>
      </c>
      <c r="G135" s="318" t="s">
        <v>662</v>
      </c>
      <c r="H135" s="317">
        <v>20</v>
      </c>
      <c r="I135" s="319">
        <v>400</v>
      </c>
      <c r="J135" s="318" t="s">
        <v>880</v>
      </c>
      <c r="K135" s="317" t="s">
        <v>624</v>
      </c>
      <c r="L135" s="317"/>
    </row>
    <row r="136" spans="1:12" x14ac:dyDescent="0.2">
      <c r="A136" s="317"/>
      <c r="B136" s="317" t="s">
        <v>225</v>
      </c>
      <c r="C136" s="317" t="s">
        <v>351</v>
      </c>
      <c r="D136" s="317" t="s">
        <v>355</v>
      </c>
      <c r="E136" s="317" t="s">
        <v>639</v>
      </c>
      <c r="F136" s="317" t="s">
        <v>650</v>
      </c>
      <c r="G136" s="318" t="s">
        <v>661</v>
      </c>
      <c r="H136" s="317">
        <v>5</v>
      </c>
      <c r="I136" s="319">
        <v>72</v>
      </c>
      <c r="J136" s="318" t="s">
        <v>902</v>
      </c>
      <c r="K136" s="317" t="s">
        <v>624</v>
      </c>
      <c r="L136" s="317"/>
    </row>
    <row r="137" spans="1:12" x14ac:dyDescent="0.2">
      <c r="A137" s="317"/>
      <c r="B137" s="317" t="s">
        <v>225</v>
      </c>
      <c r="C137" s="317" t="s">
        <v>351</v>
      </c>
      <c r="D137" s="317" t="s">
        <v>241</v>
      </c>
      <c r="E137" s="317" t="s">
        <v>660</v>
      </c>
      <c r="F137" s="317" t="s">
        <v>659</v>
      </c>
      <c r="G137" s="318" t="s">
        <v>657</v>
      </c>
      <c r="H137" s="317" t="s">
        <v>87</v>
      </c>
      <c r="I137" s="319">
        <v>150</v>
      </c>
      <c r="J137" s="318" t="s">
        <v>888</v>
      </c>
      <c r="K137" s="317" t="s">
        <v>595</v>
      </c>
      <c r="L137" s="317"/>
    </row>
    <row r="138" spans="1:12" x14ac:dyDescent="0.2">
      <c r="A138" s="317"/>
      <c r="B138" s="317" t="s">
        <v>225</v>
      </c>
      <c r="C138" s="317" t="s">
        <v>351</v>
      </c>
      <c r="D138" s="317" t="s">
        <v>356</v>
      </c>
      <c r="E138" s="317" t="s">
        <v>639</v>
      </c>
      <c r="F138" s="317" t="s">
        <v>650</v>
      </c>
      <c r="G138" s="318" t="s">
        <v>656</v>
      </c>
      <c r="H138" s="317">
        <v>5</v>
      </c>
      <c r="I138" s="319">
        <v>72</v>
      </c>
      <c r="J138" s="318" t="s">
        <v>902</v>
      </c>
      <c r="K138" s="317" t="s">
        <v>624</v>
      </c>
      <c r="L138" s="317"/>
    </row>
    <row r="139" spans="1:12" x14ac:dyDescent="0.2">
      <c r="A139" s="317"/>
      <c r="B139" s="317" t="s">
        <v>225</v>
      </c>
      <c r="C139" s="317" t="s">
        <v>351</v>
      </c>
      <c r="D139" s="317" t="s">
        <v>357</v>
      </c>
      <c r="E139" s="317" t="s">
        <v>639</v>
      </c>
      <c r="F139" s="317" t="s">
        <v>650</v>
      </c>
      <c r="G139" s="318" t="s">
        <v>655</v>
      </c>
      <c r="H139" s="317">
        <v>5</v>
      </c>
      <c r="I139" s="319">
        <v>72</v>
      </c>
      <c r="J139" s="318" t="s">
        <v>902</v>
      </c>
      <c r="K139" s="317" t="s">
        <v>624</v>
      </c>
      <c r="L139" s="317"/>
    </row>
    <row r="140" spans="1:12" x14ac:dyDescent="0.2">
      <c r="A140" s="317"/>
      <c r="B140" s="317" t="s">
        <v>225</v>
      </c>
      <c r="C140" s="317" t="s">
        <v>351</v>
      </c>
      <c r="D140" s="317" t="s">
        <v>358</v>
      </c>
      <c r="E140" s="317" t="s">
        <v>639</v>
      </c>
      <c r="F140" s="317" t="s">
        <v>650</v>
      </c>
      <c r="G140" s="318" t="s">
        <v>654</v>
      </c>
      <c r="H140" s="317">
        <v>5</v>
      </c>
      <c r="I140" s="319">
        <v>72</v>
      </c>
      <c r="J140" s="318" t="s">
        <v>902</v>
      </c>
      <c r="K140" s="317" t="s">
        <v>624</v>
      </c>
      <c r="L140" s="317"/>
    </row>
    <row r="141" spans="1:12" x14ac:dyDescent="0.2">
      <c r="A141" s="317"/>
      <c r="B141" s="317" t="s">
        <v>225</v>
      </c>
      <c r="C141" s="317" t="s">
        <v>351</v>
      </c>
      <c r="D141" s="317" t="s">
        <v>359</v>
      </c>
      <c r="E141" s="317" t="s">
        <v>639</v>
      </c>
      <c r="F141" s="317" t="s">
        <v>650</v>
      </c>
      <c r="G141" s="318" t="s">
        <v>653</v>
      </c>
      <c r="H141" s="317">
        <v>5</v>
      </c>
      <c r="I141" s="319">
        <v>72</v>
      </c>
      <c r="J141" s="318" t="s">
        <v>902</v>
      </c>
      <c r="K141" s="317" t="s">
        <v>624</v>
      </c>
      <c r="L141" s="317"/>
    </row>
    <row r="142" spans="1:12" x14ac:dyDescent="0.2">
      <c r="A142" s="317"/>
      <c r="B142" s="317" t="s">
        <v>225</v>
      </c>
      <c r="C142" s="317" t="s">
        <v>351</v>
      </c>
      <c r="D142" s="317" t="s">
        <v>360</v>
      </c>
      <c r="E142" s="317" t="s">
        <v>639</v>
      </c>
      <c r="F142" s="317" t="s">
        <v>650</v>
      </c>
      <c r="G142" s="318" t="s">
        <v>652</v>
      </c>
      <c r="H142" s="317">
        <v>5</v>
      </c>
      <c r="I142" s="319">
        <v>72</v>
      </c>
      <c r="J142" s="318" t="s">
        <v>902</v>
      </c>
      <c r="K142" s="317" t="s">
        <v>624</v>
      </c>
      <c r="L142" s="317"/>
    </row>
    <row r="143" spans="1:12" x14ac:dyDescent="0.2">
      <c r="A143" s="317"/>
      <c r="B143" s="317" t="s">
        <v>225</v>
      </c>
      <c r="C143" s="317" t="s">
        <v>351</v>
      </c>
      <c r="D143" s="317" t="s">
        <v>361</v>
      </c>
      <c r="E143" s="317" t="s">
        <v>639</v>
      </c>
      <c r="F143" s="317" t="s">
        <v>650</v>
      </c>
      <c r="G143" s="318" t="s">
        <v>649</v>
      </c>
      <c r="H143" s="317">
        <v>5</v>
      </c>
      <c r="I143" s="319">
        <v>72</v>
      </c>
      <c r="J143" s="318" t="s">
        <v>902</v>
      </c>
      <c r="K143" s="317" t="s">
        <v>624</v>
      </c>
      <c r="L143" s="317"/>
    </row>
    <row r="144" spans="1:12" x14ac:dyDescent="0.2">
      <c r="A144" s="317"/>
      <c r="B144" s="317" t="s">
        <v>225</v>
      </c>
      <c r="C144" s="317" t="s">
        <v>362</v>
      </c>
      <c r="D144" s="317" t="s">
        <v>363</v>
      </c>
      <c r="E144" s="317" t="s">
        <v>647</v>
      </c>
      <c r="F144" s="317" t="s">
        <v>645</v>
      </c>
      <c r="G144" s="318" t="s">
        <v>648</v>
      </c>
      <c r="H144" s="317">
        <v>7.5</v>
      </c>
      <c r="I144" s="319">
        <v>205</v>
      </c>
      <c r="J144" s="318" t="s">
        <v>912</v>
      </c>
      <c r="K144" s="317" t="s">
        <v>595</v>
      </c>
      <c r="L144" s="317"/>
    </row>
    <row r="145" spans="1:12" x14ac:dyDescent="0.2">
      <c r="A145" s="317"/>
      <c r="B145" s="317" t="s">
        <v>225</v>
      </c>
      <c r="C145" s="317" t="s">
        <v>362</v>
      </c>
      <c r="D145" s="317" t="s">
        <v>364</v>
      </c>
      <c r="E145" s="317" t="s">
        <v>647</v>
      </c>
      <c r="F145" s="317" t="s">
        <v>645</v>
      </c>
      <c r="G145" s="318" t="s">
        <v>643</v>
      </c>
      <c r="H145" s="317">
        <v>7.5</v>
      </c>
      <c r="I145" s="319">
        <v>205</v>
      </c>
      <c r="J145" s="318" t="s">
        <v>912</v>
      </c>
      <c r="K145" s="317" t="s">
        <v>595</v>
      </c>
      <c r="L145" s="317"/>
    </row>
    <row r="146" spans="1:12" x14ac:dyDescent="0.2">
      <c r="A146" s="317"/>
      <c r="B146" s="317" t="s">
        <v>225</v>
      </c>
      <c r="C146" s="317" t="s">
        <v>234</v>
      </c>
      <c r="D146" s="317" t="s">
        <v>365</v>
      </c>
      <c r="E146" s="317" t="s">
        <v>639</v>
      </c>
      <c r="F146" s="317" t="s">
        <v>638</v>
      </c>
      <c r="G146" s="318" t="s">
        <v>642</v>
      </c>
      <c r="H146" s="317">
        <v>3</v>
      </c>
      <c r="I146" s="319">
        <v>72</v>
      </c>
      <c r="J146" s="318" t="s">
        <v>880</v>
      </c>
      <c r="K146" s="317" t="s">
        <v>624</v>
      </c>
      <c r="L146" s="317"/>
    </row>
    <row r="147" spans="1:12" x14ac:dyDescent="0.2">
      <c r="A147" s="317"/>
      <c r="B147" s="317" t="s">
        <v>225</v>
      </c>
      <c r="C147" s="317" t="s">
        <v>234</v>
      </c>
      <c r="D147" s="317" t="s">
        <v>366</v>
      </c>
      <c r="E147" s="317" t="s">
        <v>639</v>
      </c>
      <c r="F147" s="317" t="s">
        <v>638</v>
      </c>
      <c r="G147" s="318" t="s">
        <v>641</v>
      </c>
      <c r="H147" s="317">
        <v>3</v>
      </c>
      <c r="I147" s="319">
        <v>72</v>
      </c>
      <c r="J147" s="318" t="s">
        <v>880</v>
      </c>
      <c r="K147" s="317" t="s">
        <v>624</v>
      </c>
      <c r="L147" s="317"/>
    </row>
    <row r="148" spans="1:12" x14ac:dyDescent="0.2">
      <c r="A148" s="317"/>
      <c r="B148" s="317" t="s">
        <v>225</v>
      </c>
      <c r="C148" s="317" t="s">
        <v>234</v>
      </c>
      <c r="D148" s="317" t="s">
        <v>367</v>
      </c>
      <c r="E148" s="317" t="s">
        <v>639</v>
      </c>
      <c r="F148" s="317" t="s">
        <v>638</v>
      </c>
      <c r="G148" s="318" t="s">
        <v>640</v>
      </c>
      <c r="H148" s="317">
        <v>3</v>
      </c>
      <c r="I148" s="319">
        <v>72</v>
      </c>
      <c r="J148" s="318" t="s">
        <v>880</v>
      </c>
      <c r="K148" s="317" t="s">
        <v>624</v>
      </c>
      <c r="L148" s="317"/>
    </row>
    <row r="149" spans="1:12" x14ac:dyDescent="0.2">
      <c r="A149" s="317"/>
      <c r="B149" s="317" t="s">
        <v>225</v>
      </c>
      <c r="C149" s="317" t="s">
        <v>234</v>
      </c>
      <c r="D149" s="317" t="s">
        <v>368</v>
      </c>
      <c r="E149" s="317" t="s">
        <v>639</v>
      </c>
      <c r="F149" s="317" t="s">
        <v>638</v>
      </c>
      <c r="G149" s="318" t="s">
        <v>636</v>
      </c>
      <c r="H149" s="317">
        <v>3</v>
      </c>
      <c r="I149" s="319">
        <v>72</v>
      </c>
      <c r="J149" s="318" t="s">
        <v>880</v>
      </c>
      <c r="K149" s="317" t="s">
        <v>624</v>
      </c>
      <c r="L149" s="317"/>
    </row>
    <row r="150" spans="1:12" x14ac:dyDescent="0.2">
      <c r="A150" s="317"/>
      <c r="B150" s="317" t="s">
        <v>328</v>
      </c>
      <c r="C150" s="317" t="s">
        <v>369</v>
      </c>
      <c r="D150" s="317" t="s">
        <v>370</v>
      </c>
      <c r="E150" s="317" t="s">
        <v>632</v>
      </c>
      <c r="F150" s="317" t="s">
        <v>634</v>
      </c>
      <c r="G150" s="318" t="s">
        <v>633</v>
      </c>
      <c r="H150" s="317" t="s">
        <v>635</v>
      </c>
      <c r="I150" s="319" t="s">
        <v>87</v>
      </c>
      <c r="J150" s="318" t="s">
        <v>884</v>
      </c>
      <c r="K150" s="317" t="s">
        <v>628</v>
      </c>
      <c r="L150" s="317"/>
    </row>
    <row r="151" spans="1:12" x14ac:dyDescent="0.2">
      <c r="A151" s="317"/>
      <c r="B151" s="317" t="s">
        <v>328</v>
      </c>
      <c r="C151" s="317" t="s">
        <v>369</v>
      </c>
      <c r="D151" s="317" t="s">
        <v>371</v>
      </c>
      <c r="E151" s="317" t="s">
        <v>632</v>
      </c>
      <c r="F151" s="317" t="s">
        <v>630</v>
      </c>
      <c r="G151" s="318" t="s">
        <v>629</v>
      </c>
      <c r="H151" s="317" t="s">
        <v>631</v>
      </c>
      <c r="I151" s="319" t="s">
        <v>87</v>
      </c>
      <c r="J151" s="318" t="s">
        <v>884</v>
      </c>
      <c r="K151" s="317" t="s">
        <v>628</v>
      </c>
      <c r="L151" s="317"/>
    </row>
    <row r="152" spans="1:12" x14ac:dyDescent="0.2">
      <c r="A152" s="317"/>
      <c r="B152" s="317" t="s">
        <v>372</v>
      </c>
      <c r="C152" s="317" t="s">
        <v>373</v>
      </c>
      <c r="D152" s="317" t="s">
        <v>374</v>
      </c>
      <c r="E152" s="317" t="s">
        <v>627</v>
      </c>
      <c r="F152" s="317" t="s">
        <v>626</v>
      </c>
      <c r="G152" s="318" t="s">
        <v>625</v>
      </c>
      <c r="H152" s="317" t="s">
        <v>87</v>
      </c>
      <c r="I152" s="319" t="s">
        <v>87</v>
      </c>
      <c r="J152" s="318" t="s">
        <v>902</v>
      </c>
      <c r="K152" s="317" t="s">
        <v>624</v>
      </c>
      <c r="L152" s="317"/>
    </row>
    <row r="153" spans="1:12" x14ac:dyDescent="0.2">
      <c r="A153" s="317"/>
      <c r="B153" s="317" t="s">
        <v>375</v>
      </c>
      <c r="C153" s="317" t="s">
        <v>376</v>
      </c>
      <c r="D153" s="317" t="s">
        <v>377</v>
      </c>
      <c r="E153" s="317" t="s">
        <v>621</v>
      </c>
      <c r="F153" s="317" t="s">
        <v>619</v>
      </c>
      <c r="G153" s="318" t="s">
        <v>623</v>
      </c>
      <c r="H153" s="317">
        <v>1</v>
      </c>
      <c r="I153" s="319" t="s">
        <v>87</v>
      </c>
      <c r="J153" s="318" t="s">
        <v>913</v>
      </c>
      <c r="K153" s="317" t="s">
        <v>595</v>
      </c>
      <c r="L153" s="317"/>
    </row>
    <row r="154" spans="1:12" x14ac:dyDescent="0.2">
      <c r="A154" s="317"/>
      <c r="B154" s="317" t="s">
        <v>375</v>
      </c>
      <c r="C154" s="317" t="s">
        <v>378</v>
      </c>
      <c r="D154" s="317" t="s">
        <v>379</v>
      </c>
      <c r="E154" s="317" t="s">
        <v>621</v>
      </c>
      <c r="F154" s="317" t="s">
        <v>619</v>
      </c>
      <c r="G154" s="318" t="s">
        <v>622</v>
      </c>
      <c r="H154" s="317">
        <v>1</v>
      </c>
      <c r="I154" s="319" t="s">
        <v>87</v>
      </c>
      <c r="J154" s="318" t="s">
        <v>913</v>
      </c>
      <c r="K154" s="317" t="s">
        <v>595</v>
      </c>
      <c r="L154" s="317"/>
    </row>
    <row r="155" spans="1:12" x14ac:dyDescent="0.2">
      <c r="A155" s="317"/>
      <c r="B155" s="317" t="s">
        <v>375</v>
      </c>
      <c r="C155" s="317" t="s">
        <v>380</v>
      </c>
      <c r="D155" s="317" t="s">
        <v>381</v>
      </c>
      <c r="E155" s="317" t="s">
        <v>621</v>
      </c>
      <c r="F155" s="317" t="s">
        <v>619</v>
      </c>
      <c r="G155" s="318" t="s">
        <v>618</v>
      </c>
      <c r="H155" s="317">
        <v>1</v>
      </c>
      <c r="I155" s="319" t="s">
        <v>87</v>
      </c>
      <c r="J155" s="318" t="s">
        <v>913</v>
      </c>
      <c r="K155" s="317" t="s">
        <v>595</v>
      </c>
      <c r="L155" s="317"/>
    </row>
    <row r="156" spans="1:12" x14ac:dyDescent="0.2">
      <c r="A156" s="317"/>
      <c r="B156" s="317" t="s">
        <v>228</v>
      </c>
      <c r="C156" s="317" t="s">
        <v>382</v>
      </c>
      <c r="D156" s="317" t="s">
        <v>247</v>
      </c>
      <c r="E156" s="317" t="s">
        <v>616</v>
      </c>
      <c r="F156" s="317" t="s">
        <v>615</v>
      </c>
      <c r="G156" s="318" t="s">
        <v>617</v>
      </c>
      <c r="H156" s="317" t="s">
        <v>87</v>
      </c>
      <c r="I156" s="319">
        <v>1250</v>
      </c>
      <c r="J156" s="318" t="s">
        <v>911</v>
      </c>
      <c r="K156" s="317" t="s">
        <v>87</v>
      </c>
      <c r="L156" s="317"/>
    </row>
    <row r="157" spans="1:12" x14ac:dyDescent="0.2">
      <c r="A157" s="317"/>
      <c r="B157" s="317" t="s">
        <v>228</v>
      </c>
      <c r="C157" s="317" t="s">
        <v>382</v>
      </c>
      <c r="D157" s="317" t="s">
        <v>248</v>
      </c>
      <c r="E157" s="317" t="s">
        <v>616</v>
      </c>
      <c r="F157" s="317" t="s">
        <v>615</v>
      </c>
      <c r="G157" s="318" t="s">
        <v>613</v>
      </c>
      <c r="H157" s="317" t="s">
        <v>87</v>
      </c>
      <c r="I157" s="319">
        <v>1250</v>
      </c>
      <c r="J157" s="318" t="s">
        <v>911</v>
      </c>
      <c r="K157" s="317" t="s">
        <v>87</v>
      </c>
      <c r="L157" s="317"/>
    </row>
    <row r="158" spans="1:12" x14ac:dyDescent="0.2">
      <c r="A158" s="317"/>
      <c r="B158" s="317"/>
      <c r="C158" s="317"/>
      <c r="D158" s="317"/>
      <c r="E158" s="317"/>
      <c r="F158" s="317"/>
      <c r="G158" s="318"/>
      <c r="H158" s="317"/>
      <c r="I158" s="317"/>
      <c r="J158" s="318"/>
      <c r="K158" s="317"/>
      <c r="L158" s="317"/>
    </row>
    <row r="159" spans="1:12" x14ac:dyDescent="0.2">
      <c r="A159" s="390" t="s">
        <v>914</v>
      </c>
      <c r="B159" s="317"/>
      <c r="C159" s="317"/>
      <c r="D159" s="317"/>
      <c r="E159" s="317"/>
      <c r="F159" s="317"/>
      <c r="G159" s="318"/>
      <c r="H159" s="317"/>
      <c r="I159" s="317"/>
      <c r="J159" s="318"/>
      <c r="K159" s="317"/>
      <c r="L159" s="317"/>
    </row>
    <row r="160" spans="1:12" x14ac:dyDescent="0.2">
      <c r="A160" s="390"/>
      <c r="B160" s="317" t="s">
        <v>225</v>
      </c>
      <c r="C160" s="317" t="s">
        <v>232</v>
      </c>
      <c r="D160" s="317" t="s">
        <v>240</v>
      </c>
      <c r="E160" s="317" t="s">
        <v>599</v>
      </c>
      <c r="F160" s="317" t="s">
        <v>608</v>
      </c>
      <c r="G160" s="318" t="s">
        <v>607</v>
      </c>
      <c r="H160" s="317">
        <v>32</v>
      </c>
      <c r="I160" s="317" t="s">
        <v>87</v>
      </c>
      <c r="J160" s="318" t="s">
        <v>915</v>
      </c>
      <c r="K160" s="317" t="s">
        <v>595</v>
      </c>
      <c r="L160" s="317"/>
    </row>
    <row r="161" spans="1:12" x14ac:dyDescent="0.2">
      <c r="A161" s="317"/>
      <c r="B161" s="317" t="s">
        <v>225</v>
      </c>
      <c r="C161" s="317" t="s">
        <v>233</v>
      </c>
      <c r="D161" s="317" t="s">
        <v>241</v>
      </c>
      <c r="E161" s="317" t="s">
        <v>599</v>
      </c>
      <c r="F161" s="317" t="s">
        <v>604</v>
      </c>
      <c r="G161" s="318" t="s">
        <v>606</v>
      </c>
      <c r="H161" s="317">
        <v>66</v>
      </c>
      <c r="I161" s="317" t="s">
        <v>87</v>
      </c>
      <c r="J161" s="318" t="s">
        <v>915</v>
      </c>
      <c r="K161" s="317" t="s">
        <v>595</v>
      </c>
      <c r="L161" s="317"/>
    </row>
    <row r="162" spans="1:12" x14ac:dyDescent="0.2">
      <c r="A162" s="317"/>
      <c r="B162" s="317" t="s">
        <v>225</v>
      </c>
      <c r="C162" s="317" t="s">
        <v>234</v>
      </c>
      <c r="D162" s="317" t="s">
        <v>242</v>
      </c>
      <c r="E162" s="317" t="s">
        <v>599</v>
      </c>
      <c r="F162" s="317" t="s">
        <v>604</v>
      </c>
      <c r="G162" s="318" t="s">
        <v>603</v>
      </c>
      <c r="H162" s="317">
        <v>66</v>
      </c>
      <c r="I162" s="317" t="s">
        <v>87</v>
      </c>
      <c r="J162" s="318" t="s">
        <v>915</v>
      </c>
      <c r="K162" s="317" t="s">
        <v>595</v>
      </c>
      <c r="L162" s="317"/>
    </row>
    <row r="163" spans="1:12" x14ac:dyDescent="0.2">
      <c r="A163" s="317"/>
      <c r="B163" s="317" t="s">
        <v>225</v>
      </c>
      <c r="C163" s="317" t="s">
        <v>232</v>
      </c>
      <c r="D163" s="317" t="s">
        <v>243</v>
      </c>
      <c r="E163" s="317" t="s">
        <v>599</v>
      </c>
      <c r="F163" s="317" t="s">
        <v>601</v>
      </c>
      <c r="G163" s="318" t="s">
        <v>600</v>
      </c>
      <c r="H163" s="317">
        <v>3</v>
      </c>
      <c r="I163" s="317" t="s">
        <v>87</v>
      </c>
      <c r="J163" s="318" t="s">
        <v>915</v>
      </c>
      <c r="K163" s="317" t="s">
        <v>595</v>
      </c>
      <c r="L163" s="317"/>
    </row>
    <row r="164" spans="1:12" x14ac:dyDescent="0.2">
      <c r="A164" s="317"/>
      <c r="B164" s="317" t="s">
        <v>225</v>
      </c>
      <c r="C164" s="317" t="s">
        <v>232</v>
      </c>
      <c r="D164" s="317" t="s">
        <v>244</v>
      </c>
      <c r="E164" s="317" t="s">
        <v>599</v>
      </c>
      <c r="F164" s="317" t="s">
        <v>597</v>
      </c>
      <c r="G164" s="318" t="s">
        <v>596</v>
      </c>
      <c r="H164" s="317">
        <v>46</v>
      </c>
      <c r="I164" s="317" t="s">
        <v>87</v>
      </c>
      <c r="J164" s="318" t="s">
        <v>915</v>
      </c>
      <c r="K164" s="317" t="s">
        <v>595</v>
      </c>
      <c r="L164" s="317"/>
    </row>
    <row r="165" spans="1:12" x14ac:dyDescent="0.2">
      <c r="A165" s="317"/>
      <c r="B165" s="317" t="s">
        <v>226</v>
      </c>
      <c r="C165" s="317" t="s">
        <v>235</v>
      </c>
      <c r="D165" s="317" t="s">
        <v>245</v>
      </c>
      <c r="E165" s="317" t="s">
        <v>584</v>
      </c>
      <c r="F165" s="317" t="s">
        <v>594</v>
      </c>
      <c r="G165" s="318" t="s">
        <v>593</v>
      </c>
      <c r="H165" s="317" t="s">
        <v>87</v>
      </c>
      <c r="I165" s="317" t="s">
        <v>87</v>
      </c>
      <c r="J165" s="318" t="s">
        <v>573</v>
      </c>
      <c r="K165" s="317" t="s">
        <v>87</v>
      </c>
      <c r="L165" s="317" t="s">
        <v>890</v>
      </c>
    </row>
    <row r="166" spans="1:12" x14ac:dyDescent="0.2">
      <c r="A166" s="317"/>
      <c r="B166" s="317" t="s">
        <v>227</v>
      </c>
      <c r="C166" s="317" t="s">
        <v>235</v>
      </c>
      <c r="D166" s="317" t="s">
        <v>246</v>
      </c>
      <c r="E166" s="317" t="s">
        <v>592</v>
      </c>
      <c r="F166" s="317" t="s">
        <v>591</v>
      </c>
      <c r="G166" s="318" t="s">
        <v>590</v>
      </c>
      <c r="H166" s="318" t="s">
        <v>87</v>
      </c>
      <c r="I166" s="317" t="s">
        <v>87</v>
      </c>
      <c r="J166" s="318" t="s">
        <v>880</v>
      </c>
      <c r="K166" s="317" t="s">
        <v>87</v>
      </c>
      <c r="L166" s="317"/>
    </row>
    <row r="167" spans="1:12" x14ac:dyDescent="0.2">
      <c r="A167" s="317"/>
      <c r="B167" s="317" t="s">
        <v>228</v>
      </c>
      <c r="C167" s="317" t="s">
        <v>236</v>
      </c>
      <c r="D167" s="317" t="s">
        <v>247</v>
      </c>
      <c r="E167" s="317" t="s">
        <v>588</v>
      </c>
      <c r="F167" s="317" t="s">
        <v>587</v>
      </c>
      <c r="G167" s="318" t="s">
        <v>589</v>
      </c>
      <c r="H167" s="317" t="s">
        <v>87</v>
      </c>
      <c r="I167" s="317">
        <v>1500</v>
      </c>
      <c r="J167" s="318" t="s">
        <v>882</v>
      </c>
      <c r="K167" s="317" t="s">
        <v>87</v>
      </c>
      <c r="L167" s="317"/>
    </row>
    <row r="168" spans="1:12" x14ac:dyDescent="0.2">
      <c r="A168" s="317"/>
      <c r="B168" s="317" t="s">
        <v>228</v>
      </c>
      <c r="C168" s="317" t="s">
        <v>236</v>
      </c>
      <c r="D168" s="317" t="s">
        <v>248</v>
      </c>
      <c r="E168" s="317" t="s">
        <v>588</v>
      </c>
      <c r="F168" s="317" t="s">
        <v>587</v>
      </c>
      <c r="G168" s="318" t="s">
        <v>585</v>
      </c>
      <c r="H168" s="317" t="s">
        <v>87</v>
      </c>
      <c r="I168" s="317">
        <v>1500</v>
      </c>
      <c r="J168" s="318" t="s">
        <v>882</v>
      </c>
      <c r="K168" s="317" t="s">
        <v>87</v>
      </c>
      <c r="L168" s="317"/>
    </row>
    <row r="169" spans="1:12" x14ac:dyDescent="0.2">
      <c r="A169" s="317"/>
      <c r="B169" s="317" t="s">
        <v>229</v>
      </c>
      <c r="C169" s="317" t="s">
        <v>236</v>
      </c>
      <c r="D169" s="317" t="s">
        <v>249</v>
      </c>
      <c r="E169" s="317" t="s">
        <v>573</v>
      </c>
      <c r="F169" s="317" t="s">
        <v>573</v>
      </c>
      <c r="G169" s="318" t="s">
        <v>573</v>
      </c>
      <c r="H169" s="317" t="s">
        <v>87</v>
      </c>
      <c r="I169" s="317" t="s">
        <v>573</v>
      </c>
      <c r="J169" s="318" t="s">
        <v>573</v>
      </c>
      <c r="K169" s="317" t="s">
        <v>87</v>
      </c>
      <c r="L169" s="317" t="s">
        <v>892</v>
      </c>
    </row>
    <row r="170" spans="1:12" x14ac:dyDescent="0.2">
      <c r="A170" s="317"/>
      <c r="B170" s="317" t="s">
        <v>230</v>
      </c>
      <c r="C170" s="317" t="s">
        <v>237</v>
      </c>
      <c r="D170" s="317" t="s">
        <v>250</v>
      </c>
      <c r="E170" s="317" t="s">
        <v>584</v>
      </c>
      <c r="F170" s="317" t="s">
        <v>573</v>
      </c>
      <c r="G170" s="318" t="s">
        <v>573</v>
      </c>
      <c r="H170" s="317" t="s">
        <v>87</v>
      </c>
      <c r="I170" s="317" t="s">
        <v>87</v>
      </c>
      <c r="J170" s="318" t="s">
        <v>573</v>
      </c>
      <c r="K170" s="317" t="s">
        <v>87</v>
      </c>
      <c r="L170" s="317" t="s">
        <v>892</v>
      </c>
    </row>
    <row r="171" spans="1:12" x14ac:dyDescent="0.2">
      <c r="A171" s="317"/>
      <c r="B171" s="317" t="s">
        <v>231</v>
      </c>
      <c r="C171" s="317" t="s">
        <v>238</v>
      </c>
      <c r="D171" s="317" t="s">
        <v>251</v>
      </c>
      <c r="E171" s="317" t="s">
        <v>573</v>
      </c>
      <c r="F171" s="317" t="s">
        <v>573</v>
      </c>
      <c r="G171" s="318" t="s">
        <v>573</v>
      </c>
      <c r="H171" s="317" t="s">
        <v>87</v>
      </c>
      <c r="I171" s="317" t="s">
        <v>87</v>
      </c>
      <c r="J171" s="318" t="s">
        <v>573</v>
      </c>
      <c r="K171" s="317" t="s">
        <v>87</v>
      </c>
      <c r="L171" s="317" t="s">
        <v>892</v>
      </c>
    </row>
    <row r="172" spans="1:12" x14ac:dyDescent="0.2">
      <c r="A172" s="317"/>
      <c r="B172" s="317"/>
      <c r="C172" s="317"/>
      <c r="D172" s="317"/>
      <c r="E172" s="317"/>
      <c r="F172" s="317"/>
      <c r="G172" s="318"/>
      <c r="H172" s="317"/>
      <c r="I172" s="317"/>
      <c r="J172" s="318"/>
      <c r="K172" s="317"/>
      <c r="L172" s="317"/>
    </row>
  </sheetData>
  <mergeCells count="5">
    <mergeCell ref="A8:A9"/>
    <mergeCell ref="A64:A65"/>
    <mergeCell ref="A84:A85"/>
    <mergeCell ref="A113:A114"/>
    <mergeCell ref="A159:A160"/>
  </mergeCells>
  <printOptions horizontalCentered="1"/>
  <pageMargins left="0.5" right="0.5" top="0.5" bottom="0.5" header="0.3" footer="0.3"/>
  <pageSetup scale="60" fitToHeight="0" orientation="landscape" r:id="rId1"/>
  <headerFooter>
    <oddFooter>&amp;C&amp;P</oddFooter>
  </headerFooter>
  <rowBreaks count="2" manualBreakCount="2">
    <brk id="112" max="11" man="1"/>
    <brk id="15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29</vt:i4>
      </vt:variant>
    </vt:vector>
  </HeadingPairs>
  <TitlesOfParts>
    <vt:vector size="47" baseType="lpstr">
      <vt:lpstr>Property Information</vt:lpstr>
      <vt:lpstr>Capital Needs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A MECH EQUIPMENT</vt:lpstr>
      <vt:lpstr>B MECH EQUIPMENT</vt:lpstr>
      <vt:lpstr>C MECH EQUIPMENT</vt:lpstr>
      <vt:lpstr>D MECH EQUIPMENT</vt:lpstr>
      <vt:lpstr>E MECH EQUIPMENT</vt:lpstr>
      <vt:lpstr>ALL MECHANICAL</vt:lpstr>
      <vt:lpstr>A!Print_Area</vt:lpstr>
      <vt:lpstr>'A MECH EQUIPMENT'!Print_Area</vt:lpstr>
      <vt:lpstr>'ALL MECHANICAL'!Print_Area</vt:lpstr>
      <vt:lpstr>B!Print_Area</vt:lpstr>
      <vt:lpstr>'C'!Print_Area</vt:lpstr>
      <vt:lpstr>'Capital Needs'!Print_Area</vt:lpstr>
      <vt:lpstr>D!Print_Area</vt:lpstr>
      <vt:lpstr>E!Print_Area</vt:lpstr>
      <vt:lpstr>F!Print_Area</vt:lpstr>
      <vt:lpstr>G!Print_Area</vt:lpstr>
      <vt:lpstr>H!Print_Area</vt:lpstr>
      <vt:lpstr>I!Print_Area</vt:lpstr>
      <vt:lpstr>J!Print_Area</vt:lpstr>
      <vt:lpstr>'Property Information'!Print_Area</vt:lpstr>
      <vt:lpstr>A!Print_Titles</vt:lpstr>
      <vt:lpstr>'A MECH EQUIPMENT'!Print_Titles</vt:lpstr>
      <vt:lpstr>'ALL MECHANICAL'!Print_Titles</vt:lpstr>
      <vt:lpstr>B!Print_Titles</vt:lpstr>
      <vt:lpstr>'B MECH EQUIPMENT'!Print_Titles</vt:lpstr>
      <vt:lpstr>'C'!Print_Titles</vt:lpstr>
      <vt:lpstr>'C MECH EQUIPMENT'!Print_Titles</vt:lpstr>
      <vt:lpstr>'Capital Needs'!Print_Titles</vt:lpstr>
      <vt:lpstr>D!Print_Titles</vt:lpstr>
      <vt:lpstr>E!Print_Titles</vt:lpstr>
      <vt:lpstr>F!Print_Titles</vt:lpstr>
      <vt:lpstr>G!Print_Titles</vt:lpstr>
      <vt:lpstr>H!Print_Titles</vt:lpstr>
      <vt:lpstr>I!Print_Titles</vt:lpstr>
      <vt:lpstr>J!Print_Titles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abinet</dc:creator>
  <cp:lastModifiedBy>Jason Smith</cp:lastModifiedBy>
  <cp:lastPrinted>2019-02-23T17:13:35Z</cp:lastPrinted>
  <dcterms:created xsi:type="dcterms:W3CDTF">2014-10-22T19:35:25Z</dcterms:created>
  <dcterms:modified xsi:type="dcterms:W3CDTF">2023-09-07T14:32:29Z</dcterms:modified>
</cp:coreProperties>
</file>